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F2009\share\PUBLIC\PF090_全国折込資料\PF09020_全国部数表\部数表PJ\ぽすけっと専用新部数表ツール\新部数表\"/>
    </mc:Choice>
  </mc:AlternateContent>
  <workbookProtection workbookAlgorithmName="SHA-512" workbookHashValue="Rk0/VAGcSnrk8Vd8VtwfD1RqKMJOdBByqDqORFoO1Mu0MLAJtESkKG/PPoj3II44rjHKd6TgDgsHUm0mZTjatA==" workbookSaltValue="mlhFT8B7rJcI6NCMLmkE+w==" workbookSpinCount="100000" lockStructure="1"/>
  <bookViews>
    <workbookView xWindow="0" yWindow="0" windowWidth="16335" windowHeight="11040" firstSheet="1"/>
  </bookViews>
  <sheets>
    <sheet name="埼玉県合計表" sheetId="1" state="veryHidden" r:id="rId1"/>
    <sheet name="埼玉県明細表" sheetId="2" r:id="rId2"/>
  </sheets>
  <definedNames>
    <definedName name="_xlnm.Print_Area" localSheetId="0">埼玉県合計表!$A$1:$U$64</definedName>
    <definedName name="_xlnm.Print_Area" localSheetId="1">埼玉県明細表!$B$8:$CD$167</definedName>
    <definedName name="_xlnm.Print_Titles" localSheetId="1">埼玉県明細表!$1:$7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U1482" i="2" l="1"/>
  <c r="EV1482" i="2" s="1"/>
  <c r="EU1481" i="2"/>
  <c r="EU1480" i="2"/>
  <c r="EV1480" i="2" s="1"/>
  <c r="EU1479" i="2"/>
  <c r="EU1478" i="2"/>
  <c r="EV1478" i="2" s="1"/>
  <c r="EU1477" i="2"/>
  <c r="EU1476" i="2"/>
  <c r="EU1475" i="2"/>
  <c r="EU1474" i="2"/>
  <c r="EV1474" i="2" s="1"/>
  <c r="EU1473" i="2"/>
  <c r="EU1472" i="2"/>
  <c r="EV1472" i="2" s="1"/>
  <c r="EU1471" i="2"/>
  <c r="EU1470" i="2"/>
  <c r="EV1470" i="2" s="1"/>
  <c r="EU1469" i="2"/>
  <c r="EU1468" i="2"/>
  <c r="EU1467" i="2"/>
  <c r="EU1466" i="2"/>
  <c r="EV1466" i="2" s="1"/>
  <c r="EU1465" i="2"/>
  <c r="EU1464" i="2"/>
  <c r="EV1464" i="2" s="1"/>
  <c r="EU1463" i="2"/>
  <c r="EU1462" i="2"/>
  <c r="EV1462" i="2" s="1"/>
  <c r="EU1461" i="2"/>
  <c r="EU1460" i="2"/>
  <c r="EV1460" i="2" s="1"/>
  <c r="EU1459" i="2"/>
  <c r="EU1458" i="2"/>
  <c r="EV1458" i="2" s="1"/>
  <c r="EU1457" i="2"/>
  <c r="EU1456" i="2"/>
  <c r="EV1456" i="2" s="1"/>
  <c r="EU1455" i="2"/>
  <c r="EU1454" i="2"/>
  <c r="EV1454" i="2" s="1"/>
  <c r="EU1453" i="2"/>
  <c r="EU1452" i="2"/>
  <c r="EU1451" i="2"/>
  <c r="EU1450" i="2"/>
  <c r="EV1450" i="2" s="1"/>
  <c r="EU1449" i="2"/>
  <c r="EU1448" i="2"/>
  <c r="EV1448" i="2" s="1"/>
  <c r="EU1447" i="2"/>
  <c r="EU1446" i="2"/>
  <c r="EV1446" i="2" s="1"/>
  <c r="EU1445" i="2"/>
  <c r="EU1444" i="2"/>
  <c r="EU1443" i="2"/>
  <c r="EU1442" i="2"/>
  <c r="EV1442" i="2" s="1"/>
  <c r="EU1441" i="2"/>
  <c r="EV1441" i="2" s="1"/>
  <c r="EU1440" i="2"/>
  <c r="EV1440" i="2" s="1"/>
  <c r="EU1439" i="2"/>
  <c r="EV1439" i="2" s="1"/>
  <c r="EU1438" i="2"/>
  <c r="EV1438" i="2" s="1"/>
  <c r="EU1437" i="2"/>
  <c r="EV1437" i="2" s="1"/>
  <c r="EU1436" i="2"/>
  <c r="EV1436" i="2" s="1"/>
  <c r="EU1435" i="2"/>
  <c r="EV1435" i="2" s="1"/>
  <c r="EU1434" i="2"/>
  <c r="EV1434" i="2" s="1"/>
  <c r="EU1433" i="2"/>
  <c r="EV1433" i="2" s="1"/>
  <c r="EU1432" i="2"/>
  <c r="EV1432" i="2" s="1"/>
  <c r="EU1431" i="2"/>
  <c r="EV1431" i="2" s="1"/>
  <c r="EU1430" i="2"/>
  <c r="EV1430" i="2" s="1"/>
  <c r="EU1429" i="2"/>
  <c r="EV1429" i="2" s="1"/>
  <c r="EU1428" i="2"/>
  <c r="EV1428" i="2" s="1"/>
  <c r="EU1427" i="2"/>
  <c r="EV1427" i="2" s="1"/>
  <c r="EU1426" i="2"/>
  <c r="EV1426" i="2" s="1"/>
  <c r="EU1425" i="2"/>
  <c r="EV1425" i="2" s="1"/>
  <c r="EU1424" i="2"/>
  <c r="EV1424" i="2" s="1"/>
  <c r="EU1423" i="2"/>
  <c r="EV1423" i="2" s="1"/>
  <c r="EU1422" i="2"/>
  <c r="EV1422" i="2" s="1"/>
  <c r="EU1421" i="2"/>
  <c r="EV1421" i="2" s="1"/>
  <c r="EU1420" i="2"/>
  <c r="EV1420" i="2" s="1"/>
  <c r="EU1419" i="2"/>
  <c r="EV1419" i="2" s="1"/>
  <c r="EU1418" i="2"/>
  <c r="EV1418" i="2" s="1"/>
  <c r="EU1417" i="2"/>
  <c r="EV1417" i="2" s="1"/>
  <c r="EU1416" i="2"/>
  <c r="EV1416" i="2" s="1"/>
  <c r="EU1415" i="2"/>
  <c r="EV1415" i="2" s="1"/>
  <c r="EU1414" i="2"/>
  <c r="EV1414" i="2" s="1"/>
  <c r="EU1413" i="2"/>
  <c r="EV1413" i="2" s="1"/>
  <c r="EU1412" i="2"/>
  <c r="EV1412" i="2" s="1"/>
  <c r="EU1411" i="2"/>
  <c r="EV1411" i="2" s="1"/>
  <c r="EU1410" i="2"/>
  <c r="EV1410" i="2" s="1"/>
  <c r="EU1409" i="2"/>
  <c r="EV1409" i="2" s="1"/>
  <c r="EU1408" i="2"/>
  <c r="EV1408" i="2" s="1"/>
  <c r="EU1407" i="2"/>
  <c r="EV1407" i="2" s="1"/>
  <c r="EU1406" i="2"/>
  <c r="EV1406" i="2" s="1"/>
  <c r="EU1405" i="2"/>
  <c r="EV1405" i="2" s="1"/>
  <c r="EU1404" i="2"/>
  <c r="EV1404" i="2" s="1"/>
  <c r="EU1403" i="2"/>
  <c r="EV1403" i="2" s="1"/>
  <c r="EU1402" i="2"/>
  <c r="EV1402" i="2" s="1"/>
  <c r="EU1401" i="2"/>
  <c r="EV1401" i="2" s="1"/>
  <c r="EU1400" i="2"/>
  <c r="EV1400" i="2" s="1"/>
  <c r="EU1399" i="2"/>
  <c r="EV1399" i="2" s="1"/>
  <c r="EU1398" i="2"/>
  <c r="EV1398" i="2" s="1"/>
  <c r="EU1397" i="2"/>
  <c r="EV1397" i="2" s="1"/>
  <c r="EU1396" i="2"/>
  <c r="EV1396" i="2" s="1"/>
  <c r="EU1395" i="2"/>
  <c r="EV1395" i="2" s="1"/>
  <c r="EU1394" i="2"/>
  <c r="EV1394" i="2" s="1"/>
  <c r="EU1393" i="2"/>
  <c r="EV1393" i="2" s="1"/>
  <c r="EU1392" i="2"/>
  <c r="EU1391" i="2"/>
  <c r="EV1391" i="2" s="1"/>
  <c r="EU1390" i="2"/>
  <c r="EV1390" i="2" s="1"/>
  <c r="EU1389" i="2"/>
  <c r="EV1389" i="2" s="1"/>
  <c r="EU1388" i="2"/>
  <c r="EV1388" i="2" s="1"/>
  <c r="EU1387" i="2"/>
  <c r="EV1387" i="2" s="1"/>
  <c r="EU1386" i="2"/>
  <c r="EV1386" i="2" s="1"/>
  <c r="EU1385" i="2"/>
  <c r="EV1385" i="2" s="1"/>
  <c r="EU1384" i="2"/>
  <c r="EV1384" i="2" s="1"/>
  <c r="EU1383" i="2"/>
  <c r="EV1383" i="2" s="1"/>
  <c r="EU1382" i="2"/>
  <c r="EV1382" i="2" s="1"/>
  <c r="EU1381" i="2"/>
  <c r="EV1381" i="2" s="1"/>
  <c r="EU1380" i="2"/>
  <c r="EU1379" i="2"/>
  <c r="EV1379" i="2" s="1"/>
  <c r="EU1378" i="2"/>
  <c r="EV1378" i="2" s="1"/>
  <c r="EU1377" i="2"/>
  <c r="EV1377" i="2" s="1"/>
  <c r="EU1376" i="2"/>
  <c r="EV1376" i="2" s="1"/>
  <c r="EU1375" i="2"/>
  <c r="EV1375" i="2" s="1"/>
  <c r="EU1374" i="2"/>
  <c r="EV1374" i="2" s="1"/>
  <c r="EU1373" i="2"/>
  <c r="EV1373" i="2" s="1"/>
  <c r="EU1372" i="2"/>
  <c r="EV1372" i="2" s="1"/>
  <c r="EU1371" i="2"/>
  <c r="EV1371" i="2" s="1"/>
  <c r="EU1370" i="2"/>
  <c r="EV1370" i="2" s="1"/>
  <c r="EU1369" i="2"/>
  <c r="EV1369" i="2" s="1"/>
  <c r="EU1368" i="2"/>
  <c r="EV1368" i="2" s="1"/>
  <c r="EU1367" i="2"/>
  <c r="EV1367" i="2" s="1"/>
  <c r="EU1366" i="2"/>
  <c r="EV1366" i="2" s="1"/>
  <c r="EU1365" i="2"/>
  <c r="EV1365" i="2" s="1"/>
  <c r="EU1364" i="2"/>
  <c r="EV1364" i="2" s="1"/>
  <c r="EU1363" i="2"/>
  <c r="EV1363" i="2" s="1"/>
  <c r="EU1362" i="2"/>
  <c r="EV1362" i="2" s="1"/>
  <c r="EU1361" i="2"/>
  <c r="EV1361" i="2" s="1"/>
  <c r="EU1360" i="2"/>
  <c r="EU1359" i="2"/>
  <c r="EV1359" i="2" s="1"/>
  <c r="EU1358" i="2"/>
  <c r="EV1358" i="2" s="1"/>
  <c r="EU1357" i="2"/>
  <c r="EV1357" i="2" s="1"/>
  <c r="EU1356" i="2"/>
  <c r="EU1355" i="2"/>
  <c r="EV1355" i="2" s="1"/>
  <c r="EU1354" i="2"/>
  <c r="EV1354" i="2" s="1"/>
  <c r="EU1353" i="2"/>
  <c r="EV1353" i="2" s="1"/>
  <c r="EU1352" i="2"/>
  <c r="EV1352" i="2" s="1"/>
  <c r="EU1351" i="2"/>
  <c r="EV1351" i="2" s="1"/>
  <c r="EU1350" i="2"/>
  <c r="EV1350" i="2" s="1"/>
  <c r="EU1349" i="2"/>
  <c r="EV1349" i="2" s="1"/>
  <c r="EU1348" i="2"/>
  <c r="EV1348" i="2" s="1"/>
  <c r="EU1347" i="2"/>
  <c r="EV1347" i="2" s="1"/>
  <c r="EU1346" i="2"/>
  <c r="EV1346" i="2" s="1"/>
  <c r="EU1345" i="2"/>
  <c r="EV1345" i="2" s="1"/>
  <c r="EU1344" i="2"/>
  <c r="EV1344" i="2" s="1"/>
  <c r="EU1343" i="2"/>
  <c r="EV1343" i="2" s="1"/>
  <c r="EU1342" i="2"/>
  <c r="EV1342" i="2" s="1"/>
  <c r="EU1341" i="2"/>
  <c r="EV1341" i="2" s="1"/>
  <c r="EU1340" i="2"/>
  <c r="EV1340" i="2" s="1"/>
  <c r="EU1339" i="2"/>
  <c r="EV1339" i="2" s="1"/>
  <c r="EU1338" i="2"/>
  <c r="EV1338" i="2" s="1"/>
  <c r="EU1337" i="2"/>
  <c r="EV1337" i="2" s="1"/>
  <c r="EU1336" i="2"/>
  <c r="EV1336" i="2" s="1"/>
  <c r="EU1335" i="2"/>
  <c r="EV1335" i="2" s="1"/>
  <c r="EU1334" i="2"/>
  <c r="EV1334" i="2" s="1"/>
  <c r="EU1333" i="2"/>
  <c r="EV1333" i="2" s="1"/>
  <c r="EU1332" i="2"/>
  <c r="EV1332" i="2" s="1"/>
  <c r="EU1331" i="2"/>
  <c r="EV1331" i="2" s="1"/>
  <c r="EU1330" i="2"/>
  <c r="EV1330" i="2" s="1"/>
  <c r="EU1329" i="2"/>
  <c r="EV1329" i="2" s="1"/>
  <c r="EU1328" i="2"/>
  <c r="EV1328" i="2" s="1"/>
  <c r="EU1327" i="2"/>
  <c r="EV1327" i="2" s="1"/>
  <c r="EU1326" i="2"/>
  <c r="EV1326" i="2" s="1"/>
  <c r="EU1325" i="2"/>
  <c r="EV1325" i="2" s="1"/>
  <c r="EU1324" i="2"/>
  <c r="EV1324" i="2" s="1"/>
  <c r="EU1323" i="2"/>
  <c r="EV1323" i="2" s="1"/>
  <c r="EU1322" i="2"/>
  <c r="EV1322" i="2" s="1"/>
  <c r="EU1321" i="2"/>
  <c r="EV1321" i="2" s="1"/>
  <c r="EU1320" i="2"/>
  <c r="EV1320" i="2" s="1"/>
  <c r="EU1319" i="2"/>
  <c r="EV1319" i="2" s="1"/>
  <c r="EU1318" i="2"/>
  <c r="EV1318" i="2" s="1"/>
  <c r="EU1317" i="2"/>
  <c r="EV1317" i="2" s="1"/>
  <c r="EU1316" i="2"/>
  <c r="EV1316" i="2" s="1"/>
  <c r="EU1315" i="2"/>
  <c r="EV1315" i="2" s="1"/>
  <c r="EU1314" i="2"/>
  <c r="EV1314" i="2" s="1"/>
  <c r="EU1313" i="2"/>
  <c r="EV1313" i="2" s="1"/>
  <c r="EU1312" i="2"/>
  <c r="EV1312" i="2" s="1"/>
  <c r="EU1311" i="2"/>
  <c r="EV1311" i="2" s="1"/>
  <c r="EU1310" i="2"/>
  <c r="EV1310" i="2" s="1"/>
  <c r="EU1309" i="2"/>
  <c r="EV1309" i="2" s="1"/>
  <c r="EU1308" i="2"/>
  <c r="EV1308" i="2" s="1"/>
  <c r="EU1307" i="2"/>
  <c r="EV1307" i="2" s="1"/>
  <c r="EU1306" i="2"/>
  <c r="EV1306" i="2" s="1"/>
  <c r="EU1305" i="2"/>
  <c r="EV1305" i="2" s="1"/>
  <c r="EU1304" i="2"/>
  <c r="EV1304" i="2" s="1"/>
  <c r="EU1303" i="2"/>
  <c r="EV1303" i="2" s="1"/>
  <c r="EU1302" i="2"/>
  <c r="EV1302" i="2" s="1"/>
  <c r="EU1301" i="2"/>
  <c r="EV1301" i="2" s="1"/>
  <c r="EU1300" i="2"/>
  <c r="EV1300" i="2" s="1"/>
  <c r="EU1299" i="2"/>
  <c r="EV1299" i="2" s="1"/>
  <c r="EU1298" i="2"/>
  <c r="EV1298" i="2" s="1"/>
  <c r="EU1297" i="2"/>
  <c r="EV1297" i="2" s="1"/>
  <c r="EU1296" i="2"/>
  <c r="EV1296" i="2" s="1"/>
  <c r="EU1295" i="2"/>
  <c r="EV1295" i="2" s="1"/>
  <c r="EU1294" i="2"/>
  <c r="EV1294" i="2" s="1"/>
  <c r="EU1293" i="2"/>
  <c r="EV1293" i="2" s="1"/>
  <c r="EU1292" i="2"/>
  <c r="EV1292" i="2" s="1"/>
  <c r="EU1291" i="2"/>
  <c r="EV1291" i="2" s="1"/>
  <c r="EU1290" i="2"/>
  <c r="EV1290" i="2" s="1"/>
  <c r="EU1289" i="2"/>
  <c r="EV1289" i="2" s="1"/>
  <c r="EU1288" i="2"/>
  <c r="EV1288" i="2" s="1"/>
  <c r="EU1287" i="2"/>
  <c r="EV1287" i="2" s="1"/>
  <c r="EU1286" i="2"/>
  <c r="EV1286" i="2" s="1"/>
  <c r="EU1285" i="2"/>
  <c r="EV1285" i="2" s="1"/>
  <c r="EU1284" i="2"/>
  <c r="EV1284" i="2" s="1"/>
  <c r="EU1283" i="2"/>
  <c r="EV1283" i="2" s="1"/>
  <c r="EU1282" i="2"/>
  <c r="EV1282" i="2" s="1"/>
  <c r="EU1281" i="2"/>
  <c r="EV1281" i="2" s="1"/>
  <c r="EU1280" i="2"/>
  <c r="EV1280" i="2" s="1"/>
  <c r="EU1279" i="2"/>
  <c r="EV1279" i="2" s="1"/>
  <c r="EU1278" i="2"/>
  <c r="EV1278" i="2" s="1"/>
  <c r="EU1277" i="2"/>
  <c r="EV1277" i="2" s="1"/>
  <c r="EU1276" i="2"/>
  <c r="EV1276" i="2" s="1"/>
  <c r="EU1275" i="2"/>
  <c r="EV1275" i="2" s="1"/>
  <c r="EU1274" i="2"/>
  <c r="EV1274" i="2" s="1"/>
  <c r="EU1273" i="2"/>
  <c r="EV1273" i="2" s="1"/>
  <c r="EU1272" i="2"/>
  <c r="EV1272" i="2" s="1"/>
  <c r="EU1271" i="2"/>
  <c r="EV1271" i="2" s="1"/>
  <c r="EU1270" i="2"/>
  <c r="EV1270" i="2" s="1"/>
  <c r="EU1269" i="2"/>
  <c r="EV1269" i="2" s="1"/>
  <c r="EU1268" i="2"/>
  <c r="EV1268" i="2" s="1"/>
  <c r="EU1267" i="2"/>
  <c r="EV1267" i="2" s="1"/>
  <c r="EU1266" i="2"/>
  <c r="EV1266" i="2" s="1"/>
  <c r="EU1265" i="2"/>
  <c r="EU1264" i="2"/>
  <c r="EV1264" i="2" s="1"/>
  <c r="EU1263" i="2"/>
  <c r="EU1262" i="2"/>
  <c r="EU1261" i="2"/>
  <c r="EU1260" i="2"/>
  <c r="EU1259" i="2"/>
  <c r="EU1258" i="2"/>
  <c r="EU1257" i="2"/>
  <c r="EU1256" i="2"/>
  <c r="EU1255" i="2"/>
  <c r="EU1254" i="2"/>
  <c r="EU1253" i="2"/>
  <c r="EU1252" i="2"/>
  <c r="EU1251" i="2"/>
  <c r="EU1250" i="2"/>
  <c r="EU1249" i="2"/>
  <c r="EU1248" i="2"/>
  <c r="EU1247" i="2"/>
  <c r="EU1246" i="2"/>
  <c r="EU1245" i="2"/>
  <c r="EU1244" i="2"/>
  <c r="EU1243" i="2"/>
  <c r="EU1242" i="2"/>
  <c r="EU1241" i="2"/>
  <c r="EU1240" i="2"/>
  <c r="EU1239" i="2"/>
  <c r="EU1238" i="2"/>
  <c r="EU1237" i="2"/>
  <c r="EU1236" i="2"/>
  <c r="EU1235" i="2"/>
  <c r="EU1234" i="2"/>
  <c r="EV1234" i="2" s="1"/>
  <c r="EU1233" i="2"/>
  <c r="EV1233" i="2" s="1"/>
  <c r="EU1232" i="2"/>
  <c r="EV1232" i="2" s="1"/>
  <c r="EU1231" i="2"/>
  <c r="EV1231" i="2" s="1"/>
  <c r="EU1230" i="2"/>
  <c r="EV1230" i="2" s="1"/>
  <c r="EU1229" i="2"/>
  <c r="EV1229" i="2" s="1"/>
  <c r="EU1228" i="2"/>
  <c r="EV1228" i="2" s="1"/>
  <c r="EU1227" i="2"/>
  <c r="EV1227" i="2" s="1"/>
  <c r="EU1226" i="2"/>
  <c r="EV1226" i="2" s="1"/>
  <c r="EU1225" i="2"/>
  <c r="EV1225" i="2" s="1"/>
  <c r="EU1224" i="2"/>
  <c r="EV1224" i="2" s="1"/>
  <c r="EU1223" i="2"/>
  <c r="EV1223" i="2" s="1"/>
  <c r="EU1222" i="2"/>
  <c r="EV1222" i="2" s="1"/>
  <c r="EU1221" i="2"/>
  <c r="EV1221" i="2" s="1"/>
  <c r="EU1220" i="2"/>
  <c r="EV1220" i="2" s="1"/>
  <c r="EU1219" i="2"/>
  <c r="EV1219" i="2" s="1"/>
  <c r="EU1218" i="2"/>
  <c r="EV1218" i="2" s="1"/>
  <c r="EU1217" i="2"/>
  <c r="EV1217" i="2" s="1"/>
  <c r="EU1216" i="2"/>
  <c r="EV1216" i="2" s="1"/>
  <c r="EU1215" i="2"/>
  <c r="EV1215" i="2" s="1"/>
  <c r="EU1214" i="2"/>
  <c r="EV1214" i="2" s="1"/>
  <c r="EU1213" i="2"/>
  <c r="EV1213" i="2" s="1"/>
  <c r="EU1212" i="2"/>
  <c r="EV1212" i="2" s="1"/>
  <c r="EU1211" i="2"/>
  <c r="EV1211" i="2" s="1"/>
  <c r="EU1210" i="2"/>
  <c r="EV1210" i="2" s="1"/>
  <c r="EU1209" i="2"/>
  <c r="EV1209" i="2" s="1"/>
  <c r="EU1208" i="2"/>
  <c r="EV1208" i="2" s="1"/>
  <c r="EU1207" i="2"/>
  <c r="EV1207" i="2" s="1"/>
  <c r="EU1206" i="2"/>
  <c r="EV1206" i="2" s="1"/>
  <c r="EU1205" i="2"/>
  <c r="EV1205" i="2" s="1"/>
  <c r="EU1204" i="2"/>
  <c r="EV1204" i="2" s="1"/>
  <c r="EU1203" i="2"/>
  <c r="EV1203" i="2" s="1"/>
  <c r="EU1202" i="2"/>
  <c r="EV1202" i="2" s="1"/>
  <c r="EU1201" i="2"/>
  <c r="EV1201" i="2" s="1"/>
  <c r="EU1200" i="2"/>
  <c r="EV1200" i="2" s="1"/>
  <c r="EU1199" i="2"/>
  <c r="EV1199" i="2" s="1"/>
  <c r="EU1198" i="2"/>
  <c r="EV1198" i="2" s="1"/>
  <c r="EU1197" i="2"/>
  <c r="EV1197" i="2" s="1"/>
  <c r="EU1196" i="2"/>
  <c r="EV1196" i="2" s="1"/>
  <c r="EU1195" i="2"/>
  <c r="EV1195" i="2" s="1"/>
  <c r="EU1194" i="2"/>
  <c r="EV1194" i="2" s="1"/>
  <c r="EU1193" i="2"/>
  <c r="EV1193" i="2" s="1"/>
  <c r="EU1192" i="2"/>
  <c r="EV1192" i="2" s="1"/>
  <c r="EU1191" i="2"/>
  <c r="EV1191" i="2" s="1"/>
  <c r="EU1190" i="2"/>
  <c r="EV1190" i="2" s="1"/>
  <c r="EU1189" i="2"/>
  <c r="EV1189" i="2" s="1"/>
  <c r="EU1188" i="2"/>
  <c r="EV1188" i="2" s="1"/>
  <c r="EU1187" i="2"/>
  <c r="EV1187" i="2" s="1"/>
  <c r="EU1186" i="2"/>
  <c r="EV1186" i="2" s="1"/>
  <c r="EU1185" i="2"/>
  <c r="EV1185" i="2" s="1"/>
  <c r="EU1184" i="2"/>
  <c r="EV1184" i="2" s="1"/>
  <c r="EU1183" i="2"/>
  <c r="EV1183" i="2" s="1"/>
  <c r="EU1182" i="2"/>
  <c r="EV1182" i="2" s="1"/>
  <c r="EU1181" i="2"/>
  <c r="EV1181" i="2" s="1"/>
  <c r="EU1180" i="2"/>
  <c r="EV1180" i="2" s="1"/>
  <c r="EU1179" i="2"/>
  <c r="EV1179" i="2" s="1"/>
  <c r="EU1178" i="2"/>
  <c r="EV1178" i="2" s="1"/>
  <c r="EU1177" i="2"/>
  <c r="EV1177" i="2" s="1"/>
  <c r="EU1176" i="2"/>
  <c r="EV1176" i="2" s="1"/>
  <c r="EU1175" i="2"/>
  <c r="EV1175" i="2" s="1"/>
  <c r="EU1174" i="2"/>
  <c r="EV1174" i="2" s="1"/>
  <c r="EU1173" i="2"/>
  <c r="EV1173" i="2" s="1"/>
  <c r="EU1172" i="2"/>
  <c r="EV1172" i="2" s="1"/>
  <c r="EU1171" i="2"/>
  <c r="EV1171" i="2" s="1"/>
  <c r="EU1170" i="2"/>
  <c r="EV1170" i="2" s="1"/>
  <c r="EU1169" i="2"/>
  <c r="EV1169" i="2" s="1"/>
  <c r="EU1168" i="2"/>
  <c r="EV1168" i="2" s="1"/>
  <c r="EU1167" i="2"/>
  <c r="EV1167" i="2" s="1"/>
  <c r="EU1166" i="2"/>
  <c r="EV1166" i="2" s="1"/>
  <c r="EU1165" i="2"/>
  <c r="EV1165" i="2" s="1"/>
  <c r="EU1164" i="2"/>
  <c r="EV1164" i="2" s="1"/>
  <c r="EU1163" i="2"/>
  <c r="EV1163" i="2" s="1"/>
  <c r="EU1162" i="2"/>
  <c r="EV1162" i="2" s="1"/>
  <c r="EU1161" i="2"/>
  <c r="EV1161" i="2" s="1"/>
  <c r="EU1160" i="2"/>
  <c r="EV1160" i="2" s="1"/>
  <c r="EU1159" i="2"/>
  <c r="EV1159" i="2" s="1"/>
  <c r="EU1158" i="2"/>
  <c r="EV1158" i="2" s="1"/>
  <c r="EU1157" i="2"/>
  <c r="EV1157" i="2" s="1"/>
  <c r="EU1156" i="2"/>
  <c r="EV1156" i="2" s="1"/>
  <c r="EU1155" i="2"/>
  <c r="EV1155" i="2" s="1"/>
  <c r="EU1154" i="2"/>
  <c r="EV1154" i="2" s="1"/>
  <c r="EU1153" i="2"/>
  <c r="EV1153" i="2" s="1"/>
  <c r="EU1152" i="2"/>
  <c r="EV1152" i="2" s="1"/>
  <c r="EU1151" i="2"/>
  <c r="EV1151" i="2" s="1"/>
  <c r="EU1150" i="2"/>
  <c r="EV1150" i="2" s="1"/>
  <c r="EU1149" i="2"/>
  <c r="EV1149" i="2" s="1"/>
  <c r="EU1148" i="2"/>
  <c r="EV1148" i="2" s="1"/>
  <c r="EU1147" i="2"/>
  <c r="EV1147" i="2" s="1"/>
  <c r="EU1146" i="2"/>
  <c r="EV1146" i="2" s="1"/>
  <c r="EU1145" i="2"/>
  <c r="EV1145" i="2" s="1"/>
  <c r="EU1144" i="2"/>
  <c r="EV1144" i="2" s="1"/>
  <c r="EU1143" i="2"/>
  <c r="EV1143" i="2" s="1"/>
  <c r="EU1142" i="2"/>
  <c r="EV1142" i="2" s="1"/>
  <c r="EU1141" i="2"/>
  <c r="EV1141" i="2" s="1"/>
  <c r="EU1140" i="2"/>
  <c r="EV1140" i="2" s="1"/>
  <c r="EU1139" i="2"/>
  <c r="EV1139" i="2" s="1"/>
  <c r="EU1138" i="2"/>
  <c r="EV1138" i="2" s="1"/>
  <c r="EU1137" i="2"/>
  <c r="EV1137" i="2" s="1"/>
  <c r="EU1136" i="2"/>
  <c r="EV1136" i="2" s="1"/>
  <c r="EU1135" i="2"/>
  <c r="EV1135" i="2" s="1"/>
  <c r="EU1134" i="2"/>
  <c r="EV1134" i="2" s="1"/>
  <c r="EU1133" i="2"/>
  <c r="EV1133" i="2" s="1"/>
  <c r="EU1132" i="2"/>
  <c r="EV1132" i="2" s="1"/>
  <c r="EU1131" i="2"/>
  <c r="EV1131" i="2" s="1"/>
  <c r="EU1130" i="2"/>
  <c r="EV1130" i="2" s="1"/>
  <c r="EU1129" i="2"/>
  <c r="EV1129" i="2" s="1"/>
  <c r="EU1128" i="2"/>
  <c r="EV1128" i="2" s="1"/>
  <c r="EU1127" i="2"/>
  <c r="EV1127" i="2" s="1"/>
  <c r="EU1126" i="2"/>
  <c r="EV1126" i="2" s="1"/>
  <c r="EU1125" i="2"/>
  <c r="EV1125" i="2" s="1"/>
  <c r="EU1124" i="2"/>
  <c r="EV1124" i="2" s="1"/>
  <c r="EU1123" i="2"/>
  <c r="EV1123" i="2" s="1"/>
  <c r="EU1122" i="2"/>
  <c r="EV1122" i="2" s="1"/>
  <c r="EU1121" i="2"/>
  <c r="EV1121" i="2" s="1"/>
  <c r="EU1120" i="2"/>
  <c r="EV1120" i="2" s="1"/>
  <c r="EU1119" i="2"/>
  <c r="EV1119" i="2" s="1"/>
  <c r="EU1118" i="2"/>
  <c r="EV1118" i="2" s="1"/>
  <c r="EU1117" i="2"/>
  <c r="EV1117" i="2" s="1"/>
  <c r="EU1116" i="2"/>
  <c r="EV1116" i="2" s="1"/>
  <c r="EU1115" i="2"/>
  <c r="EV1115" i="2" s="1"/>
  <c r="EU1114" i="2"/>
  <c r="EV1114" i="2" s="1"/>
  <c r="EU1113" i="2"/>
  <c r="EV1113" i="2" s="1"/>
  <c r="EU1112" i="2"/>
  <c r="EV1112" i="2" s="1"/>
  <c r="EU1111" i="2"/>
  <c r="EV1111" i="2" s="1"/>
  <c r="EU1110" i="2"/>
  <c r="EV1110" i="2" s="1"/>
  <c r="EU1109" i="2"/>
  <c r="EV1109" i="2" s="1"/>
  <c r="EU1108" i="2"/>
  <c r="EV1108" i="2" s="1"/>
  <c r="EU1107" i="2"/>
  <c r="EV1107" i="2" s="1"/>
  <c r="EU1106" i="2"/>
  <c r="EV1106" i="2" s="1"/>
  <c r="EU1105" i="2"/>
  <c r="EV1105" i="2" s="1"/>
  <c r="EU1104" i="2"/>
  <c r="EV1104" i="2" s="1"/>
  <c r="EU1103" i="2"/>
  <c r="EV1103" i="2" s="1"/>
  <c r="EU1102" i="2"/>
  <c r="EV1102" i="2" s="1"/>
  <c r="EU1101" i="2"/>
  <c r="EV1101" i="2" s="1"/>
  <c r="EU1100" i="2"/>
  <c r="EV1100" i="2" s="1"/>
  <c r="EU1099" i="2"/>
  <c r="EV1099" i="2" s="1"/>
  <c r="EU1098" i="2"/>
  <c r="EV1098" i="2" s="1"/>
  <c r="EU1097" i="2"/>
  <c r="EV1097" i="2" s="1"/>
  <c r="EU1096" i="2"/>
  <c r="EV1096" i="2" s="1"/>
  <c r="EU1095" i="2"/>
  <c r="EV1095" i="2" s="1"/>
  <c r="EU1094" i="2"/>
  <c r="EV1094" i="2" s="1"/>
  <c r="EU1093" i="2"/>
  <c r="EV1093" i="2" s="1"/>
  <c r="EU1092" i="2"/>
  <c r="EV1092" i="2" s="1"/>
  <c r="EU1091" i="2"/>
  <c r="EV1091" i="2" s="1"/>
  <c r="EU1090" i="2"/>
  <c r="EV1090" i="2" s="1"/>
  <c r="EU1089" i="2"/>
  <c r="EV1089" i="2" s="1"/>
  <c r="EU1088" i="2"/>
  <c r="EV1088" i="2" s="1"/>
  <c r="EU1087" i="2"/>
  <c r="EV1087" i="2" s="1"/>
  <c r="EU1086" i="2"/>
  <c r="EV1086" i="2" s="1"/>
  <c r="EU1085" i="2"/>
  <c r="EV1085" i="2" s="1"/>
  <c r="EU1084" i="2"/>
  <c r="EV1084" i="2" s="1"/>
  <c r="EU1083" i="2"/>
  <c r="EV1083" i="2" s="1"/>
  <c r="EU1082" i="2"/>
  <c r="EV1082" i="2" s="1"/>
  <c r="EU1081" i="2"/>
  <c r="EV1081" i="2" s="1"/>
  <c r="EU1080" i="2"/>
  <c r="EV1080" i="2" s="1"/>
  <c r="EU1079" i="2"/>
  <c r="EV1079" i="2" s="1"/>
  <c r="EU1078" i="2"/>
  <c r="EV1078" i="2" s="1"/>
  <c r="EU1077" i="2"/>
  <c r="EV1077" i="2" s="1"/>
  <c r="EU1076" i="2"/>
  <c r="EV1076" i="2" s="1"/>
  <c r="EU1075" i="2"/>
  <c r="EV1075" i="2" s="1"/>
  <c r="EU1074" i="2"/>
  <c r="EV1074" i="2" s="1"/>
  <c r="EU1073" i="2"/>
  <c r="EV1073" i="2" s="1"/>
  <c r="EU1072" i="2"/>
  <c r="EV1072" i="2" s="1"/>
  <c r="EU1071" i="2"/>
  <c r="EV1071" i="2" s="1"/>
  <c r="EU1070" i="2"/>
  <c r="EV1070" i="2" s="1"/>
  <c r="EU1069" i="2"/>
  <c r="EV1069" i="2" s="1"/>
  <c r="EU1068" i="2"/>
  <c r="EV1068" i="2" s="1"/>
  <c r="EU1067" i="2"/>
  <c r="EV1067" i="2" s="1"/>
  <c r="EU1066" i="2"/>
  <c r="EV1066" i="2" s="1"/>
  <c r="EU1065" i="2"/>
  <c r="EV1065" i="2" s="1"/>
  <c r="EU1064" i="2"/>
  <c r="EV1064" i="2" s="1"/>
  <c r="EU1063" i="2"/>
  <c r="EV1063" i="2" s="1"/>
  <c r="EU1062" i="2"/>
  <c r="EV1062" i="2" s="1"/>
  <c r="EU1061" i="2"/>
  <c r="EV1061" i="2" s="1"/>
  <c r="EU1060" i="2"/>
  <c r="EV1060" i="2" s="1"/>
  <c r="EU1059" i="2"/>
  <c r="EV1059" i="2" s="1"/>
  <c r="EU1058" i="2"/>
  <c r="EV1058" i="2" s="1"/>
  <c r="EU1057" i="2"/>
  <c r="EV1057" i="2" s="1"/>
  <c r="EU1056" i="2"/>
  <c r="EV1056" i="2" s="1"/>
  <c r="EU1055" i="2"/>
  <c r="EV1055" i="2" s="1"/>
  <c r="EU1054" i="2"/>
  <c r="EV1054" i="2" s="1"/>
  <c r="EU1053" i="2"/>
  <c r="EV1053" i="2" s="1"/>
  <c r="EU1052" i="2"/>
  <c r="EV1052" i="2" s="1"/>
  <c r="EU1051" i="2"/>
  <c r="EU1050" i="2"/>
  <c r="EV1050" i="2" s="1"/>
  <c r="EU1049" i="2"/>
  <c r="EV1049" i="2" s="1"/>
  <c r="EU1048" i="2"/>
  <c r="EU1047" i="2"/>
  <c r="EV1047" i="2" s="1"/>
  <c r="EU1046" i="2"/>
  <c r="EV1046" i="2" s="1"/>
  <c r="EU1045" i="2"/>
  <c r="EU1044" i="2"/>
  <c r="EV1044" i="2" s="1"/>
  <c r="EU1043" i="2"/>
  <c r="EV1043" i="2" s="1"/>
  <c r="EU1042" i="2"/>
  <c r="EU1041" i="2"/>
  <c r="EV1041" i="2" s="1"/>
  <c r="EU1040" i="2"/>
  <c r="EV1040" i="2" s="1"/>
  <c r="EU1039" i="2"/>
  <c r="EU1038" i="2"/>
  <c r="EV1038" i="2" s="1"/>
  <c r="EU1037" i="2"/>
  <c r="EV1037" i="2" s="1"/>
  <c r="EU1036" i="2"/>
  <c r="EU1035" i="2"/>
  <c r="EV1035" i="2" s="1"/>
  <c r="EU1034" i="2"/>
  <c r="EV1034" i="2" s="1"/>
  <c r="EU1033" i="2"/>
  <c r="EU1032" i="2"/>
  <c r="EV1032" i="2" s="1"/>
  <c r="EU1031" i="2"/>
  <c r="EV1031" i="2" s="1"/>
  <c r="EU1030" i="2"/>
  <c r="EU1029" i="2"/>
  <c r="EV1029" i="2" s="1"/>
  <c r="EU1028" i="2"/>
  <c r="EV1028" i="2" s="1"/>
  <c r="EU1027" i="2"/>
  <c r="EU1026" i="2"/>
  <c r="EV1026" i="2" s="1"/>
  <c r="EU1025" i="2"/>
  <c r="EV1025" i="2" s="1"/>
  <c r="EU1024" i="2"/>
  <c r="EU1023" i="2"/>
  <c r="EV1023" i="2" s="1"/>
  <c r="EU1022" i="2"/>
  <c r="EV1022" i="2" s="1"/>
  <c r="EU1021" i="2"/>
  <c r="EU1020" i="2"/>
  <c r="EV1020" i="2" s="1"/>
  <c r="EU1019" i="2"/>
  <c r="EV1019" i="2" s="1"/>
  <c r="EU1018" i="2"/>
  <c r="EU1017" i="2"/>
  <c r="EV1017" i="2" s="1"/>
  <c r="EU1016" i="2"/>
  <c r="EV1016" i="2" s="1"/>
  <c r="EU1015" i="2"/>
  <c r="EU1014" i="2"/>
  <c r="EV1014" i="2" s="1"/>
  <c r="EU1013" i="2"/>
  <c r="EV1013" i="2" s="1"/>
  <c r="EU1012" i="2"/>
  <c r="EU1011" i="2"/>
  <c r="EV1011" i="2" s="1"/>
  <c r="EU1010" i="2"/>
  <c r="EV1010" i="2" s="1"/>
  <c r="EU1009" i="2"/>
  <c r="EU1008" i="2"/>
  <c r="EV1008" i="2" s="1"/>
  <c r="EU1007" i="2"/>
  <c r="EV1007" i="2" s="1"/>
  <c r="EU1006" i="2"/>
  <c r="EU1005" i="2"/>
  <c r="EV1005" i="2" s="1"/>
  <c r="EU1004" i="2"/>
  <c r="EV1004" i="2" s="1"/>
  <c r="EU1003" i="2"/>
  <c r="EU1002" i="2"/>
  <c r="EV1002" i="2" s="1"/>
  <c r="EU1001" i="2"/>
  <c r="EV1001" i="2" s="1"/>
  <c r="EU1000" i="2"/>
  <c r="EU999" i="2"/>
  <c r="EV999" i="2" s="1"/>
  <c r="EU998" i="2"/>
  <c r="EV998" i="2" s="1"/>
  <c r="EU997" i="2"/>
  <c r="EU996" i="2"/>
  <c r="EV996" i="2" s="1"/>
  <c r="EU995" i="2"/>
  <c r="EV995" i="2" s="1"/>
  <c r="EU994" i="2"/>
  <c r="EU993" i="2"/>
  <c r="EV993" i="2" s="1"/>
  <c r="EU992" i="2"/>
  <c r="EV992" i="2" s="1"/>
  <c r="EU991" i="2"/>
  <c r="EU990" i="2"/>
  <c r="EV990" i="2" s="1"/>
  <c r="EU989" i="2"/>
  <c r="EV989" i="2" s="1"/>
  <c r="EU988" i="2"/>
  <c r="EU987" i="2"/>
  <c r="EV987" i="2" s="1"/>
  <c r="EU986" i="2"/>
  <c r="EV986" i="2" s="1"/>
  <c r="EU985" i="2"/>
  <c r="EU984" i="2"/>
  <c r="EV984" i="2" s="1"/>
  <c r="EU983" i="2"/>
  <c r="EV983" i="2" s="1"/>
  <c r="EU982" i="2"/>
  <c r="EU981" i="2"/>
  <c r="EV981" i="2" s="1"/>
  <c r="EU980" i="2"/>
  <c r="EV980" i="2" s="1"/>
  <c r="EU979" i="2"/>
  <c r="EU978" i="2"/>
  <c r="EV978" i="2" s="1"/>
  <c r="EU977" i="2"/>
  <c r="EV977" i="2" s="1"/>
  <c r="EU976" i="2"/>
  <c r="EU975" i="2"/>
  <c r="EV975" i="2" s="1"/>
  <c r="EU974" i="2"/>
  <c r="EV974" i="2" s="1"/>
  <c r="EU973" i="2"/>
  <c r="EU972" i="2"/>
  <c r="EV972" i="2" s="1"/>
  <c r="EU971" i="2"/>
  <c r="EV971" i="2" s="1"/>
  <c r="EU970" i="2"/>
  <c r="EU969" i="2"/>
  <c r="EV969" i="2" s="1"/>
  <c r="EU968" i="2"/>
  <c r="EV968" i="2" s="1"/>
  <c r="EU967" i="2"/>
  <c r="EU966" i="2"/>
  <c r="EV966" i="2" s="1"/>
  <c r="EU965" i="2"/>
  <c r="EV965" i="2" s="1"/>
  <c r="EU964" i="2"/>
  <c r="EU963" i="2"/>
  <c r="EV963" i="2" s="1"/>
  <c r="EU962" i="2"/>
  <c r="EV962" i="2" s="1"/>
  <c r="EU961" i="2"/>
  <c r="EU960" i="2"/>
  <c r="EV960" i="2" s="1"/>
  <c r="EU959" i="2"/>
  <c r="EV959" i="2" s="1"/>
  <c r="EU958" i="2"/>
  <c r="EU957" i="2"/>
  <c r="EV957" i="2" s="1"/>
  <c r="EU956" i="2"/>
  <c r="EV956" i="2" s="1"/>
  <c r="EU955" i="2"/>
  <c r="EU954" i="2"/>
  <c r="EV954" i="2" s="1"/>
  <c r="EU953" i="2"/>
  <c r="EV953" i="2" s="1"/>
  <c r="EU952" i="2"/>
  <c r="EU951" i="2"/>
  <c r="EV951" i="2" s="1"/>
  <c r="EU950" i="2"/>
  <c r="EV950" i="2" s="1"/>
  <c r="EU949" i="2"/>
  <c r="EU948" i="2"/>
  <c r="EV948" i="2" s="1"/>
  <c r="EU947" i="2"/>
  <c r="EV947" i="2" s="1"/>
  <c r="EU946" i="2"/>
  <c r="EU945" i="2"/>
  <c r="EV945" i="2" s="1"/>
  <c r="EU944" i="2"/>
  <c r="EV944" i="2" s="1"/>
  <c r="EU943" i="2"/>
  <c r="EU942" i="2"/>
  <c r="EV942" i="2" s="1"/>
  <c r="EU941" i="2"/>
  <c r="EV941" i="2" s="1"/>
  <c r="EU940" i="2"/>
  <c r="EU939" i="2"/>
  <c r="EV939" i="2" s="1"/>
  <c r="EU938" i="2"/>
  <c r="EV938" i="2" s="1"/>
  <c r="EU937" i="2"/>
  <c r="EU936" i="2"/>
  <c r="EV936" i="2" s="1"/>
  <c r="EU935" i="2"/>
  <c r="EV935" i="2" s="1"/>
  <c r="EU934" i="2"/>
  <c r="EU933" i="2"/>
  <c r="EV933" i="2" s="1"/>
  <c r="EU932" i="2"/>
  <c r="EV932" i="2" s="1"/>
  <c r="EU931" i="2"/>
  <c r="EU930" i="2"/>
  <c r="EV930" i="2" s="1"/>
  <c r="EU929" i="2"/>
  <c r="EV929" i="2" s="1"/>
  <c r="EU928" i="2"/>
  <c r="EU927" i="2"/>
  <c r="EV927" i="2" s="1"/>
  <c r="EU926" i="2"/>
  <c r="EV926" i="2" s="1"/>
  <c r="EU925" i="2"/>
  <c r="EU924" i="2"/>
  <c r="EV924" i="2" s="1"/>
  <c r="EU923" i="2"/>
  <c r="EV923" i="2" s="1"/>
  <c r="EU922" i="2"/>
  <c r="EU921" i="2"/>
  <c r="EV921" i="2" s="1"/>
  <c r="EU920" i="2"/>
  <c r="EV920" i="2" s="1"/>
  <c r="EU919" i="2"/>
  <c r="EU918" i="2"/>
  <c r="EV918" i="2" s="1"/>
  <c r="EU917" i="2"/>
  <c r="EV917" i="2" s="1"/>
  <c r="EU916" i="2"/>
  <c r="EU915" i="2"/>
  <c r="EV915" i="2" s="1"/>
  <c r="EU914" i="2"/>
  <c r="EV914" i="2" s="1"/>
  <c r="EU913" i="2"/>
  <c r="EU912" i="2"/>
  <c r="EU911" i="2"/>
  <c r="EV911" i="2" s="1"/>
  <c r="EU910" i="2"/>
  <c r="EU909" i="2"/>
  <c r="EU908" i="2"/>
  <c r="EV908" i="2" s="1"/>
  <c r="EU907" i="2"/>
  <c r="EU906" i="2"/>
  <c r="EU905" i="2"/>
  <c r="EV905" i="2" s="1"/>
  <c r="EU904" i="2"/>
  <c r="EU903" i="2"/>
  <c r="EU902" i="2"/>
  <c r="EV902" i="2" s="1"/>
  <c r="EU901" i="2"/>
  <c r="EU900" i="2"/>
  <c r="EU899" i="2"/>
  <c r="EV899" i="2" s="1"/>
  <c r="EU898" i="2"/>
  <c r="EU897" i="2"/>
  <c r="EU896" i="2"/>
  <c r="EV896" i="2" s="1"/>
  <c r="EU895" i="2"/>
  <c r="EU894" i="2"/>
  <c r="EU893" i="2"/>
  <c r="EV893" i="2" s="1"/>
  <c r="EU892" i="2"/>
  <c r="EU891" i="2"/>
  <c r="EU890" i="2"/>
  <c r="EV890" i="2" s="1"/>
  <c r="EU889" i="2"/>
  <c r="EU888" i="2"/>
  <c r="EU887" i="2"/>
  <c r="EV887" i="2" s="1"/>
  <c r="EU886" i="2"/>
  <c r="EU885" i="2"/>
  <c r="EU884" i="2"/>
  <c r="EV884" i="2" s="1"/>
  <c r="EU883" i="2"/>
  <c r="EU882" i="2"/>
  <c r="EU881" i="2"/>
  <c r="EV881" i="2" s="1"/>
  <c r="EU880" i="2"/>
  <c r="EU879" i="2"/>
  <c r="EU878" i="2"/>
  <c r="EV878" i="2" s="1"/>
  <c r="EU877" i="2"/>
  <c r="EU876" i="2"/>
  <c r="EU875" i="2"/>
  <c r="EV875" i="2" s="1"/>
  <c r="EU874" i="2"/>
  <c r="EU873" i="2"/>
  <c r="EU872" i="2"/>
  <c r="EV872" i="2" s="1"/>
  <c r="EU871" i="2"/>
  <c r="EU870" i="2"/>
  <c r="EU869" i="2"/>
  <c r="EV869" i="2" s="1"/>
  <c r="EU868" i="2"/>
  <c r="EU867" i="2"/>
  <c r="EU866" i="2"/>
  <c r="EV866" i="2" s="1"/>
  <c r="EU865" i="2"/>
  <c r="EU864" i="2"/>
  <c r="EU863" i="2"/>
  <c r="EV863" i="2" s="1"/>
  <c r="EU862" i="2"/>
  <c r="EU861" i="2"/>
  <c r="EU860" i="2"/>
  <c r="EV860" i="2" s="1"/>
  <c r="EU859" i="2"/>
  <c r="EU858" i="2"/>
  <c r="EU857" i="2"/>
  <c r="EV857" i="2" s="1"/>
  <c r="EU856" i="2"/>
  <c r="EU855" i="2"/>
  <c r="EU854" i="2"/>
  <c r="EV854" i="2" s="1"/>
  <c r="EU853" i="2"/>
  <c r="EU852" i="2"/>
  <c r="EU851" i="2"/>
  <c r="EV851" i="2" s="1"/>
  <c r="EU850" i="2"/>
  <c r="EU849" i="2"/>
  <c r="EU848" i="2"/>
  <c r="EV848" i="2" s="1"/>
  <c r="EU847" i="2"/>
  <c r="EU846" i="2"/>
  <c r="EU845" i="2"/>
  <c r="EV845" i="2" s="1"/>
  <c r="EU844" i="2"/>
  <c r="EU843" i="2"/>
  <c r="EU842" i="2"/>
  <c r="EV842" i="2" s="1"/>
  <c r="EU841" i="2"/>
  <c r="EU840" i="2"/>
  <c r="EU839" i="2"/>
  <c r="EV839" i="2" s="1"/>
  <c r="EU838" i="2"/>
  <c r="EU837" i="2"/>
  <c r="EU836" i="2"/>
  <c r="EV836" i="2" s="1"/>
  <c r="EU835" i="2"/>
  <c r="EU834" i="2"/>
  <c r="EU833" i="2"/>
  <c r="EV833" i="2" s="1"/>
  <c r="EU832" i="2"/>
  <c r="EU831" i="2"/>
  <c r="EU830" i="2"/>
  <c r="EV830" i="2" s="1"/>
  <c r="EU829" i="2"/>
  <c r="EU828" i="2"/>
  <c r="EU827" i="2"/>
  <c r="EV827" i="2" s="1"/>
  <c r="EU826" i="2"/>
  <c r="EU825" i="2"/>
  <c r="EU824" i="2"/>
  <c r="EV824" i="2" s="1"/>
  <c r="EU823" i="2"/>
  <c r="EU822" i="2"/>
  <c r="EU821" i="2"/>
  <c r="EV821" i="2" s="1"/>
  <c r="EU820" i="2"/>
  <c r="EU819" i="2"/>
  <c r="EU818" i="2"/>
  <c r="EV818" i="2" s="1"/>
  <c r="EU817" i="2"/>
  <c r="EU816" i="2"/>
  <c r="EU815" i="2"/>
  <c r="EV815" i="2" s="1"/>
  <c r="EU814" i="2"/>
  <c r="EU813" i="2"/>
  <c r="EU812" i="2"/>
  <c r="EV812" i="2" s="1"/>
  <c r="EU811" i="2"/>
  <c r="EU810" i="2"/>
  <c r="EU809" i="2"/>
  <c r="EV809" i="2" s="1"/>
  <c r="EU808" i="2"/>
  <c r="EU807" i="2"/>
  <c r="EU806" i="2"/>
  <c r="EV806" i="2" s="1"/>
  <c r="EU805" i="2"/>
  <c r="EU804" i="2"/>
  <c r="EU803" i="2"/>
  <c r="EV803" i="2" s="1"/>
  <c r="EU802" i="2"/>
  <c r="EU801" i="2"/>
  <c r="EU800" i="2"/>
  <c r="EV800" i="2" s="1"/>
  <c r="EU799" i="2"/>
  <c r="EU798" i="2"/>
  <c r="EU797" i="2"/>
  <c r="EV797" i="2" s="1"/>
  <c r="EU796" i="2"/>
  <c r="EU795" i="2"/>
  <c r="EU794" i="2"/>
  <c r="EV794" i="2" s="1"/>
  <c r="EU793" i="2"/>
  <c r="EU792" i="2"/>
  <c r="EU791" i="2"/>
  <c r="EV791" i="2" s="1"/>
  <c r="EU790" i="2"/>
  <c r="EU789" i="2"/>
  <c r="EU788" i="2"/>
  <c r="EV788" i="2" s="1"/>
  <c r="EU787" i="2"/>
  <c r="EU786" i="2"/>
  <c r="EU785" i="2"/>
  <c r="EV785" i="2" s="1"/>
  <c r="EU784" i="2"/>
  <c r="EU783" i="2"/>
  <c r="EU782" i="2"/>
  <c r="EV782" i="2" s="1"/>
  <c r="EU781" i="2"/>
  <c r="EU780" i="2"/>
  <c r="EU779" i="2"/>
  <c r="EV779" i="2" s="1"/>
  <c r="EU778" i="2"/>
  <c r="EU777" i="2"/>
  <c r="EU776" i="2"/>
  <c r="EV776" i="2" s="1"/>
  <c r="EU775" i="2"/>
  <c r="EU774" i="2"/>
  <c r="EU773" i="2"/>
  <c r="EV773" i="2" s="1"/>
  <c r="EU772" i="2"/>
  <c r="EU771" i="2"/>
  <c r="EU770" i="2"/>
  <c r="EV770" i="2" s="1"/>
  <c r="EU769" i="2"/>
  <c r="EU768" i="2"/>
  <c r="EU767" i="2"/>
  <c r="EV767" i="2" s="1"/>
  <c r="EU766" i="2"/>
  <c r="EU765" i="2"/>
  <c r="EU764" i="2"/>
  <c r="EV764" i="2" s="1"/>
  <c r="EU763" i="2"/>
  <c r="EU762" i="2"/>
  <c r="EU761" i="2"/>
  <c r="EV761" i="2" s="1"/>
  <c r="EU760" i="2"/>
  <c r="EU759" i="2"/>
  <c r="EU758" i="2"/>
  <c r="EV758" i="2" s="1"/>
  <c r="EU757" i="2"/>
  <c r="EU756" i="2"/>
  <c r="EU755" i="2"/>
  <c r="EV755" i="2" s="1"/>
  <c r="EU754" i="2"/>
  <c r="EU753" i="2"/>
  <c r="EU752" i="2"/>
  <c r="EV752" i="2" s="1"/>
  <c r="EU751" i="2"/>
  <c r="EU750" i="2"/>
  <c r="EU749" i="2"/>
  <c r="EV749" i="2" s="1"/>
  <c r="EU748" i="2"/>
  <c r="EU747" i="2"/>
  <c r="EU746" i="2"/>
  <c r="EV746" i="2" s="1"/>
  <c r="EU745" i="2"/>
  <c r="EU744" i="2"/>
  <c r="EU743" i="2"/>
  <c r="EV743" i="2" s="1"/>
  <c r="EU742" i="2"/>
  <c r="EU741" i="2"/>
  <c r="EU740" i="2"/>
  <c r="EV740" i="2" s="1"/>
  <c r="EU739" i="2"/>
  <c r="EU738" i="2"/>
  <c r="EU737" i="2"/>
  <c r="EV737" i="2" s="1"/>
  <c r="EU736" i="2"/>
  <c r="EU735" i="2"/>
  <c r="EU734" i="2"/>
  <c r="EV734" i="2" s="1"/>
  <c r="EU733" i="2"/>
  <c r="EU732" i="2"/>
  <c r="EU731" i="2"/>
  <c r="EV731" i="2" s="1"/>
  <c r="EU730" i="2"/>
  <c r="EU729" i="2"/>
  <c r="EU728" i="2"/>
  <c r="EV728" i="2" s="1"/>
  <c r="EU727" i="2"/>
  <c r="EU726" i="2"/>
  <c r="EU725" i="2"/>
  <c r="EV725" i="2" s="1"/>
  <c r="EU724" i="2"/>
  <c r="EU723" i="2"/>
  <c r="EU722" i="2"/>
  <c r="EV722" i="2" s="1"/>
  <c r="EU721" i="2"/>
  <c r="EU720" i="2"/>
  <c r="EU719" i="2"/>
  <c r="EV719" i="2" s="1"/>
  <c r="EU718" i="2"/>
  <c r="EU717" i="2"/>
  <c r="EU716" i="2"/>
  <c r="EV716" i="2" s="1"/>
  <c r="EU715" i="2"/>
  <c r="EU714" i="2"/>
  <c r="EU713" i="2"/>
  <c r="EV713" i="2" s="1"/>
  <c r="EU712" i="2"/>
  <c r="EU711" i="2"/>
  <c r="EU710" i="2"/>
  <c r="EV710" i="2" s="1"/>
  <c r="EU709" i="2"/>
  <c r="EU708" i="2"/>
  <c r="EU707" i="2"/>
  <c r="EV707" i="2" s="1"/>
  <c r="EU706" i="2"/>
  <c r="EU705" i="2"/>
  <c r="EU704" i="2"/>
  <c r="EV704" i="2" s="1"/>
  <c r="EU703" i="2"/>
  <c r="EU702" i="2"/>
  <c r="EU701" i="2"/>
  <c r="EV701" i="2" s="1"/>
  <c r="EU700" i="2"/>
  <c r="EU699" i="2"/>
  <c r="EU698" i="2"/>
  <c r="EV698" i="2" s="1"/>
  <c r="EU697" i="2"/>
  <c r="EU696" i="2"/>
  <c r="EU695" i="2"/>
  <c r="EV695" i="2" s="1"/>
  <c r="EU694" i="2"/>
  <c r="EU693" i="2"/>
  <c r="EU692" i="2"/>
  <c r="EV692" i="2" s="1"/>
  <c r="EU691" i="2"/>
  <c r="EU690" i="2"/>
  <c r="EU689" i="2"/>
  <c r="EV689" i="2" s="1"/>
  <c r="EU688" i="2"/>
  <c r="EU687" i="2"/>
  <c r="EU686" i="2"/>
  <c r="EV686" i="2" s="1"/>
  <c r="EU685" i="2"/>
  <c r="EU684" i="2"/>
  <c r="EU683" i="2"/>
  <c r="EV683" i="2" s="1"/>
  <c r="EU682" i="2"/>
  <c r="EU681" i="2"/>
  <c r="EU680" i="2"/>
  <c r="EV680" i="2" s="1"/>
  <c r="EU679" i="2"/>
  <c r="EU678" i="2"/>
  <c r="EU677" i="2"/>
  <c r="EV677" i="2" s="1"/>
  <c r="EU676" i="2"/>
  <c r="EU675" i="2"/>
  <c r="EU674" i="2"/>
  <c r="EV674" i="2" s="1"/>
  <c r="EU673" i="2"/>
  <c r="EU672" i="2"/>
  <c r="EU671" i="2"/>
  <c r="EV671" i="2" s="1"/>
  <c r="EU670" i="2"/>
  <c r="EU669" i="2"/>
  <c r="EU668" i="2"/>
  <c r="EV668" i="2" s="1"/>
  <c r="EU667" i="2"/>
  <c r="EU666" i="2"/>
  <c r="EU665" i="2"/>
  <c r="EV665" i="2" s="1"/>
  <c r="EU664" i="2"/>
  <c r="EU663" i="2"/>
  <c r="EU662" i="2"/>
  <c r="EV662" i="2" s="1"/>
  <c r="EU661" i="2"/>
  <c r="EU660" i="2"/>
  <c r="EU659" i="2"/>
  <c r="EV659" i="2" s="1"/>
  <c r="EU658" i="2"/>
  <c r="EU657" i="2"/>
  <c r="EU656" i="2"/>
  <c r="EV656" i="2" s="1"/>
  <c r="EU655" i="2"/>
  <c r="EU654" i="2"/>
  <c r="EU653" i="2"/>
  <c r="EV653" i="2" s="1"/>
  <c r="EU652" i="2"/>
  <c r="EU651" i="2"/>
  <c r="EU650" i="2"/>
  <c r="EV650" i="2" s="1"/>
  <c r="EU649" i="2"/>
  <c r="EU648" i="2"/>
  <c r="EU647" i="2"/>
  <c r="EV647" i="2" s="1"/>
  <c r="EU646" i="2"/>
  <c r="EU645" i="2"/>
  <c r="EU644" i="2"/>
  <c r="EV644" i="2" s="1"/>
  <c r="EU643" i="2"/>
  <c r="EU642" i="2"/>
  <c r="EU641" i="2"/>
  <c r="EV641" i="2" s="1"/>
  <c r="EU640" i="2"/>
  <c r="EU639" i="2"/>
  <c r="EU638" i="2"/>
  <c r="EV638" i="2" s="1"/>
  <c r="EU637" i="2"/>
  <c r="EU636" i="2"/>
  <c r="EU635" i="2"/>
  <c r="EV635" i="2" s="1"/>
  <c r="EU634" i="2"/>
  <c r="EU633" i="2"/>
  <c r="EU632" i="2"/>
  <c r="EV632" i="2" s="1"/>
  <c r="EU631" i="2"/>
  <c r="EU630" i="2"/>
  <c r="EU629" i="2"/>
  <c r="EV629" i="2" s="1"/>
  <c r="EU628" i="2"/>
  <c r="EU627" i="2"/>
  <c r="EU626" i="2"/>
  <c r="EV626" i="2" s="1"/>
  <c r="EU625" i="2"/>
  <c r="EU624" i="2"/>
  <c r="EU623" i="2"/>
  <c r="EV623" i="2" s="1"/>
  <c r="EU622" i="2"/>
  <c r="EU621" i="2"/>
  <c r="EU620" i="2"/>
  <c r="EV620" i="2" s="1"/>
  <c r="EU619" i="2"/>
  <c r="EU618" i="2"/>
  <c r="EU617" i="2"/>
  <c r="EV617" i="2" s="1"/>
  <c r="EU616" i="2"/>
  <c r="EU615" i="2"/>
  <c r="EU614" i="2"/>
  <c r="EV614" i="2" s="1"/>
  <c r="EU613" i="2"/>
  <c r="EU612" i="2"/>
  <c r="EU611" i="2"/>
  <c r="EV611" i="2" s="1"/>
  <c r="EU610" i="2"/>
  <c r="EU609" i="2"/>
  <c r="EU608" i="2"/>
  <c r="EV608" i="2" s="1"/>
  <c r="EU607" i="2"/>
  <c r="EU606" i="2"/>
  <c r="EU605" i="2"/>
  <c r="EV605" i="2" s="1"/>
  <c r="EU604" i="2"/>
  <c r="EU603" i="2"/>
  <c r="EU602" i="2"/>
  <c r="EV602" i="2" s="1"/>
  <c r="EU601" i="2"/>
  <c r="EU600" i="2"/>
  <c r="EU599" i="2"/>
  <c r="EV599" i="2" s="1"/>
  <c r="EU598" i="2"/>
  <c r="EU597" i="2"/>
  <c r="EU596" i="2"/>
  <c r="EV596" i="2" s="1"/>
  <c r="EU595" i="2"/>
  <c r="EU594" i="2"/>
  <c r="EU593" i="2"/>
  <c r="EV593" i="2" s="1"/>
  <c r="EU592" i="2"/>
  <c r="EU591" i="2"/>
  <c r="EU590" i="2"/>
  <c r="EV590" i="2" s="1"/>
  <c r="EU589" i="2"/>
  <c r="EU588" i="2"/>
  <c r="EU587" i="2"/>
  <c r="EV587" i="2" s="1"/>
  <c r="EU586" i="2"/>
  <c r="EU585" i="2"/>
  <c r="EU584" i="2"/>
  <c r="EV584" i="2" s="1"/>
  <c r="EU583" i="2"/>
  <c r="EU582" i="2"/>
  <c r="EU581" i="2"/>
  <c r="EV581" i="2" s="1"/>
  <c r="EU580" i="2"/>
  <c r="EU579" i="2"/>
  <c r="EU578" i="2"/>
  <c r="EV578" i="2" s="1"/>
  <c r="EU577" i="2"/>
  <c r="EU576" i="2"/>
  <c r="EU575" i="2"/>
  <c r="EV575" i="2" s="1"/>
  <c r="EU574" i="2"/>
  <c r="EU573" i="2"/>
  <c r="EU572" i="2"/>
  <c r="EV572" i="2" s="1"/>
  <c r="EU571" i="2"/>
  <c r="EU570" i="2"/>
  <c r="EU569" i="2"/>
  <c r="EV569" i="2" s="1"/>
  <c r="EU568" i="2"/>
  <c r="EU567" i="2"/>
  <c r="EU566" i="2"/>
  <c r="EV566" i="2" s="1"/>
  <c r="EU565" i="2"/>
  <c r="EU564" i="2"/>
  <c r="EU563" i="2"/>
  <c r="EV563" i="2" s="1"/>
  <c r="EU562" i="2"/>
  <c r="EU561" i="2"/>
  <c r="EU560" i="2"/>
  <c r="EV560" i="2" s="1"/>
  <c r="EU559" i="2"/>
  <c r="EU558" i="2"/>
  <c r="EU557" i="2"/>
  <c r="EV557" i="2" s="1"/>
  <c r="EU556" i="2"/>
  <c r="EU555" i="2"/>
  <c r="EU554" i="2"/>
  <c r="EV554" i="2" s="1"/>
  <c r="EU553" i="2"/>
  <c r="EU552" i="2"/>
  <c r="EU551" i="2"/>
  <c r="EV551" i="2" s="1"/>
  <c r="EU550" i="2"/>
  <c r="EU549" i="2"/>
  <c r="EU548" i="2"/>
  <c r="EV548" i="2" s="1"/>
  <c r="EU547" i="2"/>
  <c r="EU546" i="2"/>
  <c r="EU545" i="2"/>
  <c r="EV545" i="2" s="1"/>
  <c r="EU544" i="2"/>
  <c r="EU543" i="2"/>
  <c r="EU542" i="2"/>
  <c r="EV542" i="2" s="1"/>
  <c r="EU541" i="2"/>
  <c r="EU540" i="2"/>
  <c r="EU539" i="2"/>
  <c r="EV539" i="2" s="1"/>
  <c r="EU538" i="2"/>
  <c r="EU537" i="2"/>
  <c r="EU536" i="2"/>
  <c r="EV536" i="2" s="1"/>
  <c r="EU535" i="2"/>
  <c r="EU534" i="2"/>
  <c r="EU533" i="2"/>
  <c r="EV533" i="2" s="1"/>
  <c r="EU532" i="2"/>
  <c r="EU531" i="2"/>
  <c r="EU530" i="2"/>
  <c r="EV530" i="2" s="1"/>
  <c r="EU529" i="2"/>
  <c r="EU528" i="2"/>
  <c r="EU527" i="2"/>
  <c r="EV527" i="2" s="1"/>
  <c r="EU526" i="2"/>
  <c r="EU525" i="2"/>
  <c r="EU524" i="2"/>
  <c r="EV524" i="2" s="1"/>
  <c r="EU523" i="2"/>
  <c r="EU522" i="2"/>
  <c r="EU521" i="2"/>
  <c r="EV521" i="2" s="1"/>
  <c r="EU520" i="2"/>
  <c r="EU519" i="2"/>
  <c r="EU518" i="2"/>
  <c r="EV518" i="2" s="1"/>
  <c r="EU517" i="2"/>
  <c r="EU516" i="2"/>
  <c r="EU515" i="2"/>
  <c r="EV515" i="2" s="1"/>
  <c r="EU514" i="2"/>
  <c r="EU513" i="2"/>
  <c r="EU512" i="2"/>
  <c r="EV512" i="2" s="1"/>
  <c r="EU511" i="2"/>
  <c r="EU510" i="2"/>
  <c r="EU509" i="2"/>
  <c r="EV509" i="2" s="1"/>
  <c r="EU508" i="2"/>
  <c r="EU507" i="2"/>
  <c r="EU506" i="2"/>
  <c r="EV506" i="2" s="1"/>
  <c r="EU505" i="2"/>
  <c r="EU504" i="2"/>
  <c r="EU503" i="2"/>
  <c r="EV503" i="2" s="1"/>
  <c r="EU502" i="2"/>
  <c r="EU501" i="2"/>
  <c r="EU500" i="2"/>
  <c r="EV500" i="2" s="1"/>
  <c r="EU499" i="2"/>
  <c r="EU498" i="2"/>
  <c r="EU497" i="2"/>
  <c r="EV497" i="2" s="1"/>
  <c r="EU496" i="2"/>
  <c r="EU495" i="2"/>
  <c r="EU494" i="2"/>
  <c r="EV494" i="2" s="1"/>
  <c r="EU493" i="2"/>
  <c r="EU492" i="2"/>
  <c r="EU491" i="2"/>
  <c r="EV491" i="2" s="1"/>
  <c r="EU490" i="2"/>
  <c r="EU489" i="2"/>
  <c r="EU488" i="2"/>
  <c r="EV488" i="2" s="1"/>
  <c r="EU487" i="2"/>
  <c r="EU486" i="2"/>
  <c r="EU485" i="2"/>
  <c r="EV485" i="2" s="1"/>
  <c r="EU484" i="2"/>
  <c r="EU483" i="2"/>
  <c r="EU482" i="2"/>
  <c r="EV482" i="2" s="1"/>
  <c r="EU481" i="2"/>
  <c r="EU480" i="2"/>
  <c r="EU479" i="2"/>
  <c r="EV479" i="2" s="1"/>
  <c r="EU478" i="2"/>
  <c r="EU477" i="2"/>
  <c r="EU476" i="2"/>
  <c r="EV476" i="2" s="1"/>
  <c r="EU475" i="2"/>
  <c r="EU474" i="2"/>
  <c r="EU473" i="2"/>
  <c r="EV473" i="2" s="1"/>
  <c r="EU472" i="2"/>
  <c r="EU471" i="2"/>
  <c r="EU470" i="2"/>
  <c r="EV470" i="2" s="1"/>
  <c r="EU469" i="2"/>
  <c r="EU468" i="2"/>
  <c r="EU467" i="2"/>
  <c r="EV467" i="2" s="1"/>
  <c r="EU466" i="2"/>
  <c r="EU465" i="2"/>
  <c r="EU464" i="2"/>
  <c r="EV464" i="2" s="1"/>
  <c r="EU463" i="2"/>
  <c r="EU462" i="2"/>
  <c r="EU461" i="2"/>
  <c r="EV461" i="2" s="1"/>
  <c r="EU460" i="2"/>
  <c r="EU459" i="2"/>
  <c r="EU458" i="2"/>
  <c r="EV458" i="2" s="1"/>
  <c r="EU457" i="2"/>
  <c r="EU456" i="2"/>
  <c r="EU455" i="2"/>
  <c r="EV455" i="2" s="1"/>
  <c r="EU454" i="2"/>
  <c r="EU453" i="2"/>
  <c r="EU452" i="2"/>
  <c r="EV452" i="2" s="1"/>
  <c r="EU451" i="2"/>
  <c r="EU450" i="2"/>
  <c r="EU449" i="2"/>
  <c r="EV449" i="2" s="1"/>
  <c r="EU448" i="2"/>
  <c r="EU447" i="2"/>
  <c r="EU446" i="2"/>
  <c r="EV446" i="2" s="1"/>
  <c r="EU445" i="2"/>
  <c r="EU444" i="2"/>
  <c r="EU443" i="2"/>
  <c r="EV443" i="2" s="1"/>
  <c r="EU442" i="2"/>
  <c r="EU441" i="2"/>
  <c r="EU440" i="2"/>
  <c r="EV440" i="2" s="1"/>
  <c r="EU439" i="2"/>
  <c r="EU438" i="2"/>
  <c r="EU437" i="2"/>
  <c r="EV437" i="2" s="1"/>
  <c r="EU436" i="2"/>
  <c r="EU435" i="2"/>
  <c r="EU434" i="2"/>
  <c r="EV434" i="2" s="1"/>
  <c r="EU433" i="2"/>
  <c r="EU432" i="2"/>
  <c r="EU431" i="2"/>
  <c r="EV431" i="2" s="1"/>
  <c r="EU430" i="2"/>
  <c r="EU429" i="2"/>
  <c r="EU428" i="2"/>
  <c r="EV428" i="2" s="1"/>
  <c r="EU427" i="2"/>
  <c r="EU426" i="2"/>
  <c r="EU425" i="2"/>
  <c r="EV425" i="2" s="1"/>
  <c r="EU424" i="2"/>
  <c r="EU423" i="2"/>
  <c r="EU422" i="2"/>
  <c r="EV422" i="2" s="1"/>
  <c r="EU421" i="2"/>
  <c r="EU420" i="2"/>
  <c r="EU419" i="2"/>
  <c r="EV419" i="2" s="1"/>
  <c r="EU418" i="2"/>
  <c r="EU417" i="2"/>
  <c r="EU416" i="2"/>
  <c r="EV416" i="2" s="1"/>
  <c r="EU415" i="2"/>
  <c r="EU414" i="2"/>
  <c r="EU413" i="2"/>
  <c r="EV413" i="2" s="1"/>
  <c r="EU412" i="2"/>
  <c r="EU411" i="2"/>
  <c r="EU410" i="2"/>
  <c r="EV410" i="2" s="1"/>
  <c r="EU409" i="2"/>
  <c r="EU408" i="2"/>
  <c r="EU407" i="2"/>
  <c r="EV407" i="2" s="1"/>
  <c r="EU406" i="2"/>
  <c r="EU405" i="2"/>
  <c r="EU404" i="2"/>
  <c r="EV404" i="2" s="1"/>
  <c r="EU403" i="2"/>
  <c r="EU402" i="2"/>
  <c r="EU401" i="2"/>
  <c r="EV401" i="2" s="1"/>
  <c r="EU400" i="2"/>
  <c r="EU399" i="2"/>
  <c r="EU398" i="2"/>
  <c r="EV398" i="2" s="1"/>
  <c r="EU397" i="2"/>
  <c r="EU396" i="2"/>
  <c r="EU395" i="2"/>
  <c r="EV395" i="2" s="1"/>
  <c r="EU394" i="2"/>
  <c r="EU393" i="2"/>
  <c r="EU392" i="2"/>
  <c r="EV392" i="2" s="1"/>
  <c r="EU391" i="2"/>
  <c r="EU390" i="2"/>
  <c r="EU389" i="2"/>
  <c r="EU388" i="2"/>
  <c r="EU387" i="2"/>
  <c r="EU386" i="2"/>
  <c r="EV386" i="2" s="1"/>
  <c r="EU385" i="2"/>
  <c r="EU384" i="2"/>
  <c r="EU383" i="2"/>
  <c r="EV383" i="2" s="1"/>
  <c r="EU382" i="2"/>
  <c r="EU381" i="2"/>
  <c r="EU380" i="2"/>
  <c r="EV380" i="2" s="1"/>
  <c r="EU379" i="2"/>
  <c r="EU378" i="2"/>
  <c r="EU377" i="2"/>
  <c r="EV377" i="2" s="1"/>
  <c r="EU376" i="2"/>
  <c r="EU375" i="2"/>
  <c r="EU374" i="2"/>
  <c r="EV374" i="2" s="1"/>
  <c r="EU373" i="2"/>
  <c r="EU372" i="2"/>
  <c r="EU371" i="2"/>
  <c r="EV371" i="2" s="1"/>
  <c r="EU370" i="2"/>
  <c r="EU369" i="2"/>
  <c r="EU368" i="2"/>
  <c r="EV368" i="2" s="1"/>
  <c r="EU367" i="2"/>
  <c r="EU366" i="2"/>
  <c r="EU365" i="2"/>
  <c r="EV365" i="2" s="1"/>
  <c r="EU364" i="2"/>
  <c r="EU363" i="2"/>
  <c r="EU362" i="2"/>
  <c r="EV362" i="2" s="1"/>
  <c r="EU361" i="2"/>
  <c r="EU360" i="2"/>
  <c r="EY360" i="2" s="1"/>
  <c r="EU359" i="2"/>
  <c r="EY359" i="2" s="1"/>
  <c r="EU358" i="2"/>
  <c r="EV358" i="2" s="1"/>
  <c r="EU357" i="2"/>
  <c r="EY357" i="2" s="1"/>
  <c r="EU356" i="2"/>
  <c r="EY356" i="2" s="1"/>
  <c r="EU355" i="2"/>
  <c r="EV355" i="2" s="1"/>
  <c r="EU354" i="2"/>
  <c r="EY354" i="2" s="1"/>
  <c r="EU353" i="2"/>
  <c r="EY353" i="2" s="1"/>
  <c r="EU352" i="2"/>
  <c r="EV352" i="2" s="1"/>
  <c r="EU351" i="2"/>
  <c r="EY351" i="2" s="1"/>
  <c r="EU350" i="2"/>
  <c r="EY350" i="2" s="1"/>
  <c r="EU349" i="2"/>
  <c r="EV349" i="2" s="1"/>
  <c r="EU348" i="2"/>
  <c r="EY348" i="2" s="1"/>
  <c r="EU347" i="2"/>
  <c r="EY347" i="2" s="1"/>
  <c r="EU346" i="2"/>
  <c r="EV346" i="2" s="1"/>
  <c r="EU345" i="2"/>
  <c r="EY345" i="2" s="1"/>
  <c r="EU344" i="2"/>
  <c r="EY344" i="2" s="1"/>
  <c r="EU343" i="2"/>
  <c r="EV343" i="2" s="1"/>
  <c r="EU342" i="2"/>
  <c r="EY342" i="2" s="1"/>
  <c r="EU341" i="2"/>
  <c r="EY341" i="2" s="1"/>
  <c r="EU340" i="2"/>
  <c r="EV340" i="2" s="1"/>
  <c r="EU339" i="2"/>
  <c r="EY339" i="2" s="1"/>
  <c r="EU338" i="2"/>
  <c r="EY338" i="2" s="1"/>
  <c r="EU337" i="2"/>
  <c r="EV337" i="2" s="1"/>
  <c r="EU336" i="2"/>
  <c r="EY336" i="2" s="1"/>
  <c r="EU335" i="2"/>
  <c r="EY335" i="2" s="1"/>
  <c r="EU334" i="2"/>
  <c r="EV334" i="2" s="1"/>
  <c r="EU333" i="2"/>
  <c r="EY333" i="2" s="1"/>
  <c r="EU332" i="2"/>
  <c r="EY332" i="2" s="1"/>
  <c r="EU331" i="2"/>
  <c r="EV331" i="2" s="1"/>
  <c r="EU330" i="2"/>
  <c r="EY330" i="2" s="1"/>
  <c r="EU329" i="2"/>
  <c r="EY329" i="2" s="1"/>
  <c r="EU328" i="2"/>
  <c r="EV328" i="2" s="1"/>
  <c r="EU327" i="2"/>
  <c r="EY327" i="2" s="1"/>
  <c r="EU326" i="2"/>
  <c r="EY326" i="2" s="1"/>
  <c r="EU325" i="2"/>
  <c r="EV325" i="2" s="1"/>
  <c r="EU324" i="2"/>
  <c r="EY324" i="2" s="1"/>
  <c r="EU323" i="2"/>
  <c r="EY323" i="2" s="1"/>
  <c r="EU322" i="2"/>
  <c r="EV322" i="2" s="1"/>
  <c r="EU321" i="2"/>
  <c r="EY321" i="2" s="1"/>
  <c r="EU320" i="2"/>
  <c r="EY320" i="2" s="1"/>
  <c r="EU319" i="2"/>
  <c r="EV319" i="2" s="1"/>
  <c r="EU318" i="2"/>
  <c r="EY318" i="2" s="1"/>
  <c r="EU317" i="2"/>
  <c r="EY317" i="2" s="1"/>
  <c r="EU316" i="2"/>
  <c r="EV316" i="2" s="1"/>
  <c r="EU315" i="2"/>
  <c r="EY315" i="2" s="1"/>
  <c r="EU314" i="2"/>
  <c r="EY314" i="2" s="1"/>
  <c r="EU313" i="2"/>
  <c r="EV313" i="2" s="1"/>
  <c r="EU312" i="2"/>
  <c r="EY312" i="2" s="1"/>
  <c r="EU311" i="2"/>
  <c r="EY311" i="2" s="1"/>
  <c r="EU310" i="2"/>
  <c r="EV310" i="2" s="1"/>
  <c r="EU309" i="2"/>
  <c r="EY309" i="2" s="1"/>
  <c r="EU308" i="2"/>
  <c r="EY308" i="2" s="1"/>
  <c r="EU307" i="2"/>
  <c r="EV307" i="2" s="1"/>
  <c r="EU306" i="2"/>
  <c r="EY306" i="2" s="1"/>
  <c r="EU305" i="2"/>
  <c r="EY305" i="2" s="1"/>
  <c r="EU304" i="2"/>
  <c r="EV304" i="2" s="1"/>
  <c r="EU303" i="2"/>
  <c r="EY303" i="2" s="1"/>
  <c r="EU302" i="2"/>
  <c r="EY302" i="2" s="1"/>
  <c r="EU301" i="2"/>
  <c r="EV301" i="2" s="1"/>
  <c r="EU300" i="2"/>
  <c r="EY300" i="2" s="1"/>
  <c r="EU299" i="2"/>
  <c r="EY299" i="2" s="1"/>
  <c r="EU298" i="2"/>
  <c r="EV298" i="2" s="1"/>
  <c r="EU297" i="2"/>
  <c r="EY297" i="2" s="1"/>
  <c r="EU296" i="2"/>
  <c r="EY296" i="2" s="1"/>
  <c r="EU295" i="2"/>
  <c r="EV295" i="2" s="1"/>
  <c r="EU294" i="2"/>
  <c r="EY294" i="2" s="1"/>
  <c r="EU293" i="2"/>
  <c r="EY293" i="2" s="1"/>
  <c r="EU292" i="2"/>
  <c r="EV292" i="2" s="1"/>
  <c r="EU291" i="2"/>
  <c r="EY291" i="2" s="1"/>
  <c r="EU290" i="2"/>
  <c r="EY290" i="2" s="1"/>
  <c r="EU289" i="2"/>
  <c r="EV289" i="2" s="1"/>
  <c r="EU288" i="2"/>
  <c r="EY288" i="2" s="1"/>
  <c r="EU287" i="2"/>
  <c r="EY287" i="2" s="1"/>
  <c r="EU286" i="2"/>
  <c r="EV286" i="2" s="1"/>
  <c r="EU285" i="2"/>
  <c r="EY285" i="2" s="1"/>
  <c r="EU284" i="2"/>
  <c r="EY284" i="2" s="1"/>
  <c r="EU283" i="2"/>
  <c r="EV283" i="2" s="1"/>
  <c r="EU282" i="2"/>
  <c r="EY282" i="2" s="1"/>
  <c r="EU281" i="2"/>
  <c r="EY281" i="2" s="1"/>
  <c r="EU280" i="2"/>
  <c r="EV280" i="2" s="1"/>
  <c r="EU279" i="2"/>
  <c r="EY279" i="2" s="1"/>
  <c r="EU278" i="2"/>
  <c r="EV278" i="2" s="1"/>
  <c r="EU277" i="2"/>
  <c r="EY277" i="2" s="1"/>
  <c r="ET277" i="2" s="1"/>
  <c r="EU276" i="2"/>
  <c r="EV276" i="2" s="1"/>
  <c r="EU275" i="2"/>
  <c r="EU274" i="2"/>
  <c r="EV274" i="2" s="1"/>
  <c r="EU273" i="2"/>
  <c r="EU272" i="2"/>
  <c r="EV272" i="2" s="1"/>
  <c r="EU271" i="2"/>
  <c r="EY271" i="2" s="1"/>
  <c r="EU270" i="2"/>
  <c r="EV270" i="2" s="1"/>
  <c r="EU269" i="2"/>
  <c r="EY269" i="2" s="1"/>
  <c r="EU268" i="2"/>
  <c r="EV268" i="2" s="1"/>
  <c r="EU267" i="2"/>
  <c r="EY267" i="2" s="1"/>
  <c r="EU266" i="2"/>
  <c r="EV266" i="2" s="1"/>
  <c r="EU265" i="2"/>
  <c r="EY265" i="2" s="1"/>
  <c r="EX265" i="2" s="1"/>
  <c r="EU264" i="2"/>
  <c r="EV264" i="2" s="1"/>
  <c r="EU263" i="2"/>
  <c r="EU262" i="2"/>
  <c r="EU261" i="2"/>
  <c r="EV261" i="2" s="1"/>
  <c r="EU260" i="2"/>
  <c r="EU259" i="2"/>
  <c r="EV259" i="2" s="1"/>
  <c r="EU258" i="2"/>
  <c r="EV258" i="2" s="1"/>
  <c r="EU257" i="2"/>
  <c r="EY257" i="2" s="1"/>
  <c r="EU256" i="2"/>
  <c r="EV256" i="2" s="1"/>
  <c r="EU255" i="2"/>
  <c r="EY255" i="2" s="1"/>
  <c r="ET255" i="2" s="1"/>
  <c r="EU254" i="2"/>
  <c r="EV254" i="2" s="1"/>
  <c r="EU253" i="2"/>
  <c r="EY253" i="2" s="1"/>
  <c r="EX253" i="2" s="1"/>
  <c r="EU252" i="2"/>
  <c r="EV252" i="2" s="1"/>
  <c r="EU251" i="2"/>
  <c r="EY251" i="2" s="1"/>
  <c r="EU250" i="2"/>
  <c r="EU249" i="2"/>
  <c r="EY249" i="2" s="1"/>
  <c r="ET249" i="2" s="1"/>
  <c r="EU248" i="2"/>
  <c r="EV248" i="2" s="1"/>
  <c r="EU247" i="2"/>
  <c r="EV247" i="2" s="1"/>
  <c r="EU246" i="2"/>
  <c r="EV246" i="2" s="1"/>
  <c r="EU245" i="2"/>
  <c r="EY245" i="2" s="1"/>
  <c r="EU244" i="2"/>
  <c r="EV244" i="2" s="1"/>
  <c r="EU243" i="2"/>
  <c r="EY243" i="2" s="1"/>
  <c r="ET243" i="2" s="1"/>
  <c r="EU242" i="2"/>
  <c r="EV242" i="2" s="1"/>
  <c r="EU241" i="2"/>
  <c r="EY241" i="2" s="1"/>
  <c r="EU240" i="2"/>
  <c r="EV240" i="2" s="1"/>
  <c r="EU239" i="2"/>
  <c r="EY239" i="2" s="1"/>
  <c r="EU238" i="2"/>
  <c r="EV238" i="2" s="1"/>
  <c r="EU237" i="2"/>
  <c r="EY237" i="2" s="1"/>
  <c r="EU236" i="2"/>
  <c r="EV236" i="2" s="1"/>
  <c r="EU235" i="2"/>
  <c r="EV235" i="2" s="1"/>
  <c r="EU234" i="2"/>
  <c r="EV234" i="2" s="1"/>
  <c r="EU233" i="2"/>
  <c r="EY233" i="2" s="1"/>
  <c r="EU232" i="2"/>
  <c r="EV232" i="2" s="1"/>
  <c r="EU231" i="2"/>
  <c r="EV231" i="2" s="1"/>
  <c r="EU230" i="2"/>
  <c r="EV230" i="2" s="1"/>
  <c r="EU229" i="2"/>
  <c r="EY229" i="2" s="1"/>
  <c r="EU228" i="2"/>
  <c r="EV228" i="2" s="1"/>
  <c r="EU227" i="2"/>
  <c r="EY227" i="2" s="1"/>
  <c r="EU226" i="2"/>
  <c r="EV226" i="2" s="1"/>
  <c r="EU225" i="2"/>
  <c r="EY225" i="2" s="1"/>
  <c r="EU224" i="2"/>
  <c r="EV224" i="2" s="1"/>
  <c r="EU223" i="2"/>
  <c r="EY223" i="2" s="1"/>
  <c r="EU222" i="2"/>
  <c r="EV222" i="2" s="1"/>
  <c r="EU221" i="2"/>
  <c r="EY221" i="2" s="1"/>
  <c r="EU220" i="2"/>
  <c r="EV220" i="2" s="1"/>
  <c r="EU219" i="2"/>
  <c r="EV219" i="2" s="1"/>
  <c r="EU218" i="2"/>
  <c r="EV218" i="2" s="1"/>
  <c r="EU217" i="2"/>
  <c r="EV217" i="2" s="1"/>
  <c r="EU216" i="2"/>
  <c r="EV216" i="2" s="1"/>
  <c r="EU215" i="2"/>
  <c r="EY215" i="2" s="1"/>
  <c r="EU214" i="2"/>
  <c r="EV214" i="2" s="1"/>
  <c r="EU213" i="2"/>
  <c r="EV213" i="2" s="1"/>
  <c r="EU212" i="2"/>
  <c r="EV212" i="2" s="1"/>
  <c r="EU211" i="2"/>
  <c r="EY211" i="2" s="1"/>
  <c r="EU210" i="2"/>
  <c r="EV210" i="2" s="1"/>
  <c r="EU209" i="2"/>
  <c r="EY209" i="2" s="1"/>
  <c r="EU208" i="2"/>
  <c r="EV208" i="2" s="1"/>
  <c r="EU207" i="2"/>
  <c r="EV207" i="2" s="1"/>
  <c r="EU206" i="2"/>
  <c r="EV206" i="2" s="1"/>
  <c r="EU205" i="2"/>
  <c r="EY205" i="2" s="1"/>
  <c r="EU204" i="2"/>
  <c r="EV204" i="2" s="1"/>
  <c r="EU203" i="2"/>
  <c r="EY203" i="2" s="1"/>
  <c r="EU202" i="2"/>
  <c r="EV202" i="2" s="1"/>
  <c r="EU201" i="2"/>
  <c r="EY201" i="2" s="1"/>
  <c r="EU200" i="2"/>
  <c r="EV200" i="2" s="1"/>
  <c r="EU199" i="2"/>
  <c r="EV199" i="2" s="1"/>
  <c r="EU198" i="2"/>
  <c r="EV198" i="2" s="1"/>
  <c r="EU197" i="2"/>
  <c r="EY197" i="2" s="1"/>
  <c r="EU196" i="2"/>
  <c r="EV196" i="2" s="1"/>
  <c r="EU195" i="2"/>
  <c r="EY195" i="2" s="1"/>
  <c r="ET195" i="2" s="1"/>
  <c r="EU194" i="2"/>
  <c r="EV194" i="2" s="1"/>
  <c r="EU193" i="2"/>
  <c r="EY193" i="2" s="1"/>
  <c r="EU192" i="2"/>
  <c r="EV192" i="2" s="1"/>
  <c r="EU191" i="2"/>
  <c r="EY191" i="2" s="1"/>
  <c r="EU190" i="2"/>
  <c r="EV190" i="2" s="1"/>
  <c r="EU189" i="2"/>
  <c r="EY189" i="2" s="1"/>
  <c r="EU188" i="2"/>
  <c r="EV188" i="2" s="1"/>
  <c r="EU187" i="2"/>
  <c r="EY187" i="2" s="1"/>
  <c r="EU186" i="2"/>
  <c r="EV186" i="2" s="1"/>
  <c r="EU185" i="2"/>
  <c r="EY185" i="2" s="1"/>
  <c r="EU184" i="2"/>
  <c r="EV184" i="2" s="1"/>
  <c r="EU183" i="2"/>
  <c r="EY183" i="2" s="1"/>
  <c r="ET183" i="2" s="1"/>
  <c r="EU182" i="2"/>
  <c r="EV182" i="2" s="1"/>
  <c r="EU181" i="2"/>
  <c r="EV181" i="2" s="1"/>
  <c r="EU180" i="2"/>
  <c r="EV180" i="2" s="1"/>
  <c r="EU179" i="2"/>
  <c r="EY179" i="2" s="1"/>
  <c r="EU178" i="2"/>
  <c r="EV178" i="2" s="1"/>
  <c r="EU177" i="2"/>
  <c r="EV177" i="2" s="1"/>
  <c r="EU176" i="2"/>
  <c r="EV176" i="2" s="1"/>
  <c r="EU175" i="2"/>
  <c r="EY175" i="2" s="1"/>
  <c r="EU174" i="2"/>
  <c r="EV174" i="2" s="1"/>
  <c r="EU173" i="2"/>
  <c r="EY173" i="2" s="1"/>
  <c r="EU172" i="2"/>
  <c r="EV172" i="2" s="1"/>
  <c r="EU171" i="2"/>
  <c r="EV171" i="2" s="1"/>
  <c r="EU170" i="2"/>
  <c r="EV170" i="2" s="1"/>
  <c r="EU169" i="2"/>
  <c r="EY169" i="2" s="1"/>
  <c r="EU168" i="2"/>
  <c r="EV168" i="2" s="1"/>
  <c r="EU167" i="2"/>
  <c r="EY167" i="2" s="1"/>
  <c r="EU166" i="2"/>
  <c r="EV166" i="2" s="1"/>
  <c r="EU165" i="2"/>
  <c r="EY165" i="2" s="1"/>
  <c r="EU164" i="2"/>
  <c r="EV164" i="2" s="1"/>
  <c r="EU163" i="2"/>
  <c r="EV163" i="2" s="1"/>
  <c r="EU162" i="2"/>
  <c r="EV162" i="2" s="1"/>
  <c r="EU161" i="2"/>
  <c r="EY161" i="2" s="1"/>
  <c r="EU160" i="2"/>
  <c r="EV160" i="2" s="1"/>
  <c r="EU159" i="2"/>
  <c r="EY159" i="2" s="1"/>
  <c r="ET159" i="2" s="1"/>
  <c r="EU158" i="2"/>
  <c r="EV158" i="2" s="1"/>
  <c r="EU157" i="2"/>
  <c r="EY157" i="2" s="1"/>
  <c r="EU156" i="2"/>
  <c r="EV156" i="2" s="1"/>
  <c r="EU155" i="2"/>
  <c r="EY155" i="2" s="1"/>
  <c r="EU154" i="2"/>
  <c r="EV154" i="2" s="1"/>
  <c r="EU153" i="2"/>
  <c r="EY153" i="2" s="1"/>
  <c r="EU152" i="2"/>
  <c r="EV152" i="2" s="1"/>
  <c r="EU151" i="2"/>
  <c r="EY151" i="2" s="1"/>
  <c r="EU150" i="2"/>
  <c r="EV150" i="2" s="1"/>
  <c r="EU149" i="2"/>
  <c r="EY149" i="2" s="1"/>
  <c r="EU148" i="2"/>
  <c r="EV148" i="2" s="1"/>
  <c r="EU147" i="2"/>
  <c r="EY147" i="2" s="1"/>
  <c r="ET147" i="2" s="1"/>
  <c r="EU146" i="2"/>
  <c r="EV146" i="2" s="1"/>
  <c r="EU145" i="2"/>
  <c r="EY145" i="2" s="1"/>
  <c r="EU144" i="2"/>
  <c r="EV144" i="2" s="1"/>
  <c r="EU143" i="2"/>
  <c r="EY143" i="2" s="1"/>
  <c r="EU142" i="2"/>
  <c r="EV142" i="2" s="1"/>
  <c r="EU141" i="2"/>
  <c r="EV141" i="2" s="1"/>
  <c r="EU140" i="2"/>
  <c r="EV140" i="2" s="1"/>
  <c r="EU139" i="2"/>
  <c r="EY139" i="2" s="1"/>
  <c r="EW139" i="2" s="1"/>
  <c r="EU138" i="2"/>
  <c r="EY138" i="2" s="1"/>
  <c r="ET138" i="2" s="1"/>
  <c r="EU137" i="2"/>
  <c r="EY137" i="2" s="1"/>
  <c r="EX137" i="2" s="1"/>
  <c r="EU136" i="2"/>
  <c r="EY136" i="2" s="1"/>
  <c r="EX136" i="2" s="1"/>
  <c r="EU135" i="2"/>
  <c r="EY135" i="2" s="1"/>
  <c r="EW135" i="2" s="1"/>
  <c r="EU134" i="2"/>
  <c r="EY134" i="2" s="1"/>
  <c r="EU133" i="2"/>
  <c r="EY133" i="2" s="1"/>
  <c r="EU132" i="2"/>
  <c r="EV132" i="2" s="1"/>
  <c r="EU131" i="2"/>
  <c r="EV131" i="2" s="1"/>
  <c r="EU130" i="2"/>
  <c r="EY130" i="2" s="1"/>
  <c r="EU129" i="2"/>
  <c r="EY129" i="2" s="1"/>
  <c r="EW129" i="2" s="1"/>
  <c r="EU128" i="2"/>
  <c r="EY128" i="2" s="1"/>
  <c r="EU127" i="2"/>
  <c r="EV127" i="2" s="1"/>
  <c r="EU126" i="2"/>
  <c r="EY126" i="2" s="1"/>
  <c r="EU125" i="2"/>
  <c r="EV125" i="2" s="1"/>
  <c r="EU124" i="2"/>
  <c r="EV124" i="2" s="1"/>
  <c r="EU123" i="2"/>
  <c r="EV123" i="2" s="1"/>
  <c r="EU122" i="2"/>
  <c r="EV122" i="2" s="1"/>
  <c r="EU121" i="2"/>
  <c r="EV121" i="2" s="1"/>
  <c r="EU120" i="2"/>
  <c r="EV120" i="2" s="1"/>
  <c r="EU119" i="2"/>
  <c r="EY119" i="2" s="1"/>
  <c r="EU118" i="2"/>
  <c r="EY118" i="2" s="1"/>
  <c r="EU117" i="2"/>
  <c r="EY117" i="2" s="1"/>
  <c r="EU116" i="2"/>
  <c r="EY116" i="2" s="1"/>
  <c r="EU115" i="2"/>
  <c r="EV115" i="2" s="1"/>
  <c r="EU114" i="2"/>
  <c r="EV114" i="2" s="1"/>
  <c r="EU113" i="2"/>
  <c r="EV113" i="2" s="1"/>
  <c r="EU112" i="2"/>
  <c r="EV112" i="2" s="1"/>
  <c r="EU111" i="2"/>
  <c r="EV111" i="2" s="1"/>
  <c r="EU110" i="2"/>
  <c r="EY110" i="2" s="1"/>
  <c r="EU109" i="2"/>
  <c r="EV109" i="2" s="1"/>
  <c r="EU108" i="2"/>
  <c r="EV108" i="2" s="1"/>
  <c r="EU107" i="2"/>
  <c r="EY107" i="2" s="1"/>
  <c r="EW107" i="2" s="1"/>
  <c r="EU106" i="2"/>
  <c r="EV106" i="2" s="1"/>
  <c r="EU105" i="2"/>
  <c r="EV105" i="2" s="1"/>
  <c r="EU104" i="2"/>
  <c r="EV104" i="2" s="1"/>
  <c r="EU103" i="2"/>
  <c r="EV103" i="2" s="1"/>
  <c r="EU102" i="2"/>
  <c r="EV102" i="2" s="1"/>
  <c r="EU101" i="2"/>
  <c r="EY101" i="2" s="1"/>
  <c r="EU100" i="2"/>
  <c r="EV100" i="2" s="1"/>
  <c r="EU99" i="2"/>
  <c r="EY99" i="2" s="1"/>
  <c r="EU98" i="2"/>
  <c r="EY98" i="2" s="1"/>
  <c r="EW98" i="2" s="1"/>
  <c r="EU97" i="2"/>
  <c r="EY97" i="2" s="1"/>
  <c r="EU96" i="2"/>
  <c r="EV96" i="2" s="1"/>
  <c r="EU95" i="2"/>
  <c r="EV95" i="2" s="1"/>
  <c r="EU94" i="2"/>
  <c r="EV94" i="2" s="1"/>
  <c r="EU93" i="2"/>
  <c r="EV93" i="2" s="1"/>
  <c r="EU92" i="2"/>
  <c r="EY92" i="2" s="1"/>
  <c r="EU91" i="2"/>
  <c r="EY91" i="2" s="1"/>
  <c r="EU90" i="2"/>
  <c r="EY90" i="2" s="1"/>
  <c r="EU89" i="2"/>
  <c r="EY89" i="2" s="1"/>
  <c r="EU88" i="2"/>
  <c r="EY88" i="2" s="1"/>
  <c r="EU87" i="2"/>
  <c r="EY87" i="2" s="1"/>
  <c r="EU86" i="2"/>
  <c r="EY86" i="2" s="1"/>
  <c r="EU85" i="2"/>
  <c r="EY85" i="2" s="1"/>
  <c r="EU84" i="2"/>
  <c r="EY84" i="2" s="1"/>
  <c r="EU83" i="2"/>
  <c r="EY83" i="2" s="1"/>
  <c r="EU82" i="2"/>
  <c r="EV82" i="2" s="1"/>
  <c r="EU81" i="2"/>
  <c r="EV81" i="2" s="1"/>
  <c r="EU80" i="2"/>
  <c r="EV80" i="2" s="1"/>
  <c r="EU79" i="2"/>
  <c r="EV79" i="2" s="1"/>
  <c r="EU78" i="2"/>
  <c r="EY78" i="2" s="1"/>
  <c r="EU77" i="2"/>
  <c r="EY77" i="2" s="1"/>
  <c r="EU76" i="2"/>
  <c r="EY76" i="2" s="1"/>
  <c r="EU75" i="2"/>
  <c r="EY75" i="2" s="1"/>
  <c r="EU74" i="2"/>
  <c r="EY74" i="2" s="1"/>
  <c r="EU73" i="2"/>
  <c r="EY73" i="2" s="1"/>
  <c r="EU72" i="2"/>
  <c r="EY72" i="2" s="1"/>
  <c r="EU71" i="2"/>
  <c r="EV71" i="2" s="1"/>
  <c r="EU70" i="2"/>
  <c r="EV70" i="2" s="1"/>
  <c r="EU69" i="2"/>
  <c r="EV69" i="2" s="1"/>
  <c r="EU68" i="2"/>
  <c r="EV68" i="2" s="1"/>
  <c r="EU67" i="2"/>
  <c r="EV67" i="2" s="1"/>
  <c r="EU66" i="2"/>
  <c r="EV66" i="2" s="1"/>
  <c r="EU65" i="2"/>
  <c r="EV65" i="2" s="1"/>
  <c r="CW65" i="2"/>
  <c r="EU64" i="2"/>
  <c r="EY64" i="2" s="1"/>
  <c r="EW64" i="2" s="1"/>
  <c r="CW64" i="2"/>
  <c r="EU63" i="2"/>
  <c r="EV63" i="2" s="1"/>
  <c r="EU62" i="2"/>
  <c r="EY62" i="2" s="1"/>
  <c r="CW62" i="2"/>
  <c r="EU61" i="2"/>
  <c r="EV61" i="2" s="1"/>
  <c r="DB61" i="2"/>
  <c r="DA61" i="2"/>
  <c r="CW61" i="2"/>
  <c r="EU60" i="2"/>
  <c r="EY60" i="2" s="1"/>
  <c r="DA60" i="2"/>
  <c r="DB60" i="2" s="1"/>
  <c r="CW60" i="2"/>
  <c r="EU59" i="2"/>
  <c r="EV59" i="2" s="1"/>
  <c r="DA59" i="2"/>
  <c r="DB59" i="2" s="1"/>
  <c r="CW59" i="2"/>
  <c r="EU58" i="2"/>
  <c r="EY58" i="2" s="1"/>
  <c r="DA58" i="2"/>
  <c r="DB58" i="2" s="1"/>
  <c r="CW58" i="2"/>
  <c r="EU57" i="2"/>
  <c r="EV57" i="2" s="1"/>
  <c r="DB57" i="2"/>
  <c r="DA57" i="2"/>
  <c r="CW57" i="2"/>
  <c r="EU56" i="2"/>
  <c r="EV56" i="2" s="1"/>
  <c r="DA56" i="2"/>
  <c r="DB56" i="2" s="1"/>
  <c r="CW56" i="2"/>
  <c r="EU55" i="2"/>
  <c r="EV55" i="2" s="1"/>
  <c r="DA55" i="2"/>
  <c r="DB55" i="2" s="1"/>
  <c r="CW55" i="2"/>
  <c r="EU54" i="2"/>
  <c r="EV54" i="2" s="1"/>
  <c r="DB54" i="2"/>
  <c r="DA54" i="2"/>
  <c r="CW54" i="2"/>
  <c r="EU53" i="2"/>
  <c r="EY53" i="2" s="1"/>
  <c r="DA53" i="2"/>
  <c r="DB53" i="2" s="1"/>
  <c r="CW53" i="2"/>
  <c r="EU52" i="2"/>
  <c r="EV52" i="2" s="1"/>
  <c r="DA52" i="2"/>
  <c r="DB52" i="2" s="1"/>
  <c r="CW52" i="2"/>
  <c r="EU51" i="2"/>
  <c r="EY51" i="2" s="1"/>
  <c r="DA51" i="2"/>
  <c r="DB51" i="2" s="1"/>
  <c r="CW51" i="2"/>
  <c r="EU50" i="2"/>
  <c r="EY50" i="2" s="1"/>
  <c r="DA50" i="2"/>
  <c r="DB50" i="2" s="1"/>
  <c r="CW50" i="2"/>
  <c r="EU49" i="2"/>
  <c r="EV49" i="2" s="1"/>
  <c r="DA49" i="2"/>
  <c r="DB49" i="2" s="1"/>
  <c r="CW49" i="2"/>
  <c r="EU48" i="2"/>
  <c r="EY48" i="2" s="1"/>
  <c r="DA48" i="2"/>
  <c r="DB48" i="2" s="1"/>
  <c r="CW48" i="2"/>
  <c r="EU47" i="2"/>
  <c r="EV47" i="2" s="1"/>
  <c r="DB47" i="2"/>
  <c r="DA47" i="2"/>
  <c r="CW47" i="2"/>
  <c r="EU46" i="2"/>
  <c r="EV46" i="2" s="1"/>
  <c r="DA46" i="2"/>
  <c r="DB46" i="2" s="1"/>
  <c r="CW46" i="2"/>
  <c r="EU45" i="2"/>
  <c r="EY45" i="2" s="1"/>
  <c r="DA45" i="2"/>
  <c r="DB45" i="2" s="1"/>
  <c r="CW45" i="2"/>
  <c r="EU44" i="2"/>
  <c r="EV44" i="2" s="1"/>
  <c r="DA44" i="2"/>
  <c r="DB44" i="2" s="1"/>
  <c r="CW44" i="2"/>
  <c r="EU43" i="2"/>
  <c r="EY43" i="2" s="1"/>
  <c r="DA43" i="2"/>
  <c r="DB43" i="2" s="1"/>
  <c r="CW43" i="2"/>
  <c r="EU42" i="2"/>
  <c r="EV42" i="2" s="1"/>
  <c r="DA42" i="2"/>
  <c r="DB42" i="2" s="1"/>
  <c r="CW42" i="2"/>
  <c r="EU41" i="2"/>
  <c r="EV41" i="2" s="1"/>
  <c r="DA41" i="2"/>
  <c r="DB41" i="2" s="1"/>
  <c r="CW41" i="2"/>
  <c r="EU40" i="2"/>
  <c r="EY40" i="2" s="1"/>
  <c r="DA40" i="2"/>
  <c r="DB40" i="2" s="1"/>
  <c r="CW40" i="2"/>
  <c r="EU39" i="2"/>
  <c r="EV39" i="2" s="1"/>
  <c r="DA39" i="2"/>
  <c r="DB39" i="2" s="1"/>
  <c r="CW39" i="2"/>
  <c r="EU38" i="2"/>
  <c r="EY38" i="2" s="1"/>
  <c r="DA38" i="2"/>
  <c r="DB38" i="2" s="1"/>
  <c r="CW38" i="2"/>
  <c r="EU37" i="2"/>
  <c r="EV37" i="2" s="1"/>
  <c r="DB37" i="2"/>
  <c r="DA37" i="2"/>
  <c r="CW37" i="2"/>
  <c r="EU36" i="2"/>
  <c r="EV36" i="2" s="1"/>
  <c r="DA36" i="2"/>
  <c r="DB36" i="2" s="1"/>
  <c r="CW36" i="2"/>
  <c r="EU35" i="2"/>
  <c r="EY35" i="2" s="1"/>
  <c r="DA35" i="2"/>
  <c r="DB35" i="2" s="1"/>
  <c r="CW35" i="2"/>
  <c r="EU34" i="2"/>
  <c r="EV34" i="2" s="1"/>
  <c r="DB34" i="2"/>
  <c r="DA34" i="2"/>
  <c r="CW34" i="2"/>
  <c r="EU33" i="2"/>
  <c r="EY33" i="2" s="1"/>
  <c r="DA33" i="2"/>
  <c r="DB33" i="2" s="1"/>
  <c r="CW33" i="2"/>
  <c r="EU32" i="2"/>
  <c r="EV32" i="2" s="1"/>
  <c r="DA32" i="2"/>
  <c r="DB32" i="2" s="1"/>
  <c r="CW32" i="2"/>
  <c r="EU31" i="2"/>
  <c r="EY31" i="2" s="1"/>
  <c r="DA31" i="2"/>
  <c r="DB31" i="2" s="1"/>
  <c r="CW31" i="2"/>
  <c r="EU30" i="2"/>
  <c r="EY30" i="2" s="1"/>
  <c r="DA30" i="2"/>
  <c r="DB30" i="2" s="1"/>
  <c r="CW30" i="2"/>
  <c r="EU29" i="2"/>
  <c r="EV29" i="2" s="1"/>
  <c r="DA29" i="2"/>
  <c r="DB29" i="2" s="1"/>
  <c r="CW29" i="2"/>
  <c r="EU28" i="2"/>
  <c r="EY28" i="2" s="1"/>
  <c r="DA28" i="2"/>
  <c r="DB28" i="2" s="1"/>
  <c r="CW28" i="2"/>
  <c r="EU27" i="2"/>
  <c r="EV27" i="2" s="1"/>
  <c r="DB27" i="2"/>
  <c r="DA27" i="2"/>
  <c r="CW27" i="2"/>
  <c r="EU26" i="2"/>
  <c r="EV26" i="2" s="1"/>
  <c r="DA26" i="2"/>
  <c r="DB26" i="2" s="1"/>
  <c r="CW26" i="2"/>
  <c r="EU25" i="2"/>
  <c r="EY25" i="2" s="1"/>
  <c r="DA25" i="2"/>
  <c r="DB25" i="2" s="1"/>
  <c r="CW25" i="2"/>
  <c r="EU24" i="2"/>
  <c r="EV24" i="2" s="1"/>
  <c r="DA24" i="2"/>
  <c r="DB24" i="2" s="1"/>
  <c r="CW24" i="2"/>
  <c r="EU23" i="2"/>
  <c r="EY23" i="2" s="1"/>
  <c r="DA23" i="2"/>
  <c r="DB23" i="2" s="1"/>
  <c r="CW23" i="2"/>
  <c r="EU22" i="2"/>
  <c r="EV22" i="2" s="1"/>
  <c r="DB22" i="2"/>
  <c r="DA22" i="2"/>
  <c r="CW22" i="2"/>
  <c r="EU21" i="2"/>
  <c r="EY21" i="2" s="1"/>
  <c r="DA21" i="2"/>
  <c r="DB21" i="2" s="1"/>
  <c r="CW21" i="2"/>
  <c r="EU20" i="2"/>
  <c r="EY20" i="2" s="1"/>
  <c r="DA20" i="2"/>
  <c r="DB20" i="2" s="1"/>
  <c r="CW20" i="2"/>
  <c r="EU19" i="2"/>
  <c r="EY19" i="2" s="1"/>
  <c r="DA19" i="2"/>
  <c r="DB19" i="2" s="1"/>
  <c r="CW19" i="2"/>
  <c r="EU18" i="2"/>
  <c r="EY18" i="2" s="1"/>
  <c r="DA18" i="2"/>
  <c r="DB18" i="2" s="1"/>
  <c r="CW18" i="2"/>
  <c r="EU17" i="2"/>
  <c r="EV17" i="2" s="1"/>
  <c r="DB17" i="2"/>
  <c r="DA17" i="2"/>
  <c r="CW17" i="2"/>
  <c r="EU16" i="2"/>
  <c r="EV16" i="2" s="1"/>
  <c r="DA16" i="2"/>
  <c r="DB16" i="2" s="1"/>
  <c r="CW16" i="2"/>
  <c r="EU15" i="2"/>
  <c r="EY15" i="2" s="1"/>
  <c r="DA15" i="2"/>
  <c r="DB15" i="2" s="1"/>
  <c r="CW15" i="2"/>
  <c r="EU14" i="2"/>
  <c r="EY14" i="2" s="1"/>
  <c r="DA14" i="2"/>
  <c r="DB14" i="2" s="1"/>
  <c r="CW14" i="2"/>
  <c r="EU13" i="2"/>
  <c r="EY13" i="2" s="1"/>
  <c r="DA13" i="2"/>
  <c r="DB13" i="2" s="1"/>
  <c r="CW13" i="2"/>
  <c r="EU12" i="2"/>
  <c r="EV12" i="2" s="1"/>
  <c r="DB12" i="2"/>
  <c r="DA12" i="2"/>
  <c r="CW12" i="2"/>
  <c r="EU11" i="2"/>
  <c r="EV11" i="2" s="1"/>
  <c r="DA11" i="2"/>
  <c r="DB11" i="2" s="1"/>
  <c r="CW11" i="2"/>
  <c r="CC11" i="2"/>
  <c r="CB11" i="2"/>
  <c r="BS11" i="2"/>
  <c r="BR11" i="2"/>
  <c r="BI11" i="2"/>
  <c r="BH11" i="2"/>
  <c r="AY11" i="2"/>
  <c r="AX11" i="2"/>
  <c r="AO11" i="2"/>
  <c r="AN11" i="2"/>
  <c r="AE11" i="2"/>
  <c r="AD11" i="2"/>
  <c r="U11" i="2"/>
  <c r="T11" i="2"/>
  <c r="K11" i="2"/>
  <c r="J11" i="2"/>
  <c r="EU10" i="2"/>
  <c r="EY10" i="2" s="1"/>
  <c r="DA10" i="2"/>
  <c r="DB10" i="2" s="1"/>
  <c r="CW10" i="2"/>
  <c r="EU9" i="2"/>
  <c r="EY9" i="2" s="1"/>
  <c r="DB9" i="2"/>
  <c r="DA9" i="2"/>
  <c r="CW9" i="2"/>
  <c r="EU8" i="2"/>
  <c r="EY8" i="2" s="1"/>
  <c r="DA8" i="2"/>
  <c r="DB8" i="2" s="1"/>
  <c r="CW8" i="2"/>
  <c r="EU7" i="2"/>
  <c r="EV7" i="2" s="1"/>
  <c r="DA7" i="2"/>
  <c r="DB7" i="2" s="1"/>
  <c r="CW7" i="2"/>
  <c r="CW2" i="2" s="1"/>
  <c r="EP6" i="2"/>
  <c r="DM6" i="2"/>
  <c r="DA6" i="2"/>
  <c r="DG6" i="2" s="1"/>
  <c r="CW6" i="2"/>
  <c r="BV5" i="2"/>
  <c r="EA2" i="2"/>
  <c r="EP125" i="1"/>
  <c r="EP124" i="1"/>
  <c r="EP123" i="1"/>
  <c r="EP122" i="1"/>
  <c r="EP121" i="1"/>
  <c r="EP120" i="1"/>
  <c r="EP119" i="1"/>
  <c r="EP118" i="1"/>
  <c r="EP117" i="1"/>
  <c r="EP116" i="1"/>
  <c r="EP115" i="1"/>
  <c r="EP114" i="1"/>
  <c r="EP113" i="1"/>
  <c r="EP112" i="1"/>
  <c r="EP111" i="1"/>
  <c r="EP110" i="1"/>
  <c r="EP109" i="1"/>
  <c r="EP108" i="1"/>
  <c r="EP107" i="1"/>
  <c r="EP106" i="1"/>
  <c r="EP105" i="1"/>
  <c r="EP104" i="1"/>
  <c r="EP103" i="1"/>
  <c r="EP102" i="1"/>
  <c r="EP101" i="1"/>
  <c r="EP100" i="1"/>
  <c r="EP99" i="1"/>
  <c r="EP98" i="1"/>
  <c r="EP97" i="1"/>
  <c r="EP96" i="1"/>
  <c r="EP95" i="1"/>
  <c r="EP94" i="1"/>
  <c r="EP93" i="1"/>
  <c r="EP92" i="1"/>
  <c r="EP91" i="1"/>
  <c r="EP90" i="1"/>
  <c r="EP89" i="1"/>
  <c r="EP88" i="1"/>
  <c r="EP87" i="1"/>
  <c r="EP86" i="1"/>
  <c r="EP85" i="1"/>
  <c r="EP84" i="1"/>
  <c r="EP83" i="1"/>
  <c r="EP82" i="1"/>
  <c r="EP81" i="1"/>
  <c r="EP80" i="1"/>
  <c r="EP79" i="1"/>
  <c r="EP78" i="1"/>
  <c r="EP77" i="1"/>
  <c r="EP76" i="1"/>
  <c r="EP75" i="1"/>
  <c r="EP74" i="1"/>
  <c r="EP73" i="1"/>
  <c r="EP72" i="1"/>
  <c r="EP71" i="1"/>
  <c r="EP70" i="1"/>
  <c r="EP69" i="1"/>
  <c r="EP68" i="1"/>
  <c r="EP67" i="1"/>
  <c r="EP66" i="1"/>
  <c r="EP65" i="1"/>
  <c r="EP64" i="1"/>
  <c r="R64" i="1"/>
  <c r="O64" i="1"/>
  <c r="N64" i="1"/>
  <c r="L64" i="1"/>
  <c r="J64" i="1"/>
  <c r="H64" i="1"/>
  <c r="F64" i="1"/>
  <c r="D64" i="1"/>
  <c r="B64" i="1"/>
  <c r="EP63" i="1"/>
  <c r="EP62" i="1"/>
  <c r="EP61" i="1"/>
  <c r="EP60" i="1"/>
  <c r="EP59" i="1"/>
  <c r="EP58" i="1"/>
  <c r="EP57" i="1"/>
  <c r="EP56" i="1"/>
  <c r="EP55" i="1"/>
  <c r="EP54" i="1"/>
  <c r="EP53" i="1"/>
  <c r="EP52" i="1"/>
  <c r="EP51" i="1"/>
  <c r="EP50" i="1"/>
  <c r="EP49" i="1"/>
  <c r="EP48" i="1"/>
  <c r="EP47" i="1"/>
  <c r="BU47" i="1"/>
  <c r="BR47" i="1"/>
  <c r="BG47" i="1"/>
  <c r="BB47" i="1"/>
  <c r="AQ47" i="1"/>
  <c r="AN47" i="1"/>
  <c r="AC47" i="1"/>
  <c r="X47" i="1"/>
  <c r="BQ47" i="1"/>
  <c r="EP46" i="1"/>
  <c r="CA46" i="1"/>
  <c r="BV46" i="1"/>
  <c r="BR46" i="1"/>
  <c r="BK46" i="1"/>
  <c r="BH46" i="1"/>
  <c r="BB46" i="1"/>
  <c r="AW46" i="1"/>
  <c r="AR46" i="1"/>
  <c r="AN46" i="1"/>
  <c r="AG46" i="1"/>
  <c r="AD46" i="1"/>
  <c r="X46" i="1"/>
  <c r="BU46" i="1"/>
  <c r="EP45" i="1"/>
  <c r="CA45" i="1"/>
  <c r="EP44" i="1"/>
  <c r="BU44" i="1"/>
  <c r="BR44" i="1"/>
  <c r="BG44" i="1"/>
  <c r="BB44" i="1"/>
  <c r="AQ44" i="1"/>
  <c r="AN44" i="1"/>
  <c r="AC44" i="1"/>
  <c r="X44" i="1"/>
  <c r="BQ44" i="1"/>
  <c r="EP43" i="1"/>
  <c r="CA43" i="1"/>
  <c r="BV43" i="1"/>
  <c r="BR43" i="1"/>
  <c r="BK43" i="1"/>
  <c r="BH43" i="1"/>
  <c r="BB43" i="1"/>
  <c r="AW43" i="1"/>
  <c r="AR43" i="1"/>
  <c r="AN43" i="1"/>
  <c r="AG43" i="1"/>
  <c r="AD43" i="1"/>
  <c r="X43" i="1"/>
  <c r="BU43" i="1"/>
  <c r="EP42" i="1"/>
  <c r="CA42" i="1"/>
  <c r="EP41" i="1"/>
  <c r="BU41" i="1"/>
  <c r="BR41" i="1"/>
  <c r="BG41" i="1"/>
  <c r="BB41" i="1"/>
  <c r="AQ41" i="1"/>
  <c r="AN41" i="1"/>
  <c r="AC41" i="1"/>
  <c r="X41" i="1"/>
  <c r="BQ41" i="1"/>
  <c r="EP40" i="1"/>
  <c r="CA40" i="1"/>
  <c r="BV40" i="1"/>
  <c r="BR40" i="1"/>
  <c r="BK40" i="1"/>
  <c r="BH40" i="1"/>
  <c r="BB40" i="1"/>
  <c r="AW40" i="1"/>
  <c r="AR40" i="1"/>
  <c r="AN40" i="1"/>
  <c r="AG40" i="1"/>
  <c r="AD40" i="1"/>
  <c r="X40" i="1"/>
  <c r="BU40" i="1"/>
  <c r="EP39" i="1"/>
  <c r="CA39" i="1"/>
  <c r="EP38" i="1"/>
  <c r="BU38" i="1"/>
  <c r="BR38" i="1"/>
  <c r="BG38" i="1"/>
  <c r="BB38" i="1"/>
  <c r="AQ38" i="1"/>
  <c r="AN38" i="1"/>
  <c r="AC38" i="1"/>
  <c r="X38" i="1"/>
  <c r="BQ38" i="1"/>
  <c r="EP37" i="1"/>
  <c r="CA37" i="1"/>
  <c r="BV37" i="1"/>
  <c r="BR37" i="1"/>
  <c r="BK37" i="1"/>
  <c r="BH37" i="1"/>
  <c r="BB37" i="1"/>
  <c r="AW37" i="1"/>
  <c r="AR37" i="1"/>
  <c r="AN37" i="1"/>
  <c r="AG37" i="1"/>
  <c r="AD37" i="1"/>
  <c r="X37" i="1"/>
  <c r="BU37" i="1"/>
  <c r="EP36" i="1"/>
  <c r="CA36" i="1"/>
  <c r="EP35" i="1"/>
  <c r="BU35" i="1"/>
  <c r="BR35" i="1"/>
  <c r="BG35" i="1"/>
  <c r="BB35" i="1"/>
  <c r="AQ35" i="1"/>
  <c r="AN35" i="1"/>
  <c r="AC35" i="1"/>
  <c r="X35" i="1"/>
  <c r="BQ35" i="1"/>
  <c r="EP34" i="1"/>
  <c r="CA34" i="1"/>
  <c r="BV34" i="1"/>
  <c r="BR34" i="1"/>
  <c r="BK34" i="1"/>
  <c r="BH34" i="1"/>
  <c r="BB34" i="1"/>
  <c r="AW34" i="1"/>
  <c r="AR34" i="1"/>
  <c r="AN34" i="1"/>
  <c r="AG34" i="1"/>
  <c r="AD34" i="1"/>
  <c r="X34" i="1"/>
  <c r="BU34" i="1"/>
  <c r="EP33" i="1"/>
  <c r="CA33" i="1"/>
  <c r="EP32" i="1"/>
  <c r="BU32" i="1"/>
  <c r="BR32" i="1"/>
  <c r="BG32" i="1"/>
  <c r="BB32" i="1"/>
  <c r="AQ32" i="1"/>
  <c r="AN32" i="1"/>
  <c r="AC32" i="1"/>
  <c r="X32" i="1"/>
  <c r="BQ32" i="1"/>
  <c r="EP31" i="1"/>
  <c r="T31" i="1"/>
  <c r="P31" i="1"/>
  <c r="EP30" i="1"/>
  <c r="T30" i="1"/>
  <c r="P30" i="1"/>
  <c r="EP29" i="1"/>
  <c r="P29" i="1"/>
  <c r="T29" i="1" s="1"/>
  <c r="EP28" i="1"/>
  <c r="P28" i="1"/>
  <c r="T28" i="1" s="1"/>
  <c r="EP27" i="1"/>
  <c r="P27" i="1"/>
  <c r="T27" i="1" s="1"/>
  <c r="EP26" i="1"/>
  <c r="T26" i="1"/>
  <c r="P26" i="1"/>
  <c r="EP25" i="1"/>
  <c r="T25" i="1"/>
  <c r="P25" i="1"/>
  <c r="EP24" i="1"/>
  <c r="T24" i="1"/>
  <c r="P24" i="1"/>
  <c r="EP23" i="1"/>
  <c r="P23" i="1"/>
  <c r="T23" i="1" s="1"/>
  <c r="EP22" i="1"/>
  <c r="P22" i="1"/>
  <c r="T22" i="1" s="1"/>
  <c r="EP21" i="1"/>
  <c r="P21" i="1"/>
  <c r="T21" i="1" s="1"/>
  <c r="EP20" i="1"/>
  <c r="T20" i="1"/>
  <c r="P20" i="1"/>
  <c r="EP19" i="1"/>
  <c r="T19" i="1"/>
  <c r="P19" i="1"/>
  <c r="EP18" i="1"/>
  <c r="T18" i="1"/>
  <c r="P18" i="1"/>
  <c r="EP17" i="1"/>
  <c r="P17" i="1"/>
  <c r="T17" i="1" s="1"/>
  <c r="EP16" i="1"/>
  <c r="P16" i="1"/>
  <c r="T16" i="1" s="1"/>
  <c r="EP15" i="1"/>
  <c r="P15" i="1"/>
  <c r="T15" i="1" s="1"/>
  <c r="EP14" i="1"/>
  <c r="T14" i="1"/>
  <c r="P14" i="1"/>
  <c r="EP13" i="1"/>
  <c r="T13" i="1"/>
  <c r="P13" i="1"/>
  <c r="EP12" i="1"/>
  <c r="T12" i="1"/>
  <c r="P12" i="1"/>
  <c r="EP11" i="1"/>
  <c r="P11" i="1"/>
  <c r="T11" i="1" s="1"/>
  <c r="EP10" i="1"/>
  <c r="P10" i="1"/>
  <c r="T10" i="1" s="1"/>
  <c r="EP9" i="1"/>
  <c r="P9" i="1"/>
  <c r="T9" i="1" s="1"/>
  <c r="EP8" i="1"/>
  <c r="T8" i="1"/>
  <c r="P8" i="1"/>
  <c r="EP7" i="1"/>
  <c r="T7" i="1"/>
  <c r="P7" i="1"/>
  <c r="P64" i="1" s="1"/>
  <c r="EP6" i="1"/>
  <c r="P3" i="1"/>
  <c r="L3" i="1"/>
  <c r="J3" i="1"/>
  <c r="F3" i="1"/>
  <c r="B3" i="1"/>
  <c r="EY1182" i="2" l="1"/>
  <c r="ET1182" i="2" s="1"/>
  <c r="EY1199" i="2"/>
  <c r="EV255" i="2"/>
  <c r="EY662" i="2"/>
  <c r="EX662" i="2" s="1"/>
  <c r="EV147" i="2"/>
  <c r="EV229" i="2"/>
  <c r="EY407" i="2"/>
  <c r="EX407" i="2" s="1"/>
  <c r="EY812" i="2"/>
  <c r="EX812" i="2" s="1"/>
  <c r="EY569" i="2"/>
  <c r="EX569" i="2" s="1"/>
  <c r="EV58" i="2"/>
  <c r="EV129" i="2"/>
  <c r="EY1149" i="2"/>
  <c r="ET1149" i="2" s="1"/>
  <c r="EY1230" i="2"/>
  <c r="ET1230" i="2" s="1"/>
  <c r="EV98" i="2"/>
  <c r="EV101" i="2"/>
  <c r="EV116" i="2"/>
  <c r="EY1198" i="2"/>
  <c r="ET1198" i="2" s="1"/>
  <c r="EY1213" i="2"/>
  <c r="ET1213" i="2" s="1"/>
  <c r="EV45" i="2"/>
  <c r="EV107" i="2"/>
  <c r="EV159" i="2"/>
  <c r="EY199" i="2"/>
  <c r="ET199" i="2" s="1"/>
  <c r="EV257" i="2"/>
  <c r="EV145" i="2"/>
  <c r="EV195" i="2"/>
  <c r="EV233" i="2"/>
  <c r="EY244" i="2"/>
  <c r="ET244" i="2" s="1"/>
  <c r="EV269" i="2"/>
  <c r="EY758" i="2"/>
  <c r="EX758" i="2" s="1"/>
  <c r="EY1110" i="2"/>
  <c r="ET1110" i="2" s="1"/>
  <c r="EY1173" i="2"/>
  <c r="ET1173" i="2" s="1"/>
  <c r="EY12" i="2"/>
  <c r="EX12" i="2" s="1"/>
  <c r="EV97" i="2"/>
  <c r="EY100" i="2"/>
  <c r="EW100" i="2" s="1"/>
  <c r="EY109" i="2"/>
  <c r="EW109" i="2" s="1"/>
  <c r="EY125" i="2"/>
  <c r="EW125" i="2" s="1"/>
  <c r="EY207" i="2"/>
  <c r="ET207" i="2" s="1"/>
  <c r="EV245" i="2"/>
  <c r="EY1128" i="2"/>
  <c r="ET1128" i="2" s="1"/>
  <c r="EY1212" i="2"/>
  <c r="ET1212" i="2" s="1"/>
  <c r="B11" i="2"/>
  <c r="AO16" i="2" s="1"/>
  <c r="EW21" i="2"/>
  <c r="ET21" i="2"/>
  <c r="ET145" i="2"/>
  <c r="EX145" i="2"/>
  <c r="EY181" i="2"/>
  <c r="ET181" i="2" s="1"/>
  <c r="EY515" i="2"/>
  <c r="EX515" i="2" s="1"/>
  <c r="EY650" i="2"/>
  <c r="EX650" i="2" s="1"/>
  <c r="EY770" i="2"/>
  <c r="EX770" i="2" s="1"/>
  <c r="EY1167" i="2"/>
  <c r="ET1167" i="2" s="1"/>
  <c r="EY1176" i="2"/>
  <c r="ET1176" i="2" s="1"/>
  <c r="EY1211" i="2"/>
  <c r="EY1225" i="2"/>
  <c r="EV1360" i="2"/>
  <c r="EY1360" i="2"/>
  <c r="EW1360" i="2" s="1"/>
  <c r="EY127" i="2"/>
  <c r="EY11" i="2"/>
  <c r="EW11" i="2" s="1"/>
  <c r="EV21" i="2"/>
  <c r="EV126" i="2"/>
  <c r="EY131" i="2"/>
  <c r="EX131" i="2" s="1"/>
  <c r="EX135" i="2"/>
  <c r="EY158" i="2"/>
  <c r="ET158" i="2" s="1"/>
  <c r="EV173" i="2"/>
  <c r="EY196" i="2"/>
  <c r="ET196" i="2" s="1"/>
  <c r="EY230" i="2"/>
  <c r="ET230" i="2" s="1"/>
  <c r="EV243" i="2"/>
  <c r="EY274" i="2"/>
  <c r="ET274" i="2" s="1"/>
  <c r="EY623" i="2"/>
  <c r="EX623" i="2" s="1"/>
  <c r="EY704" i="2"/>
  <c r="EX704" i="2" s="1"/>
  <c r="EY1140" i="2"/>
  <c r="ET1140" i="2" s="1"/>
  <c r="EV1356" i="2"/>
  <c r="EY1356" i="2"/>
  <c r="EW1356" i="2" s="1"/>
  <c r="EY1384" i="2"/>
  <c r="EW1384" i="2" s="1"/>
  <c r="EV1444" i="2"/>
  <c r="EY1444" i="2"/>
  <c r="EX1444" i="2" s="1"/>
  <c r="EV1468" i="2"/>
  <c r="EY1468" i="2"/>
  <c r="EX1468" i="2" s="1"/>
  <c r="EY32" i="2"/>
  <c r="EX32" i="2" s="1"/>
  <c r="EY39" i="2"/>
  <c r="ET39" i="2" s="1"/>
  <c r="EV48" i="2"/>
  <c r="EV118" i="2"/>
  <c r="EV183" i="2"/>
  <c r="EV193" i="2"/>
  <c r="EY217" i="2"/>
  <c r="ET217" i="2" s="1"/>
  <c r="EV221" i="2"/>
  <c r="EY235" i="2"/>
  <c r="ET235" i="2" s="1"/>
  <c r="EV267" i="2"/>
  <c r="EY716" i="2"/>
  <c r="EX716" i="2" s="1"/>
  <c r="EY824" i="2"/>
  <c r="EX824" i="2" s="1"/>
  <c r="EY1104" i="2"/>
  <c r="EX1104" i="2" s="1"/>
  <c r="EY1146" i="2"/>
  <c r="ET1146" i="2" s="1"/>
  <c r="EY1174" i="2"/>
  <c r="ET1174" i="2" s="1"/>
  <c r="EY1188" i="2"/>
  <c r="ET1188" i="2" s="1"/>
  <c r="EY1203" i="2"/>
  <c r="ET1203" i="2" s="1"/>
  <c r="EY1231" i="2"/>
  <c r="ET1231" i="2" s="1"/>
  <c r="EY1368" i="2"/>
  <c r="EW1368" i="2" s="1"/>
  <c r="EV1380" i="2"/>
  <c r="EY1380" i="2"/>
  <c r="EW1380" i="2" s="1"/>
  <c r="EY1155" i="2"/>
  <c r="EX1155" i="2" s="1"/>
  <c r="EV1392" i="2"/>
  <c r="EY1392" i="2"/>
  <c r="EW1392" i="2" s="1"/>
  <c r="EV1452" i="2"/>
  <c r="EY1452" i="2"/>
  <c r="EX1452" i="2" s="1"/>
  <c r="EV1476" i="2"/>
  <c r="EY1476" i="2"/>
  <c r="EX1476" i="2" s="1"/>
  <c r="EV15" i="2"/>
  <c r="EY56" i="2"/>
  <c r="EW56" i="2" s="1"/>
  <c r="EV64" i="2"/>
  <c r="EV119" i="2"/>
  <c r="EV133" i="2"/>
  <c r="EY146" i="2"/>
  <c r="ET146" i="2" s="1"/>
  <c r="EY184" i="2"/>
  <c r="ET184" i="2" s="1"/>
  <c r="EY218" i="2"/>
  <c r="ET218" i="2" s="1"/>
  <c r="EY236" i="2"/>
  <c r="ET236" i="2" s="1"/>
  <c r="EV241" i="2"/>
  <c r="EV249" i="2"/>
  <c r="EY268" i="2"/>
  <c r="ET268" i="2" s="1"/>
  <c r="EY272" i="2"/>
  <c r="ET272" i="2" s="1"/>
  <c r="EY461" i="2"/>
  <c r="EX461" i="2" s="1"/>
  <c r="EY1122" i="2"/>
  <c r="ET1122" i="2" s="1"/>
  <c r="EY1127" i="2"/>
  <c r="EY1147" i="2"/>
  <c r="ET1147" i="2" s="1"/>
  <c r="EY1161" i="2"/>
  <c r="ET1161" i="2" s="1"/>
  <c r="EY1229" i="2"/>
  <c r="EY1404" i="2"/>
  <c r="EW1404" i="2" s="1"/>
  <c r="EY1464" i="2"/>
  <c r="EX1464" i="2" s="1"/>
  <c r="EW101" i="2"/>
  <c r="EX101" i="2"/>
  <c r="ET101" i="2"/>
  <c r="EW130" i="2"/>
  <c r="ET130" i="2"/>
  <c r="EX130" i="2"/>
  <c r="EW126" i="2"/>
  <c r="EX126" i="2"/>
  <c r="ET126" i="2"/>
  <c r="EW99" i="2"/>
  <c r="ET99" i="2"/>
  <c r="EX99" i="2"/>
  <c r="EW128" i="2"/>
  <c r="EX128" i="2"/>
  <c r="ET128" i="2"/>
  <c r="DH6" i="2"/>
  <c r="EV8" i="2"/>
  <c r="EY16" i="2"/>
  <c r="ET16" i="2" s="1"/>
  <c r="ER21" i="2"/>
  <c r="EY27" i="2"/>
  <c r="EX27" i="2" s="1"/>
  <c r="EY36" i="2"/>
  <c r="ES36" i="2" s="1"/>
  <c r="EV50" i="2"/>
  <c r="EV60" i="2"/>
  <c r="EV99" i="2"/>
  <c r="EV130" i="2"/>
  <c r="ET137" i="2"/>
  <c r="EW138" i="2"/>
  <c r="EY148" i="2"/>
  <c r="ET148" i="2" s="1"/>
  <c r="EY160" i="2"/>
  <c r="ET160" i="2" s="1"/>
  <c r="EY171" i="2"/>
  <c r="ET171" i="2" s="1"/>
  <c r="EV185" i="2"/>
  <c r="EV197" i="2"/>
  <c r="EY200" i="2"/>
  <c r="EV205" i="2"/>
  <c r="EY208" i="2"/>
  <c r="ET208" i="2" s="1"/>
  <c r="EY219" i="2"/>
  <c r="ET219" i="2" s="1"/>
  <c r="EY231" i="2"/>
  <c r="ET231" i="2" s="1"/>
  <c r="EY261" i="2"/>
  <c r="ET261" i="2" s="1"/>
  <c r="EY278" i="2"/>
  <c r="ET278" i="2" s="1"/>
  <c r="EY452" i="2"/>
  <c r="EX452" i="2" s="1"/>
  <c r="EY560" i="2"/>
  <c r="EX560" i="2" s="1"/>
  <c r="EY878" i="2"/>
  <c r="EX878" i="2" s="1"/>
  <c r="EY923" i="2"/>
  <c r="EX923" i="2" s="1"/>
  <c r="EY950" i="2"/>
  <c r="EX950" i="2" s="1"/>
  <c r="EY977" i="2"/>
  <c r="EX977" i="2" s="1"/>
  <c r="EY1004" i="2"/>
  <c r="EX1004" i="2" s="1"/>
  <c r="EY1031" i="2"/>
  <c r="EX1031" i="2" s="1"/>
  <c r="EY1100" i="2"/>
  <c r="EY1131" i="2"/>
  <c r="EY1136" i="2"/>
  <c r="EY1164" i="2"/>
  <c r="EX1164" i="2" s="1"/>
  <c r="EY1191" i="2"/>
  <c r="EX1191" i="2" s="1"/>
  <c r="EY1218" i="2"/>
  <c r="EX1218" i="2" s="1"/>
  <c r="DJ6" i="2"/>
  <c r="EY7" i="2"/>
  <c r="EX7" i="2" s="1"/>
  <c r="EV10" i="2"/>
  <c r="EV31" i="2"/>
  <c r="EV38" i="2"/>
  <c r="EY49" i="2"/>
  <c r="ET49" i="2" s="1"/>
  <c r="EY59" i="2"/>
  <c r="ET59" i="2" s="1"/>
  <c r="EX98" i="2"/>
  <c r="EV128" i="2"/>
  <c r="EX129" i="2"/>
  <c r="EV137" i="2"/>
  <c r="EX139" i="2"/>
  <c r="EV149" i="2"/>
  <c r="EV161" i="2"/>
  <c r="EY164" i="2"/>
  <c r="EV169" i="2"/>
  <c r="EY172" i="2"/>
  <c r="ET172" i="2" s="1"/>
  <c r="EV209" i="2"/>
  <c r="EY220" i="2"/>
  <c r="ET220" i="2" s="1"/>
  <c r="EY232" i="2"/>
  <c r="ET232" i="2" s="1"/>
  <c r="EX249" i="2"/>
  <c r="EV253" i="2"/>
  <c r="EX255" i="2"/>
  <c r="EY266" i="2"/>
  <c r="EX266" i="2" s="1"/>
  <c r="EV277" i="2"/>
  <c r="EV279" i="2"/>
  <c r="EY641" i="2"/>
  <c r="EX641" i="2" s="1"/>
  <c r="EY695" i="2"/>
  <c r="EX695" i="2" s="1"/>
  <c r="EY749" i="2"/>
  <c r="EX749" i="2" s="1"/>
  <c r="EY803" i="2"/>
  <c r="EX803" i="2" s="1"/>
  <c r="EY914" i="2"/>
  <c r="EX914" i="2" s="1"/>
  <c r="EY941" i="2"/>
  <c r="EX941" i="2" s="1"/>
  <c r="EY968" i="2"/>
  <c r="EX968" i="2" s="1"/>
  <c r="EY995" i="2"/>
  <c r="EX995" i="2" s="1"/>
  <c r="EY1022" i="2"/>
  <c r="EX1022" i="2" s="1"/>
  <c r="EY1049" i="2"/>
  <c r="EX1049" i="2" s="1"/>
  <c r="EY1109" i="2"/>
  <c r="EY1113" i="2"/>
  <c r="ET1113" i="2" s="1"/>
  <c r="EY1118" i="2"/>
  <c r="EX1118" i="2" s="1"/>
  <c r="EY1137" i="2"/>
  <c r="ET1137" i="2" s="1"/>
  <c r="EY1158" i="2"/>
  <c r="ET1158" i="2" s="1"/>
  <c r="EY1185" i="2"/>
  <c r="ET1185" i="2" s="1"/>
  <c r="EY1200" i="2"/>
  <c r="ET1200" i="2" s="1"/>
  <c r="EY1223" i="2"/>
  <c r="EY1376" i="2"/>
  <c r="EW1376" i="2" s="1"/>
  <c r="EY1400" i="2"/>
  <c r="EW1400" i="2" s="1"/>
  <c r="EY1460" i="2"/>
  <c r="EX1460" i="2" s="1"/>
  <c r="ET125" i="2"/>
  <c r="EW137" i="2"/>
  <c r="EW277" i="2"/>
  <c r="EY398" i="2"/>
  <c r="EX398" i="2" s="1"/>
  <c r="EY506" i="2"/>
  <c r="EX506" i="2" s="1"/>
  <c r="EY614" i="2"/>
  <c r="EX614" i="2" s="1"/>
  <c r="EY1101" i="2"/>
  <c r="EX1101" i="2" s="1"/>
  <c r="EY1152" i="2"/>
  <c r="EX1152" i="2" s="1"/>
  <c r="EY1165" i="2"/>
  <c r="EY1179" i="2"/>
  <c r="EX1179" i="2" s="1"/>
  <c r="EY1192" i="2"/>
  <c r="EY1217" i="2"/>
  <c r="EY1219" i="2"/>
  <c r="EY1372" i="2"/>
  <c r="EW1372" i="2" s="1"/>
  <c r="EY1396" i="2"/>
  <c r="EW1396" i="2" s="1"/>
  <c r="EY1456" i="2"/>
  <c r="EX1456" i="2" s="1"/>
  <c r="EY1480" i="2"/>
  <c r="EX1480" i="2" s="1"/>
  <c r="DB6" i="2"/>
  <c r="EX277" i="2"/>
  <c r="EY887" i="2"/>
  <c r="EX887" i="2" s="1"/>
  <c r="EY932" i="2"/>
  <c r="EX932" i="2" s="1"/>
  <c r="EY959" i="2"/>
  <c r="EX959" i="2" s="1"/>
  <c r="EY986" i="2"/>
  <c r="EX986" i="2" s="1"/>
  <c r="EY1013" i="2"/>
  <c r="EX1013" i="2" s="1"/>
  <c r="EY1040" i="2"/>
  <c r="EX1040" i="2" s="1"/>
  <c r="DD6" i="2"/>
  <c r="EV13" i="2"/>
  <c r="EY17" i="2"/>
  <c r="EX17" i="2" s="1"/>
  <c r="EY22" i="2"/>
  <c r="ET22" i="2" s="1"/>
  <c r="EV40" i="2"/>
  <c r="EV43" i="2"/>
  <c r="EY44" i="2"/>
  <c r="ET98" i="2"/>
  <c r="EV117" i="2"/>
  <c r="ET129" i="2"/>
  <c r="EV157" i="2"/>
  <c r="EY163" i="2"/>
  <c r="ET163" i="2" s="1"/>
  <c r="EY182" i="2"/>
  <c r="ET182" i="2" s="1"/>
  <c r="EY194" i="2"/>
  <c r="ET194" i="2" s="1"/>
  <c r="EY248" i="2"/>
  <c r="EV251" i="2"/>
  <c r="EY256" i="2"/>
  <c r="ET256" i="2" s="1"/>
  <c r="EY653" i="2"/>
  <c r="EX653" i="2" s="1"/>
  <c r="EY707" i="2"/>
  <c r="EX707" i="2" s="1"/>
  <c r="EY761" i="2"/>
  <c r="EX761" i="2" s="1"/>
  <c r="EY815" i="2"/>
  <c r="EX815" i="2" s="1"/>
  <c r="EY1119" i="2"/>
  <c r="EX1119" i="2" s="1"/>
  <c r="EY1143" i="2"/>
  <c r="EX1143" i="2" s="1"/>
  <c r="EY1156" i="2"/>
  <c r="EY1170" i="2"/>
  <c r="EX1170" i="2" s="1"/>
  <c r="EY1183" i="2"/>
  <c r="EY1224" i="2"/>
  <c r="EX1224" i="2" s="1"/>
  <c r="EY1364" i="2"/>
  <c r="EW1364" i="2" s="1"/>
  <c r="EY1388" i="2"/>
  <c r="EW1388" i="2" s="1"/>
  <c r="EY1448" i="2"/>
  <c r="EX1448" i="2" s="1"/>
  <c r="EY1472" i="2"/>
  <c r="EX1472" i="2" s="1"/>
  <c r="ET223" i="2"/>
  <c r="EW223" i="2"/>
  <c r="EX223" i="2"/>
  <c r="ET205" i="2"/>
  <c r="EX205" i="2"/>
  <c r="EW205" i="2"/>
  <c r="ET237" i="2"/>
  <c r="EX237" i="2"/>
  <c r="ET271" i="2"/>
  <c r="EX271" i="2"/>
  <c r="EW271" i="2"/>
  <c r="ET31" i="2"/>
  <c r="ES31" i="2"/>
  <c r="EX31" i="2"/>
  <c r="ER31" i="2"/>
  <c r="EW31" i="2"/>
  <c r="ET169" i="2"/>
  <c r="EX169" i="2"/>
  <c r="EW169" i="2"/>
  <c r="ET201" i="2"/>
  <c r="EX201" i="2"/>
  <c r="EW18" i="2"/>
  <c r="ES18" i="2"/>
  <c r="ER18" i="2"/>
  <c r="EX18" i="2"/>
  <c r="ET18" i="2"/>
  <c r="EW110" i="2"/>
  <c r="EX110" i="2"/>
  <c r="ET110" i="2"/>
  <c r="ET187" i="2"/>
  <c r="EX187" i="2"/>
  <c r="EW187" i="2"/>
  <c r="ET193" i="2"/>
  <c r="EX193" i="2"/>
  <c r="EW193" i="2"/>
  <c r="ET225" i="2"/>
  <c r="EX225" i="2"/>
  <c r="EW28" i="2"/>
  <c r="ET28" i="2"/>
  <c r="ES28" i="2"/>
  <c r="ER28" i="2"/>
  <c r="EX28" i="2"/>
  <c r="EW51" i="2"/>
  <c r="ET51" i="2"/>
  <c r="EX51" i="2"/>
  <c r="ES51" i="2"/>
  <c r="ER51" i="2"/>
  <c r="ET97" i="2"/>
  <c r="EX97" i="2"/>
  <c r="EW97" i="2"/>
  <c r="ET165" i="2"/>
  <c r="EX165" i="2"/>
  <c r="ET241" i="2"/>
  <c r="EX241" i="2"/>
  <c r="EW241" i="2"/>
  <c r="EX133" i="2"/>
  <c r="ET133" i="2"/>
  <c r="ET153" i="2"/>
  <c r="EX153" i="2"/>
  <c r="ET175" i="2"/>
  <c r="EX175" i="2"/>
  <c r="EW175" i="2"/>
  <c r="ET229" i="2"/>
  <c r="EX229" i="2"/>
  <c r="EW229" i="2"/>
  <c r="EW33" i="2"/>
  <c r="ET33" i="2"/>
  <c r="ES33" i="2"/>
  <c r="ER33" i="2"/>
  <c r="EX33" i="2"/>
  <c r="ET151" i="2"/>
  <c r="EX151" i="2"/>
  <c r="EW151" i="2"/>
  <c r="ET157" i="2"/>
  <c r="EW157" i="2"/>
  <c r="EX157" i="2"/>
  <c r="ET189" i="2"/>
  <c r="EX189" i="2"/>
  <c r="ET211" i="2"/>
  <c r="EX211" i="2"/>
  <c r="EW211" i="2"/>
  <c r="EV20" i="2"/>
  <c r="EV25" i="2"/>
  <c r="EV28" i="2"/>
  <c r="EV30" i="2"/>
  <c r="EV33" i="2"/>
  <c r="EV35" i="2"/>
  <c r="EV51" i="2"/>
  <c r="EV62" i="2"/>
  <c r="EX64" i="2"/>
  <c r="EY66" i="2"/>
  <c r="ET66" i="2" s="1"/>
  <c r="EY69" i="2"/>
  <c r="ET69" i="2" s="1"/>
  <c r="EV72" i="2"/>
  <c r="EV75" i="2"/>
  <c r="EV78" i="2"/>
  <c r="EV83" i="2"/>
  <c r="EV86" i="2"/>
  <c r="EV89" i="2"/>
  <c r="EV92" i="2"/>
  <c r="EY102" i="2"/>
  <c r="ET102" i="2" s="1"/>
  <c r="EY105" i="2"/>
  <c r="ET105" i="2" s="1"/>
  <c r="EX107" i="2"/>
  <c r="EY108" i="2"/>
  <c r="EY141" i="2"/>
  <c r="EV151" i="2"/>
  <c r="EY152" i="2"/>
  <c r="EY154" i="2"/>
  <c r="ET154" i="2" s="1"/>
  <c r="EV165" i="2"/>
  <c r="EV167" i="2"/>
  <c r="EY177" i="2"/>
  <c r="EW177" i="2" s="1"/>
  <c r="EV187" i="2"/>
  <c r="EY188" i="2"/>
  <c r="EX188" i="2" s="1"/>
  <c r="EY190" i="2"/>
  <c r="ET190" i="2" s="1"/>
  <c r="EV201" i="2"/>
  <c r="EV203" i="2"/>
  <c r="EY213" i="2"/>
  <c r="EV223" i="2"/>
  <c r="EY224" i="2"/>
  <c r="EY226" i="2"/>
  <c r="ET226" i="2" s="1"/>
  <c r="EV237" i="2"/>
  <c r="EV239" i="2"/>
  <c r="EX243" i="2"/>
  <c r="ET253" i="2"/>
  <c r="EW253" i="2"/>
  <c r="EV265" i="2"/>
  <c r="EY275" i="2"/>
  <c r="ET275" i="2" s="1"/>
  <c r="EV275" i="2"/>
  <c r="EV18" i="2"/>
  <c r="EX21" i="2"/>
  <c r="EV23" i="2"/>
  <c r="EY24" i="2"/>
  <c r="ER24" i="2" s="1"/>
  <c r="EY29" i="2"/>
  <c r="EY34" i="2"/>
  <c r="EW34" i="2" s="1"/>
  <c r="EY67" i="2"/>
  <c r="ET67" i="2" s="1"/>
  <c r="EY70" i="2"/>
  <c r="ET70" i="2" s="1"/>
  <c r="EV73" i="2"/>
  <c r="EV76" i="2"/>
  <c r="EV84" i="2"/>
  <c r="EV87" i="2"/>
  <c r="EV90" i="2"/>
  <c r="EY103" i="2"/>
  <c r="ET103" i="2" s="1"/>
  <c r="EY106" i="2"/>
  <c r="ET106" i="2" s="1"/>
  <c r="EV110" i="2"/>
  <c r="ET135" i="2"/>
  <c r="ET139" i="2"/>
  <c r="EY140" i="2"/>
  <c r="EY142" i="2"/>
  <c r="ET142" i="2" s="1"/>
  <c r="EW145" i="2"/>
  <c r="EV153" i="2"/>
  <c r="EV155" i="2"/>
  <c r="EX159" i="2"/>
  <c r="EV175" i="2"/>
  <c r="EY176" i="2"/>
  <c r="EY178" i="2"/>
  <c r="ET178" i="2" s="1"/>
  <c r="EV189" i="2"/>
  <c r="EV191" i="2"/>
  <c r="EX195" i="2"/>
  <c r="EV211" i="2"/>
  <c r="EY212" i="2"/>
  <c r="EX212" i="2" s="1"/>
  <c r="EY214" i="2"/>
  <c r="ET214" i="2" s="1"/>
  <c r="EV225" i="2"/>
  <c r="EV227" i="2"/>
  <c r="EY254" i="2"/>
  <c r="EY259" i="2"/>
  <c r="EV262" i="2"/>
  <c r="EY262" i="2"/>
  <c r="ET262" i="2" s="1"/>
  <c r="EV271" i="2"/>
  <c r="EV273" i="2"/>
  <c r="EY273" i="2"/>
  <c r="ET279" i="2"/>
  <c r="EX279" i="2"/>
  <c r="ET64" i="2"/>
  <c r="ET107" i="2"/>
  <c r="EY170" i="2"/>
  <c r="EY206" i="2"/>
  <c r="EY242" i="2"/>
  <c r="EV260" i="2"/>
  <c r="EY260" i="2"/>
  <c r="EY263" i="2"/>
  <c r="EW263" i="2" s="1"/>
  <c r="EV263" i="2"/>
  <c r="ET267" i="2"/>
  <c r="EX267" i="2"/>
  <c r="ES21" i="2"/>
  <c r="EV53" i="2"/>
  <c r="EY54" i="2"/>
  <c r="EW54" i="2" s="1"/>
  <c r="EY65" i="2"/>
  <c r="ET65" i="2" s="1"/>
  <c r="EY68" i="2"/>
  <c r="ET68" i="2" s="1"/>
  <c r="EY71" i="2"/>
  <c r="ET71" i="2" s="1"/>
  <c r="EV74" i="2"/>
  <c r="EV77" i="2"/>
  <c r="EV85" i="2"/>
  <c r="EV88" i="2"/>
  <c r="EV91" i="2"/>
  <c r="EY104" i="2"/>
  <c r="ET104" i="2" s="1"/>
  <c r="EV135" i="2"/>
  <c r="EV139" i="2"/>
  <c r="EV143" i="2"/>
  <c r="EX147" i="2"/>
  <c r="EY166" i="2"/>
  <c r="ET166" i="2" s="1"/>
  <c r="EV179" i="2"/>
  <c r="EX183" i="2"/>
  <c r="EY202" i="2"/>
  <c r="ET202" i="2" s="1"/>
  <c r="EV215" i="2"/>
  <c r="EX219" i="2"/>
  <c r="EY238" i="2"/>
  <c r="ET238" i="2" s="1"/>
  <c r="EY247" i="2"/>
  <c r="EV250" i="2"/>
  <c r="EY250" i="2"/>
  <c r="ET250" i="2" s="1"/>
  <c r="ET265" i="2"/>
  <c r="EW265" i="2"/>
  <c r="EV389" i="2"/>
  <c r="EY389" i="2"/>
  <c r="EX389" i="2" s="1"/>
  <c r="EY371" i="2"/>
  <c r="EX371" i="2" s="1"/>
  <c r="EY425" i="2"/>
  <c r="EX425" i="2" s="1"/>
  <c r="EY479" i="2"/>
  <c r="EX479" i="2" s="1"/>
  <c r="EY533" i="2"/>
  <c r="EX533" i="2" s="1"/>
  <c r="EY587" i="2"/>
  <c r="EX587" i="2" s="1"/>
  <c r="EY635" i="2"/>
  <c r="EX635" i="2" s="1"/>
  <c r="EY677" i="2"/>
  <c r="EX677" i="2" s="1"/>
  <c r="EY689" i="2"/>
  <c r="EX689" i="2" s="1"/>
  <c r="EY731" i="2"/>
  <c r="EX731" i="2" s="1"/>
  <c r="EY743" i="2"/>
  <c r="EX743" i="2" s="1"/>
  <c r="EY785" i="2"/>
  <c r="EX785" i="2" s="1"/>
  <c r="EY797" i="2"/>
  <c r="EX797" i="2" s="1"/>
  <c r="EY839" i="2"/>
  <c r="EX839" i="2" s="1"/>
  <c r="EY851" i="2"/>
  <c r="EX851" i="2" s="1"/>
  <c r="EY905" i="2"/>
  <c r="EX905" i="2" s="1"/>
  <c r="EW1110" i="2"/>
  <c r="EW1167" i="2"/>
  <c r="EY1195" i="2"/>
  <c r="EY1210" i="2"/>
  <c r="EY1216" i="2"/>
  <c r="EY1222" i="2"/>
  <c r="EX1222" i="2" s="1"/>
  <c r="EY1228" i="2"/>
  <c r="EY1234" i="2"/>
  <c r="EY362" i="2"/>
  <c r="EX362" i="2" s="1"/>
  <c r="EY416" i="2"/>
  <c r="EX416" i="2" s="1"/>
  <c r="EY470" i="2"/>
  <c r="EX470" i="2" s="1"/>
  <c r="EY524" i="2"/>
  <c r="EX524" i="2" s="1"/>
  <c r="EY578" i="2"/>
  <c r="EX578" i="2" s="1"/>
  <c r="EY632" i="2"/>
  <c r="EX632" i="2" s="1"/>
  <c r="EY644" i="2"/>
  <c r="EX644" i="2" s="1"/>
  <c r="EY686" i="2"/>
  <c r="EX686" i="2" s="1"/>
  <c r="EY698" i="2"/>
  <c r="EX698" i="2" s="1"/>
  <c r="EY740" i="2"/>
  <c r="EX740" i="2" s="1"/>
  <c r="EY752" i="2"/>
  <c r="EX752" i="2" s="1"/>
  <c r="EY794" i="2"/>
  <c r="EX794" i="2" s="1"/>
  <c r="EY806" i="2"/>
  <c r="EX806" i="2" s="1"/>
  <c r="EY848" i="2"/>
  <c r="EX848" i="2" s="1"/>
  <c r="EY896" i="2"/>
  <c r="EX896" i="2" s="1"/>
  <c r="EY1107" i="2"/>
  <c r="EY1124" i="2"/>
  <c r="EY1134" i="2"/>
  <c r="EY1144" i="2"/>
  <c r="EX1149" i="2"/>
  <c r="EY1153" i="2"/>
  <c r="EY1162" i="2"/>
  <c r="EY1171" i="2"/>
  <c r="EY1180" i="2"/>
  <c r="EY1189" i="2"/>
  <c r="EY1204" i="2"/>
  <c r="EX1204" i="2" s="1"/>
  <c r="EY1206" i="2"/>
  <c r="EY1354" i="2"/>
  <c r="EW1354" i="2" s="1"/>
  <c r="EY1358" i="2"/>
  <c r="EW1358" i="2" s="1"/>
  <c r="EY1362" i="2"/>
  <c r="EW1362" i="2" s="1"/>
  <c r="EY1366" i="2"/>
  <c r="EW1366" i="2" s="1"/>
  <c r="EY1370" i="2"/>
  <c r="EW1370" i="2" s="1"/>
  <c r="EY1374" i="2"/>
  <c r="EW1374" i="2" s="1"/>
  <c r="EY1378" i="2"/>
  <c r="EW1378" i="2" s="1"/>
  <c r="EY1382" i="2"/>
  <c r="EW1382" i="2" s="1"/>
  <c r="EY1386" i="2"/>
  <c r="EW1386" i="2" s="1"/>
  <c r="EY1390" i="2"/>
  <c r="EW1390" i="2" s="1"/>
  <c r="EY1394" i="2"/>
  <c r="EW1394" i="2" s="1"/>
  <c r="EY1398" i="2"/>
  <c r="EW1398" i="2" s="1"/>
  <c r="EY1402" i="2"/>
  <c r="EW1402" i="2" s="1"/>
  <c r="EY1406" i="2"/>
  <c r="EW1406" i="2" s="1"/>
  <c r="EY1409" i="2"/>
  <c r="EW1409" i="2" s="1"/>
  <c r="EY1412" i="2"/>
  <c r="EW1412" i="2" s="1"/>
  <c r="EY1415" i="2"/>
  <c r="EW1415" i="2" s="1"/>
  <c r="EY1418" i="2"/>
  <c r="EW1418" i="2" s="1"/>
  <c r="EY1421" i="2"/>
  <c r="EW1421" i="2" s="1"/>
  <c r="EY1424" i="2"/>
  <c r="EW1424" i="2" s="1"/>
  <c r="EY1427" i="2"/>
  <c r="EW1427" i="2" s="1"/>
  <c r="EY1430" i="2"/>
  <c r="EW1430" i="2" s="1"/>
  <c r="EY1433" i="2"/>
  <c r="EW1433" i="2" s="1"/>
  <c r="EY1436" i="2"/>
  <c r="EW1436" i="2" s="1"/>
  <c r="EY1439" i="2"/>
  <c r="EW1439" i="2" s="1"/>
  <c r="EY1442" i="2"/>
  <c r="EW1442" i="2" s="1"/>
  <c r="EY1446" i="2"/>
  <c r="EX1446" i="2" s="1"/>
  <c r="EY1450" i="2"/>
  <c r="EX1450" i="2" s="1"/>
  <c r="EY1454" i="2"/>
  <c r="EX1454" i="2" s="1"/>
  <c r="EY1458" i="2"/>
  <c r="EX1458" i="2" s="1"/>
  <c r="EY1462" i="2"/>
  <c r="EX1462" i="2" s="1"/>
  <c r="EY1466" i="2"/>
  <c r="EX1466" i="2" s="1"/>
  <c r="EY1470" i="2"/>
  <c r="EX1470" i="2" s="1"/>
  <c r="EY1474" i="2"/>
  <c r="EX1474" i="2" s="1"/>
  <c r="EY1478" i="2"/>
  <c r="EX1478" i="2" s="1"/>
  <c r="EY1482" i="2"/>
  <c r="EX1482" i="2" s="1"/>
  <c r="EY1106" i="2"/>
  <c r="EY1116" i="2"/>
  <c r="EY1133" i="2"/>
  <c r="ET1133" i="2" s="1"/>
  <c r="EY1194" i="2"/>
  <c r="EY1205" i="2"/>
  <c r="ET1205" i="2" s="1"/>
  <c r="EY1209" i="2"/>
  <c r="EY1215" i="2"/>
  <c r="EY1221" i="2"/>
  <c r="EY1227" i="2"/>
  <c r="EY1233" i="2"/>
  <c r="EY1407" i="2"/>
  <c r="EW1407" i="2" s="1"/>
  <c r="EY1410" i="2"/>
  <c r="EW1410" i="2" s="1"/>
  <c r="EY1413" i="2"/>
  <c r="EW1413" i="2" s="1"/>
  <c r="EY1416" i="2"/>
  <c r="EW1416" i="2" s="1"/>
  <c r="EY1419" i="2"/>
  <c r="EW1419" i="2" s="1"/>
  <c r="EY1422" i="2"/>
  <c r="EW1422" i="2" s="1"/>
  <c r="EY1425" i="2"/>
  <c r="EW1425" i="2" s="1"/>
  <c r="EY1428" i="2"/>
  <c r="EW1428" i="2" s="1"/>
  <c r="EY1431" i="2"/>
  <c r="EW1431" i="2" s="1"/>
  <c r="EY1434" i="2"/>
  <c r="EW1434" i="2" s="1"/>
  <c r="EY1437" i="2"/>
  <c r="EW1437" i="2" s="1"/>
  <c r="EY1440" i="2"/>
  <c r="EW1440" i="2" s="1"/>
  <c r="EY443" i="2"/>
  <c r="EX443" i="2" s="1"/>
  <c r="EY497" i="2"/>
  <c r="EX497" i="2" s="1"/>
  <c r="EY551" i="2"/>
  <c r="EX551" i="2" s="1"/>
  <c r="EY605" i="2"/>
  <c r="EX605" i="2" s="1"/>
  <c r="EY659" i="2"/>
  <c r="EX659" i="2" s="1"/>
  <c r="EY671" i="2"/>
  <c r="EX671" i="2" s="1"/>
  <c r="EY713" i="2"/>
  <c r="EX713" i="2" s="1"/>
  <c r="EY725" i="2"/>
  <c r="EX725" i="2" s="1"/>
  <c r="EY767" i="2"/>
  <c r="EX767" i="2" s="1"/>
  <c r="EY779" i="2"/>
  <c r="EX779" i="2" s="1"/>
  <c r="EY821" i="2"/>
  <c r="EX821" i="2" s="1"/>
  <c r="EY833" i="2"/>
  <c r="EX833" i="2" s="1"/>
  <c r="EY869" i="2"/>
  <c r="EX869" i="2" s="1"/>
  <c r="EY1207" i="2"/>
  <c r="EY380" i="2"/>
  <c r="EX380" i="2" s="1"/>
  <c r="EY434" i="2"/>
  <c r="EX434" i="2" s="1"/>
  <c r="EY488" i="2"/>
  <c r="EX488" i="2" s="1"/>
  <c r="EY542" i="2"/>
  <c r="EX542" i="2" s="1"/>
  <c r="EY596" i="2"/>
  <c r="EX596" i="2" s="1"/>
  <c r="EY668" i="2"/>
  <c r="EX668" i="2" s="1"/>
  <c r="EY680" i="2"/>
  <c r="EX680" i="2" s="1"/>
  <c r="EY722" i="2"/>
  <c r="EX722" i="2" s="1"/>
  <c r="EY734" i="2"/>
  <c r="EX734" i="2" s="1"/>
  <c r="EY776" i="2"/>
  <c r="EX776" i="2" s="1"/>
  <c r="EY788" i="2"/>
  <c r="EX788" i="2" s="1"/>
  <c r="EY830" i="2"/>
  <c r="EX830" i="2" s="1"/>
  <c r="EY842" i="2"/>
  <c r="EX842" i="2" s="1"/>
  <c r="EY860" i="2"/>
  <c r="EX860" i="2" s="1"/>
  <c r="EY1095" i="2"/>
  <c r="EY1098" i="2"/>
  <c r="EY1115" i="2"/>
  <c r="EY1125" i="2"/>
  <c r="EX1131" i="2"/>
  <c r="EY1141" i="2"/>
  <c r="EY1150" i="2"/>
  <c r="EY1159" i="2"/>
  <c r="EY1168" i="2"/>
  <c r="EY1177" i="2"/>
  <c r="EX1177" i="2" s="1"/>
  <c r="EX1182" i="2"/>
  <c r="EY1186" i="2"/>
  <c r="EY1193" i="2"/>
  <c r="EY1197" i="2"/>
  <c r="EY1201" i="2"/>
  <c r="EX1201" i="2" s="1"/>
  <c r="EY1214" i="2"/>
  <c r="EX1214" i="2" s="1"/>
  <c r="EY1220" i="2"/>
  <c r="ET1220" i="2" s="1"/>
  <c r="EY1226" i="2"/>
  <c r="EX1226" i="2" s="1"/>
  <c r="EX1230" i="2"/>
  <c r="EY1232" i="2"/>
  <c r="EX1232" i="2" s="1"/>
  <c r="EY1408" i="2"/>
  <c r="EW1408" i="2" s="1"/>
  <c r="EY1411" i="2"/>
  <c r="EW1411" i="2" s="1"/>
  <c r="EY1414" i="2"/>
  <c r="EW1414" i="2" s="1"/>
  <c r="EY1417" i="2"/>
  <c r="EW1417" i="2" s="1"/>
  <c r="EY1420" i="2"/>
  <c r="EW1420" i="2" s="1"/>
  <c r="EY1423" i="2"/>
  <c r="EW1423" i="2" s="1"/>
  <c r="EY1426" i="2"/>
  <c r="EW1426" i="2" s="1"/>
  <c r="EY1429" i="2"/>
  <c r="EW1429" i="2" s="1"/>
  <c r="EY1432" i="2"/>
  <c r="EW1432" i="2" s="1"/>
  <c r="EY1435" i="2"/>
  <c r="EW1435" i="2" s="1"/>
  <c r="EY1438" i="2"/>
  <c r="EW1438" i="2" s="1"/>
  <c r="EY1441" i="2"/>
  <c r="EW1441" i="2" s="1"/>
  <c r="ET9" i="2"/>
  <c r="ES9" i="2"/>
  <c r="EX9" i="2"/>
  <c r="ER9" i="2"/>
  <c r="EW9" i="2"/>
  <c r="T64" i="1"/>
  <c r="ES8" i="2"/>
  <c r="EX8" i="2"/>
  <c r="ER8" i="2"/>
  <c r="EW8" i="2"/>
  <c r="ET8" i="2"/>
  <c r="ES38" i="2"/>
  <c r="EX38" i="2"/>
  <c r="ER38" i="2"/>
  <c r="EW38" i="2"/>
  <c r="ET38" i="2"/>
  <c r="ET50" i="2"/>
  <c r="ES50" i="2"/>
  <c r="EX50" i="2"/>
  <c r="ER50" i="2"/>
  <c r="EW50" i="2"/>
  <c r="ET20" i="2"/>
  <c r="ES20" i="2"/>
  <c r="EX20" i="2"/>
  <c r="ER20" i="2"/>
  <c r="EW20" i="2"/>
  <c r="ET25" i="2"/>
  <c r="ES25" i="2"/>
  <c r="EX25" i="2"/>
  <c r="ER25" i="2"/>
  <c r="EW25" i="2"/>
  <c r="ET30" i="2"/>
  <c r="ES30" i="2"/>
  <c r="EX30" i="2"/>
  <c r="ER30" i="2"/>
  <c r="EW30" i="2"/>
  <c r="ET62" i="2"/>
  <c r="EX62" i="2"/>
  <c r="EW62" i="2"/>
  <c r="ET72" i="2"/>
  <c r="EX72" i="2"/>
  <c r="EW72" i="2"/>
  <c r="ET78" i="2"/>
  <c r="EX78" i="2"/>
  <c r="EW78" i="2"/>
  <c r="EW86" i="2"/>
  <c r="ET86" i="2"/>
  <c r="EX86" i="2"/>
  <c r="EW92" i="2"/>
  <c r="ET92" i="2"/>
  <c r="EX92" i="2"/>
  <c r="ET167" i="2"/>
  <c r="EW167" i="2"/>
  <c r="EX167" i="2"/>
  <c r="ET203" i="2"/>
  <c r="EW203" i="2"/>
  <c r="EX203" i="2"/>
  <c r="ET239" i="2"/>
  <c r="EW239" i="2"/>
  <c r="EX239" i="2"/>
  <c r="ET10" i="2"/>
  <c r="ES10" i="2"/>
  <c r="EX10" i="2"/>
  <c r="ER10" i="2"/>
  <c r="EW10" i="2"/>
  <c r="ES13" i="2"/>
  <c r="EX13" i="2"/>
  <c r="ER13" i="2"/>
  <c r="EW13" i="2"/>
  <c r="ET13" i="2"/>
  <c r="ET45" i="2"/>
  <c r="ES45" i="2"/>
  <c r="EX45" i="2"/>
  <c r="ER45" i="2"/>
  <c r="EW45" i="2"/>
  <c r="ES48" i="2"/>
  <c r="EX48" i="2"/>
  <c r="ER48" i="2"/>
  <c r="EW48" i="2"/>
  <c r="ET48" i="2"/>
  <c r="ES58" i="2"/>
  <c r="EX58" i="2"/>
  <c r="ER58" i="2"/>
  <c r="EW58" i="2"/>
  <c r="ET58" i="2"/>
  <c r="EW117" i="2"/>
  <c r="ET117" i="2"/>
  <c r="EX117" i="2"/>
  <c r="ET161" i="2"/>
  <c r="EW161" i="2"/>
  <c r="EX161" i="2"/>
  <c r="ET197" i="2"/>
  <c r="EW197" i="2"/>
  <c r="EX197" i="2"/>
  <c r="ET233" i="2"/>
  <c r="EW233" i="2"/>
  <c r="EX233" i="2"/>
  <c r="ET269" i="2"/>
  <c r="EW269" i="2"/>
  <c r="EX269" i="2"/>
  <c r="ET284" i="2"/>
  <c r="EX284" i="2"/>
  <c r="EW284" i="2"/>
  <c r="ET290" i="2"/>
  <c r="EX290" i="2"/>
  <c r="EW290" i="2"/>
  <c r="ET296" i="2"/>
  <c r="EX296" i="2"/>
  <c r="EW296" i="2"/>
  <c r="ET302" i="2"/>
  <c r="EX302" i="2"/>
  <c r="EW302" i="2"/>
  <c r="ET308" i="2"/>
  <c r="EX308" i="2"/>
  <c r="EW308" i="2"/>
  <c r="ET314" i="2"/>
  <c r="EX314" i="2"/>
  <c r="EW314" i="2"/>
  <c r="ET320" i="2"/>
  <c r="EX320" i="2"/>
  <c r="EW320" i="2"/>
  <c r="ET326" i="2"/>
  <c r="EX326" i="2"/>
  <c r="EW326" i="2"/>
  <c r="ET332" i="2"/>
  <c r="EX332" i="2"/>
  <c r="EW332" i="2"/>
  <c r="ET338" i="2"/>
  <c r="EX338" i="2"/>
  <c r="EW338" i="2"/>
  <c r="ET344" i="2"/>
  <c r="EX344" i="2"/>
  <c r="EW344" i="2"/>
  <c r="ET350" i="2"/>
  <c r="EX350" i="2"/>
  <c r="EW350" i="2"/>
  <c r="ET356" i="2"/>
  <c r="EX356" i="2"/>
  <c r="EW356" i="2"/>
  <c r="ES23" i="2"/>
  <c r="EX23" i="2"/>
  <c r="ER23" i="2"/>
  <c r="EW23" i="2"/>
  <c r="ET23" i="2"/>
  <c r="ET73" i="2"/>
  <c r="EX73" i="2"/>
  <c r="EW73" i="2"/>
  <c r="ET76" i="2"/>
  <c r="EX76" i="2"/>
  <c r="EW76" i="2"/>
  <c r="EW84" i="2"/>
  <c r="ET84" i="2"/>
  <c r="EX84" i="2"/>
  <c r="EW87" i="2"/>
  <c r="ET87" i="2"/>
  <c r="EX87" i="2"/>
  <c r="EW90" i="2"/>
  <c r="ET90" i="2"/>
  <c r="EX90" i="2"/>
  <c r="EX134" i="2"/>
  <c r="EW134" i="2"/>
  <c r="ET134" i="2"/>
  <c r="ET155" i="2"/>
  <c r="EW155" i="2"/>
  <c r="EX155" i="2"/>
  <c r="ET191" i="2"/>
  <c r="EW191" i="2"/>
  <c r="EX191" i="2"/>
  <c r="ET227" i="2"/>
  <c r="EW227" i="2"/>
  <c r="EX227" i="2"/>
  <c r="ET285" i="2"/>
  <c r="EX285" i="2"/>
  <c r="EW285" i="2"/>
  <c r="ET291" i="2"/>
  <c r="EX291" i="2"/>
  <c r="EW291" i="2"/>
  <c r="ET297" i="2"/>
  <c r="EX297" i="2"/>
  <c r="EW297" i="2"/>
  <c r="ET303" i="2"/>
  <c r="EX303" i="2"/>
  <c r="EW303" i="2"/>
  <c r="ET309" i="2"/>
  <c r="EX309" i="2"/>
  <c r="EW309" i="2"/>
  <c r="ET315" i="2"/>
  <c r="EX315" i="2"/>
  <c r="EW315" i="2"/>
  <c r="ET321" i="2"/>
  <c r="EX321" i="2"/>
  <c r="EW321" i="2"/>
  <c r="ET327" i="2"/>
  <c r="EX327" i="2"/>
  <c r="EW327" i="2"/>
  <c r="ET333" i="2"/>
  <c r="EX333" i="2"/>
  <c r="EW333" i="2"/>
  <c r="ET339" i="2"/>
  <c r="EX339" i="2"/>
  <c r="EW339" i="2"/>
  <c r="ET345" i="2"/>
  <c r="EX345" i="2"/>
  <c r="EW345" i="2"/>
  <c r="ET351" i="2"/>
  <c r="EX351" i="2"/>
  <c r="EW351" i="2"/>
  <c r="ET357" i="2"/>
  <c r="EX357" i="2"/>
  <c r="EW357" i="2"/>
  <c r="ET15" i="2"/>
  <c r="ES15" i="2"/>
  <c r="EX15" i="2"/>
  <c r="ER15" i="2"/>
  <c r="EW15" i="2"/>
  <c r="ET19" i="2"/>
  <c r="ES19" i="2"/>
  <c r="EX19" i="2"/>
  <c r="ER19" i="2"/>
  <c r="EW19" i="2"/>
  <c r="ET40" i="2"/>
  <c r="ES40" i="2"/>
  <c r="EX40" i="2"/>
  <c r="ER40" i="2"/>
  <c r="EW40" i="2"/>
  <c r="ES43" i="2"/>
  <c r="EX43" i="2"/>
  <c r="ER43" i="2"/>
  <c r="EW43" i="2"/>
  <c r="ET43" i="2"/>
  <c r="EW118" i="2"/>
  <c r="ET118" i="2"/>
  <c r="EX118" i="2"/>
  <c r="ET149" i="2"/>
  <c r="EW149" i="2"/>
  <c r="EX149" i="2"/>
  <c r="ET185" i="2"/>
  <c r="EW185" i="2"/>
  <c r="EX185" i="2"/>
  <c r="ET221" i="2"/>
  <c r="EW221" i="2"/>
  <c r="EX221" i="2"/>
  <c r="ET257" i="2"/>
  <c r="EW257" i="2"/>
  <c r="EX257" i="2"/>
  <c r="ES53" i="2"/>
  <c r="EX53" i="2"/>
  <c r="ER53" i="2"/>
  <c r="EW53" i="2"/>
  <c r="ET53" i="2"/>
  <c r="ET74" i="2"/>
  <c r="EX74" i="2"/>
  <c r="EW74" i="2"/>
  <c r="ET77" i="2"/>
  <c r="EX77" i="2"/>
  <c r="EW77" i="2"/>
  <c r="EW85" i="2"/>
  <c r="ET85" i="2"/>
  <c r="EX85" i="2"/>
  <c r="EW88" i="2"/>
  <c r="ET88" i="2"/>
  <c r="EX88" i="2"/>
  <c r="EW91" i="2"/>
  <c r="ET91" i="2"/>
  <c r="EX91" i="2"/>
  <c r="ET143" i="2"/>
  <c r="EW143" i="2"/>
  <c r="EX143" i="2"/>
  <c r="ET179" i="2"/>
  <c r="EW179" i="2"/>
  <c r="EX179" i="2"/>
  <c r="ET215" i="2"/>
  <c r="EW215" i="2"/>
  <c r="EX215" i="2"/>
  <c r="ET251" i="2"/>
  <c r="EW251" i="2"/>
  <c r="EX251" i="2"/>
  <c r="ET281" i="2"/>
  <c r="EX281" i="2"/>
  <c r="EW281" i="2"/>
  <c r="ET287" i="2"/>
  <c r="EX287" i="2"/>
  <c r="EW287" i="2"/>
  <c r="ET293" i="2"/>
  <c r="EX293" i="2"/>
  <c r="EW293" i="2"/>
  <c r="ET299" i="2"/>
  <c r="EX299" i="2"/>
  <c r="EW299" i="2"/>
  <c r="ET305" i="2"/>
  <c r="EX305" i="2"/>
  <c r="EW305" i="2"/>
  <c r="ET311" i="2"/>
  <c r="EX311" i="2"/>
  <c r="EW311" i="2"/>
  <c r="ET317" i="2"/>
  <c r="EX317" i="2"/>
  <c r="EW317" i="2"/>
  <c r="ET323" i="2"/>
  <c r="EX323" i="2"/>
  <c r="EW323" i="2"/>
  <c r="ET329" i="2"/>
  <c r="EX329" i="2"/>
  <c r="EW329" i="2"/>
  <c r="ET335" i="2"/>
  <c r="EX335" i="2"/>
  <c r="EW335" i="2"/>
  <c r="ET341" i="2"/>
  <c r="EX341" i="2"/>
  <c r="EW341" i="2"/>
  <c r="ET347" i="2"/>
  <c r="EX347" i="2"/>
  <c r="EW347" i="2"/>
  <c r="ET353" i="2"/>
  <c r="EX353" i="2"/>
  <c r="EW353" i="2"/>
  <c r="ET359" i="2"/>
  <c r="EX359" i="2"/>
  <c r="EW359" i="2"/>
  <c r="ET60" i="2"/>
  <c r="ES60" i="2"/>
  <c r="EX60" i="2"/>
  <c r="ER60" i="2"/>
  <c r="EW60" i="2"/>
  <c r="EW116" i="2"/>
  <c r="ET116" i="2"/>
  <c r="EX116" i="2"/>
  <c r="EW119" i="2"/>
  <c r="ET119" i="2"/>
  <c r="EX119" i="2"/>
  <c r="ET173" i="2"/>
  <c r="EW173" i="2"/>
  <c r="EX173" i="2"/>
  <c r="ET209" i="2"/>
  <c r="EW209" i="2"/>
  <c r="EX209" i="2"/>
  <c r="ET245" i="2"/>
  <c r="EW245" i="2"/>
  <c r="EX245" i="2"/>
  <c r="ET282" i="2"/>
  <c r="EX282" i="2"/>
  <c r="EW282" i="2"/>
  <c r="ET288" i="2"/>
  <c r="EX288" i="2"/>
  <c r="EW288" i="2"/>
  <c r="ET294" i="2"/>
  <c r="EX294" i="2"/>
  <c r="EW294" i="2"/>
  <c r="ET300" i="2"/>
  <c r="EX300" i="2"/>
  <c r="EW300" i="2"/>
  <c r="ET306" i="2"/>
  <c r="EX306" i="2"/>
  <c r="EW306" i="2"/>
  <c r="ET312" i="2"/>
  <c r="EX312" i="2"/>
  <c r="EW312" i="2"/>
  <c r="ET318" i="2"/>
  <c r="EX318" i="2"/>
  <c r="EW318" i="2"/>
  <c r="ET324" i="2"/>
  <c r="EX324" i="2"/>
  <c r="EW324" i="2"/>
  <c r="ET330" i="2"/>
  <c r="EX330" i="2"/>
  <c r="EW330" i="2"/>
  <c r="ET336" i="2"/>
  <c r="EX336" i="2"/>
  <c r="EW336" i="2"/>
  <c r="ET342" i="2"/>
  <c r="EX342" i="2"/>
  <c r="EW342" i="2"/>
  <c r="ET348" i="2"/>
  <c r="EX348" i="2"/>
  <c r="EW348" i="2"/>
  <c r="ET354" i="2"/>
  <c r="EX354" i="2"/>
  <c r="EW354" i="2"/>
  <c r="ET360" i="2"/>
  <c r="EX360" i="2"/>
  <c r="EW360" i="2"/>
  <c r="ET14" i="2"/>
  <c r="ES14" i="2"/>
  <c r="EX14" i="2"/>
  <c r="ER14" i="2"/>
  <c r="EW14" i="2"/>
  <c r="ET35" i="2"/>
  <c r="ES35" i="2"/>
  <c r="EX35" i="2"/>
  <c r="ER35" i="2"/>
  <c r="EW35" i="2"/>
  <c r="ET75" i="2"/>
  <c r="EX75" i="2"/>
  <c r="EW75" i="2"/>
  <c r="EW83" i="2"/>
  <c r="ET83" i="2"/>
  <c r="EX83" i="2"/>
  <c r="EW89" i="2"/>
  <c r="ET89" i="2"/>
  <c r="EX89" i="2"/>
  <c r="AH33" i="1"/>
  <c r="BL36" i="1"/>
  <c r="BL39" i="1"/>
  <c r="CB39" i="1"/>
  <c r="K16" i="2"/>
  <c r="EY37" i="2"/>
  <c r="EY42" i="2"/>
  <c r="EY47" i="2"/>
  <c r="EY52" i="2"/>
  <c r="EY57" i="2"/>
  <c r="EY93" i="2"/>
  <c r="EY94" i="2"/>
  <c r="EY95" i="2"/>
  <c r="EY96" i="2"/>
  <c r="EY120" i="2"/>
  <c r="EY121" i="2"/>
  <c r="EY122" i="2"/>
  <c r="EY123" i="2"/>
  <c r="EY124" i="2"/>
  <c r="EY144" i="2"/>
  <c r="EY150" i="2"/>
  <c r="EY156" i="2"/>
  <c r="EY162" i="2"/>
  <c r="EY168" i="2"/>
  <c r="EW172" i="2"/>
  <c r="EY174" i="2"/>
  <c r="EY180" i="2"/>
  <c r="EY186" i="2"/>
  <c r="EY192" i="2"/>
  <c r="EY198" i="2"/>
  <c r="EY204" i="2"/>
  <c r="EY210" i="2"/>
  <c r="EY216" i="2"/>
  <c r="EW220" i="2"/>
  <c r="EY222" i="2"/>
  <c r="EY228" i="2"/>
  <c r="EW232" i="2"/>
  <c r="EY234" i="2"/>
  <c r="EY240" i="2"/>
  <c r="EW244" i="2"/>
  <c r="EY246" i="2"/>
  <c r="EY252" i="2"/>
  <c r="EY258" i="2"/>
  <c r="EY264" i="2"/>
  <c r="EW268" i="2"/>
  <c r="EY270" i="2"/>
  <c r="EW274" i="2"/>
  <c r="EY276" i="2"/>
  <c r="EV364" i="2"/>
  <c r="EY364" i="2"/>
  <c r="EV366" i="2"/>
  <c r="EY366" i="2"/>
  <c r="EV373" i="2"/>
  <c r="EY373" i="2"/>
  <c r="EV375" i="2"/>
  <c r="EY375" i="2"/>
  <c r="EV382" i="2"/>
  <c r="EY382" i="2"/>
  <c r="EV384" i="2"/>
  <c r="EY384" i="2"/>
  <c r="EV391" i="2"/>
  <c r="EY391" i="2"/>
  <c r="EV393" i="2"/>
  <c r="EY393" i="2"/>
  <c r="EV400" i="2"/>
  <c r="EY400" i="2"/>
  <c r="EV402" i="2"/>
  <c r="EY402" i="2"/>
  <c r="EV409" i="2"/>
  <c r="EY409" i="2"/>
  <c r="EV411" i="2"/>
  <c r="EY411" i="2"/>
  <c r="EV418" i="2"/>
  <c r="EY418" i="2"/>
  <c r="EV420" i="2"/>
  <c r="EY420" i="2"/>
  <c r="EV427" i="2"/>
  <c r="EY427" i="2"/>
  <c r="EV429" i="2"/>
  <c r="EY429" i="2"/>
  <c r="EV436" i="2"/>
  <c r="EY436" i="2"/>
  <c r="EV438" i="2"/>
  <c r="EY438" i="2"/>
  <c r="EV445" i="2"/>
  <c r="EY445" i="2"/>
  <c r="EV447" i="2"/>
  <c r="EY447" i="2"/>
  <c r="EV454" i="2"/>
  <c r="EY454" i="2"/>
  <c r="EV456" i="2"/>
  <c r="EY456" i="2"/>
  <c r="EV463" i="2"/>
  <c r="EY463" i="2"/>
  <c r="EV465" i="2"/>
  <c r="EY465" i="2"/>
  <c r="EV472" i="2"/>
  <c r="EY472" i="2"/>
  <c r="EV474" i="2"/>
  <c r="EY474" i="2"/>
  <c r="EV481" i="2"/>
  <c r="EY481" i="2"/>
  <c r="EV483" i="2"/>
  <c r="EY483" i="2"/>
  <c r="EV490" i="2"/>
  <c r="EY490" i="2"/>
  <c r="EV492" i="2"/>
  <c r="EY492" i="2"/>
  <c r="EV499" i="2"/>
  <c r="EY499" i="2"/>
  <c r="EV501" i="2"/>
  <c r="EY501" i="2"/>
  <c r="EV508" i="2"/>
  <c r="EY508" i="2"/>
  <c r="EV510" i="2"/>
  <c r="EY510" i="2"/>
  <c r="EV517" i="2"/>
  <c r="EY517" i="2"/>
  <c r="EV519" i="2"/>
  <c r="EY519" i="2"/>
  <c r="EV526" i="2"/>
  <c r="EY526" i="2"/>
  <c r="EV528" i="2"/>
  <c r="EY528" i="2"/>
  <c r="EV535" i="2"/>
  <c r="EY535" i="2"/>
  <c r="EV537" i="2"/>
  <c r="EY537" i="2"/>
  <c r="EV544" i="2"/>
  <c r="EY544" i="2"/>
  <c r="EV546" i="2"/>
  <c r="EY546" i="2"/>
  <c r="EV553" i="2"/>
  <c r="EY553" i="2"/>
  <c r="EV555" i="2"/>
  <c r="EY555" i="2"/>
  <c r="EV562" i="2"/>
  <c r="EY562" i="2"/>
  <c r="EV564" i="2"/>
  <c r="EY564" i="2"/>
  <c r="EV571" i="2"/>
  <c r="EY571" i="2"/>
  <c r="EV573" i="2"/>
  <c r="EY573" i="2"/>
  <c r="EV580" i="2"/>
  <c r="EY580" i="2"/>
  <c r="EV582" i="2"/>
  <c r="EY582" i="2"/>
  <c r="EV589" i="2"/>
  <c r="EY589" i="2"/>
  <c r="EV591" i="2"/>
  <c r="EY591" i="2"/>
  <c r="EV598" i="2"/>
  <c r="EY598" i="2"/>
  <c r="EV600" i="2"/>
  <c r="EY600" i="2"/>
  <c r="EV607" i="2"/>
  <c r="EY607" i="2"/>
  <c r="EV609" i="2"/>
  <c r="EY609" i="2"/>
  <c r="EV616" i="2"/>
  <c r="EY616" i="2"/>
  <c r="EV618" i="2"/>
  <c r="EY618" i="2"/>
  <c r="EV625" i="2"/>
  <c r="EY625" i="2"/>
  <c r="EV627" i="2"/>
  <c r="EY627" i="2"/>
  <c r="EV634" i="2"/>
  <c r="EY634" i="2"/>
  <c r="EV636" i="2"/>
  <c r="EY636" i="2"/>
  <c r="EV643" i="2"/>
  <c r="EY643" i="2"/>
  <c r="EV645" i="2"/>
  <c r="EY645" i="2"/>
  <c r="EV652" i="2"/>
  <c r="EY652" i="2"/>
  <c r="EV654" i="2"/>
  <c r="EY654" i="2"/>
  <c r="EV661" i="2"/>
  <c r="EY661" i="2"/>
  <c r="EV663" i="2"/>
  <c r="EY663" i="2"/>
  <c r="EV670" i="2"/>
  <c r="EY670" i="2"/>
  <c r="EV672" i="2"/>
  <c r="EY672" i="2"/>
  <c r="EV679" i="2"/>
  <c r="EY679" i="2"/>
  <c r="EV681" i="2"/>
  <c r="EY681" i="2"/>
  <c r="EV688" i="2"/>
  <c r="EY688" i="2"/>
  <c r="EV690" i="2"/>
  <c r="EY690" i="2"/>
  <c r="EV697" i="2"/>
  <c r="EY697" i="2"/>
  <c r="EV699" i="2"/>
  <c r="EY699" i="2"/>
  <c r="EV706" i="2"/>
  <c r="EY706" i="2"/>
  <c r="EV708" i="2"/>
  <c r="EY708" i="2"/>
  <c r="EV715" i="2"/>
  <c r="EY715" i="2"/>
  <c r="EV717" i="2"/>
  <c r="EY717" i="2"/>
  <c r="EV724" i="2"/>
  <c r="EY724" i="2"/>
  <c r="EV726" i="2"/>
  <c r="EY726" i="2"/>
  <c r="EV733" i="2"/>
  <c r="EY733" i="2"/>
  <c r="EV735" i="2"/>
  <c r="EY735" i="2"/>
  <c r="EV742" i="2"/>
  <c r="EY742" i="2"/>
  <c r="EV744" i="2"/>
  <c r="EY744" i="2"/>
  <c r="EV751" i="2"/>
  <c r="EY751" i="2"/>
  <c r="EV753" i="2"/>
  <c r="EY753" i="2"/>
  <c r="EV760" i="2"/>
  <c r="EY760" i="2"/>
  <c r="EV762" i="2"/>
  <c r="EY762" i="2"/>
  <c r="EV769" i="2"/>
  <c r="EY769" i="2"/>
  <c r="EV771" i="2"/>
  <c r="EY771" i="2"/>
  <c r="EV778" i="2"/>
  <c r="EY778" i="2"/>
  <c r="EV780" i="2"/>
  <c r="EY780" i="2"/>
  <c r="EV787" i="2"/>
  <c r="EY787" i="2"/>
  <c r="EV789" i="2"/>
  <c r="EY789" i="2"/>
  <c r="EV796" i="2"/>
  <c r="EY796" i="2"/>
  <c r="EV798" i="2"/>
  <c r="EY798" i="2"/>
  <c r="EV805" i="2"/>
  <c r="EY805" i="2"/>
  <c r="EV807" i="2"/>
  <c r="EY807" i="2"/>
  <c r="EV814" i="2"/>
  <c r="EY814" i="2"/>
  <c r="EV816" i="2"/>
  <c r="EY816" i="2"/>
  <c r="EV823" i="2"/>
  <c r="EY823" i="2"/>
  <c r="EV825" i="2"/>
  <c r="EY825" i="2"/>
  <c r="EV832" i="2"/>
  <c r="EY832" i="2"/>
  <c r="EV834" i="2"/>
  <c r="EY834" i="2"/>
  <c r="EV841" i="2"/>
  <c r="EY841" i="2"/>
  <c r="EV843" i="2"/>
  <c r="EY843" i="2"/>
  <c r="EV850" i="2"/>
  <c r="EY850" i="2"/>
  <c r="EV852" i="2"/>
  <c r="EY852" i="2"/>
  <c r="EV859" i="2"/>
  <c r="EY859" i="2"/>
  <c r="EV861" i="2"/>
  <c r="EY861" i="2"/>
  <c r="EV868" i="2"/>
  <c r="EY868" i="2"/>
  <c r="EV870" i="2"/>
  <c r="EY870" i="2"/>
  <c r="EV877" i="2"/>
  <c r="EY877" i="2"/>
  <c r="EV879" i="2"/>
  <c r="EY879" i="2"/>
  <c r="EV886" i="2"/>
  <c r="EY886" i="2"/>
  <c r="EV888" i="2"/>
  <c r="EY888" i="2"/>
  <c r="EV895" i="2"/>
  <c r="EY895" i="2"/>
  <c r="EV897" i="2"/>
  <c r="EY897" i="2"/>
  <c r="EV904" i="2"/>
  <c r="EY904" i="2"/>
  <c r="EV906" i="2"/>
  <c r="EY906" i="2"/>
  <c r="EV913" i="2"/>
  <c r="EY913" i="2"/>
  <c r="EY917" i="2"/>
  <c r="EV928" i="2"/>
  <c r="EY928" i="2"/>
  <c r="EY935" i="2"/>
  <c r="EV946" i="2"/>
  <c r="EY946" i="2"/>
  <c r="EY953" i="2"/>
  <c r="EV964" i="2"/>
  <c r="EY964" i="2"/>
  <c r="EY971" i="2"/>
  <c r="EV982" i="2"/>
  <c r="EY982" i="2"/>
  <c r="EY989" i="2"/>
  <c r="EV1000" i="2"/>
  <c r="EY1000" i="2"/>
  <c r="EY1007" i="2"/>
  <c r="EV1018" i="2"/>
  <c r="EY1018" i="2"/>
  <c r="EY1025" i="2"/>
  <c r="EV1036" i="2"/>
  <c r="EY1036" i="2"/>
  <c r="EY1043" i="2"/>
  <c r="EY1142" i="2"/>
  <c r="EY1148" i="2"/>
  <c r="EY1154" i="2"/>
  <c r="EY1160" i="2"/>
  <c r="EY1166" i="2"/>
  <c r="EY1172" i="2"/>
  <c r="EY1178" i="2"/>
  <c r="EY1184" i="2"/>
  <c r="EY1190" i="2"/>
  <c r="EY1196" i="2"/>
  <c r="EY1202" i="2"/>
  <c r="EY1208" i="2"/>
  <c r="ET1214" i="2"/>
  <c r="EV1239" i="2"/>
  <c r="EY1239" i="2"/>
  <c r="EV1245" i="2"/>
  <c r="EY1245" i="2"/>
  <c r="EV1251" i="2"/>
  <c r="EY1251" i="2"/>
  <c r="EV1257" i="2"/>
  <c r="EY1257" i="2"/>
  <c r="EV1263" i="2"/>
  <c r="EY1263" i="2"/>
  <c r="AX33" i="1"/>
  <c r="CB33" i="1"/>
  <c r="AH36" i="1"/>
  <c r="CB36" i="1"/>
  <c r="W36" i="1"/>
  <c r="AM39" i="1"/>
  <c r="DE6" i="2"/>
  <c r="ET7" i="2"/>
  <c r="EV9" i="2"/>
  <c r="ET12" i="2"/>
  <c r="EV14" i="2"/>
  <c r="T16" i="2"/>
  <c r="AX16" i="2"/>
  <c r="CB16" i="2"/>
  <c r="ET17" i="2"/>
  <c r="EV19" i="2"/>
  <c r="ET27" i="2"/>
  <c r="EY132" i="2"/>
  <c r="ET136" i="2"/>
  <c r="EV138" i="2"/>
  <c r="EW141" i="2"/>
  <c r="EW147" i="2"/>
  <c r="EW153" i="2"/>
  <c r="EX154" i="2"/>
  <c r="EW159" i="2"/>
  <c r="EW165" i="2"/>
  <c r="EW171" i="2"/>
  <c r="EX172" i="2"/>
  <c r="EW183" i="2"/>
  <c r="EW189" i="2"/>
  <c r="EW195" i="2"/>
  <c r="EW201" i="2"/>
  <c r="EW213" i="2"/>
  <c r="EX214" i="2"/>
  <c r="EW219" i="2"/>
  <c r="EX220" i="2"/>
  <c r="EW225" i="2"/>
  <c r="EW231" i="2"/>
  <c r="EX232" i="2"/>
  <c r="EW237" i="2"/>
  <c r="EW243" i="2"/>
  <c r="EX244" i="2"/>
  <c r="EW249" i="2"/>
  <c r="EW255" i="2"/>
  <c r="EX256" i="2"/>
  <c r="EW261" i="2"/>
  <c r="EW267" i="2"/>
  <c r="EX268" i="2"/>
  <c r="EW273" i="2"/>
  <c r="EX274" i="2"/>
  <c r="EW279" i="2"/>
  <c r="EY280" i="2"/>
  <c r="EV282" i="2"/>
  <c r="EY283" i="2"/>
  <c r="EV285" i="2"/>
  <c r="EY286" i="2"/>
  <c r="EV288" i="2"/>
  <c r="EY289" i="2"/>
  <c r="EV291" i="2"/>
  <c r="EY292" i="2"/>
  <c r="EV294" i="2"/>
  <c r="EY295" i="2"/>
  <c r="EV297" i="2"/>
  <c r="EY298" i="2"/>
  <c r="EV300" i="2"/>
  <c r="EY301" i="2"/>
  <c r="EV303" i="2"/>
  <c r="EY304" i="2"/>
  <c r="EV306" i="2"/>
  <c r="EY307" i="2"/>
  <c r="EV309" i="2"/>
  <c r="EY310" i="2"/>
  <c r="EV312" i="2"/>
  <c r="EY313" i="2"/>
  <c r="EV315" i="2"/>
  <c r="EY316" i="2"/>
  <c r="EV318" i="2"/>
  <c r="EY319" i="2"/>
  <c r="EV321" i="2"/>
  <c r="EY322" i="2"/>
  <c r="EV324" i="2"/>
  <c r="EY325" i="2"/>
  <c r="EV327" i="2"/>
  <c r="EY328" i="2"/>
  <c r="EV330" i="2"/>
  <c r="EY331" i="2"/>
  <c r="EV333" i="2"/>
  <c r="EY334" i="2"/>
  <c r="EV336" i="2"/>
  <c r="EY337" i="2"/>
  <c r="EV339" i="2"/>
  <c r="EY340" i="2"/>
  <c r="EV342" i="2"/>
  <c r="EY343" i="2"/>
  <c r="EV345" i="2"/>
  <c r="EY346" i="2"/>
  <c r="EV348" i="2"/>
  <c r="EY349" i="2"/>
  <c r="EV351" i="2"/>
  <c r="EY352" i="2"/>
  <c r="EV354" i="2"/>
  <c r="EY355" i="2"/>
  <c r="EV357" i="2"/>
  <c r="EY358" i="2"/>
  <c r="EV360" i="2"/>
  <c r="EY368" i="2"/>
  <c r="EY377" i="2"/>
  <c r="EY386" i="2"/>
  <c r="EY395" i="2"/>
  <c r="EY404" i="2"/>
  <c r="EY413" i="2"/>
  <c r="EY422" i="2"/>
  <c r="EY431" i="2"/>
  <c r="EY440" i="2"/>
  <c r="EY449" i="2"/>
  <c r="EY458" i="2"/>
  <c r="EY467" i="2"/>
  <c r="EY476" i="2"/>
  <c r="EY485" i="2"/>
  <c r="EY494" i="2"/>
  <c r="EY503" i="2"/>
  <c r="EY512" i="2"/>
  <c r="EY521" i="2"/>
  <c r="EY530" i="2"/>
  <c r="EY539" i="2"/>
  <c r="EY548" i="2"/>
  <c r="EY557" i="2"/>
  <c r="EY566" i="2"/>
  <c r="EY575" i="2"/>
  <c r="EY584" i="2"/>
  <c r="EY593" i="2"/>
  <c r="EY602" i="2"/>
  <c r="EY611" i="2"/>
  <c r="EY620" i="2"/>
  <c r="EY629" i="2"/>
  <c r="EY638" i="2"/>
  <c r="EY647" i="2"/>
  <c r="EY656" i="2"/>
  <c r="EY665" i="2"/>
  <c r="EY674" i="2"/>
  <c r="EY683" i="2"/>
  <c r="EY692" i="2"/>
  <c r="EY701" i="2"/>
  <c r="EY710" i="2"/>
  <c r="EY719" i="2"/>
  <c r="EY728" i="2"/>
  <c r="EY737" i="2"/>
  <c r="EY746" i="2"/>
  <c r="EY755" i="2"/>
  <c r="EY764" i="2"/>
  <c r="EY773" i="2"/>
  <c r="EY782" i="2"/>
  <c r="EY791" i="2"/>
  <c r="EY800" i="2"/>
  <c r="EY809" i="2"/>
  <c r="EY818" i="2"/>
  <c r="EY827" i="2"/>
  <c r="EY836" i="2"/>
  <c r="EY845" i="2"/>
  <c r="EY854" i="2"/>
  <c r="EY863" i="2"/>
  <c r="EY872" i="2"/>
  <c r="EY881" i="2"/>
  <c r="EY890" i="2"/>
  <c r="EY899" i="2"/>
  <c r="EY908" i="2"/>
  <c r="EY920" i="2"/>
  <c r="EV931" i="2"/>
  <c r="EY931" i="2"/>
  <c r="EY938" i="2"/>
  <c r="EV949" i="2"/>
  <c r="EY949" i="2"/>
  <c r="EY956" i="2"/>
  <c r="EV967" i="2"/>
  <c r="EY967" i="2"/>
  <c r="EY974" i="2"/>
  <c r="EV985" i="2"/>
  <c r="EY985" i="2"/>
  <c r="EY992" i="2"/>
  <c r="EV1003" i="2"/>
  <c r="EY1003" i="2"/>
  <c r="EY1010" i="2"/>
  <c r="EV1021" i="2"/>
  <c r="EY1021" i="2"/>
  <c r="EY1028" i="2"/>
  <c r="EV1039" i="2"/>
  <c r="EY1039" i="2"/>
  <c r="EY1046" i="2"/>
  <c r="ET1100" i="2"/>
  <c r="EX1100" i="2"/>
  <c r="EW1100" i="2"/>
  <c r="ET1109" i="2"/>
  <c r="EX1109" i="2"/>
  <c r="EW1109" i="2"/>
  <c r="ET1118" i="2"/>
  <c r="EW1118" i="2"/>
  <c r="ET1127" i="2"/>
  <c r="EX1127" i="2"/>
  <c r="EW1127" i="2"/>
  <c r="ET1136" i="2"/>
  <c r="EX1136" i="2"/>
  <c r="EW1136" i="2"/>
  <c r="EV1240" i="2"/>
  <c r="EY1240" i="2"/>
  <c r="EV1246" i="2"/>
  <c r="EY1246" i="2"/>
  <c r="EV1252" i="2"/>
  <c r="EY1252" i="2"/>
  <c r="EV1258" i="2"/>
  <c r="EY1258" i="2"/>
  <c r="BL33" i="1"/>
  <c r="AH39" i="1"/>
  <c r="AM33" i="1"/>
  <c r="AM36" i="1"/>
  <c r="BQ36" i="1"/>
  <c r="W39" i="1"/>
  <c r="W42" i="1"/>
  <c r="BA42" i="1"/>
  <c r="AM45" i="1"/>
  <c r="BQ45" i="1"/>
  <c r="AN33" i="1"/>
  <c r="BB33" i="1"/>
  <c r="BR33" i="1"/>
  <c r="AH34" i="1"/>
  <c r="BL34" i="1"/>
  <c r="AD35" i="1"/>
  <c r="BH35" i="1"/>
  <c r="BV35" i="1"/>
  <c r="X36" i="1"/>
  <c r="AN36" i="1"/>
  <c r="BB36" i="1"/>
  <c r="BR36" i="1"/>
  <c r="AH37" i="1"/>
  <c r="BL37" i="1"/>
  <c r="AD38" i="1"/>
  <c r="AR38" i="1"/>
  <c r="BV38" i="1"/>
  <c r="X39" i="1"/>
  <c r="AN39" i="1"/>
  <c r="BB39" i="1"/>
  <c r="BR39" i="1"/>
  <c r="AH40" i="1"/>
  <c r="CB40" i="1"/>
  <c r="AR41" i="1"/>
  <c r="BV41" i="1"/>
  <c r="X42" i="1"/>
  <c r="AN42" i="1"/>
  <c r="BB42" i="1"/>
  <c r="BR42" i="1"/>
  <c r="AH43" i="1"/>
  <c r="BL43" i="1"/>
  <c r="AR44" i="1"/>
  <c r="BV44" i="1"/>
  <c r="AX46" i="1"/>
  <c r="CB46" i="1"/>
  <c r="BH47" i="1"/>
  <c r="DF6" i="2"/>
  <c r="U16" i="2"/>
  <c r="AY16" i="2"/>
  <c r="EW29" i="2"/>
  <c r="EW44" i="2"/>
  <c r="EY46" i="2"/>
  <c r="EY55" i="2"/>
  <c r="EY61" i="2"/>
  <c r="EY63" i="2"/>
  <c r="EW67" i="2"/>
  <c r="EW68" i="2"/>
  <c r="EW69" i="2"/>
  <c r="EW70" i="2"/>
  <c r="EW71" i="2"/>
  <c r="EY79" i="2"/>
  <c r="EY80" i="2"/>
  <c r="EY81" i="2"/>
  <c r="EY82" i="2"/>
  <c r="EW102" i="2"/>
  <c r="EW103" i="2"/>
  <c r="EY111" i="2"/>
  <c r="EY112" i="2"/>
  <c r="EY113" i="2"/>
  <c r="EY114" i="2"/>
  <c r="EY115" i="2"/>
  <c r="EV367" i="2"/>
  <c r="EY367" i="2"/>
  <c r="EV369" i="2"/>
  <c r="EY369" i="2"/>
  <c r="EV376" i="2"/>
  <c r="EY376" i="2"/>
  <c r="EV378" i="2"/>
  <c r="EY378" i="2"/>
  <c r="EV385" i="2"/>
  <c r="EY385" i="2"/>
  <c r="EV387" i="2"/>
  <c r="EY387" i="2"/>
  <c r="EV394" i="2"/>
  <c r="EY394" i="2"/>
  <c r="EV396" i="2"/>
  <c r="EY396" i="2"/>
  <c r="EV403" i="2"/>
  <c r="EY403" i="2"/>
  <c r="EV405" i="2"/>
  <c r="EY405" i="2"/>
  <c r="EV412" i="2"/>
  <c r="EY412" i="2"/>
  <c r="EV414" i="2"/>
  <c r="EY414" i="2"/>
  <c r="EV421" i="2"/>
  <c r="EY421" i="2"/>
  <c r="EV423" i="2"/>
  <c r="EY423" i="2"/>
  <c r="EV430" i="2"/>
  <c r="EY430" i="2"/>
  <c r="EV432" i="2"/>
  <c r="EY432" i="2"/>
  <c r="EV439" i="2"/>
  <c r="EY439" i="2"/>
  <c r="EV441" i="2"/>
  <c r="EY441" i="2"/>
  <c r="EV448" i="2"/>
  <c r="EY448" i="2"/>
  <c r="EV450" i="2"/>
  <c r="EY450" i="2"/>
  <c r="EV457" i="2"/>
  <c r="EY457" i="2"/>
  <c r="EV459" i="2"/>
  <c r="EY459" i="2"/>
  <c r="EV466" i="2"/>
  <c r="EY466" i="2"/>
  <c r="EV468" i="2"/>
  <c r="EY468" i="2"/>
  <c r="EV475" i="2"/>
  <c r="EY475" i="2"/>
  <c r="EV477" i="2"/>
  <c r="EY477" i="2"/>
  <c r="EV484" i="2"/>
  <c r="EY484" i="2"/>
  <c r="EV486" i="2"/>
  <c r="EY486" i="2"/>
  <c r="EV493" i="2"/>
  <c r="EY493" i="2"/>
  <c r="EV495" i="2"/>
  <c r="EY495" i="2"/>
  <c r="EV502" i="2"/>
  <c r="EY502" i="2"/>
  <c r="EV504" i="2"/>
  <c r="EY504" i="2"/>
  <c r="EV511" i="2"/>
  <c r="EY511" i="2"/>
  <c r="EV513" i="2"/>
  <c r="EY513" i="2"/>
  <c r="EV520" i="2"/>
  <c r="EY520" i="2"/>
  <c r="EV522" i="2"/>
  <c r="EY522" i="2"/>
  <c r="EV529" i="2"/>
  <c r="EY529" i="2"/>
  <c r="EV531" i="2"/>
  <c r="EY531" i="2"/>
  <c r="EV538" i="2"/>
  <c r="EY538" i="2"/>
  <c r="EV540" i="2"/>
  <c r="EY540" i="2"/>
  <c r="EV547" i="2"/>
  <c r="EY547" i="2"/>
  <c r="EV549" i="2"/>
  <c r="EY549" i="2"/>
  <c r="EV556" i="2"/>
  <c r="EY556" i="2"/>
  <c r="EV558" i="2"/>
  <c r="EY558" i="2"/>
  <c r="EV565" i="2"/>
  <c r="EY565" i="2"/>
  <c r="EV567" i="2"/>
  <c r="EY567" i="2"/>
  <c r="EV574" i="2"/>
  <c r="EY574" i="2"/>
  <c r="EV576" i="2"/>
  <c r="EY576" i="2"/>
  <c r="EV583" i="2"/>
  <c r="EY583" i="2"/>
  <c r="EV585" i="2"/>
  <c r="EY585" i="2"/>
  <c r="EV592" i="2"/>
  <c r="EY592" i="2"/>
  <c r="EV594" i="2"/>
  <c r="EY594" i="2"/>
  <c r="EV601" i="2"/>
  <c r="EY601" i="2"/>
  <c r="EV603" i="2"/>
  <c r="EY603" i="2"/>
  <c r="EV610" i="2"/>
  <c r="EY610" i="2"/>
  <c r="EV612" i="2"/>
  <c r="EY612" i="2"/>
  <c r="EV619" i="2"/>
  <c r="EY619" i="2"/>
  <c r="EV621" i="2"/>
  <c r="EY621" i="2"/>
  <c r="EV628" i="2"/>
  <c r="EY628" i="2"/>
  <c r="EV630" i="2"/>
  <c r="EY630" i="2"/>
  <c r="EV637" i="2"/>
  <c r="EY637" i="2"/>
  <c r="EV639" i="2"/>
  <c r="EY639" i="2"/>
  <c r="EV646" i="2"/>
  <c r="EY646" i="2"/>
  <c r="EV648" i="2"/>
  <c r="EY648" i="2"/>
  <c r="EV655" i="2"/>
  <c r="EY655" i="2"/>
  <c r="EV657" i="2"/>
  <c r="EY657" i="2"/>
  <c r="EV664" i="2"/>
  <c r="EY664" i="2"/>
  <c r="EV666" i="2"/>
  <c r="EY666" i="2"/>
  <c r="EV673" i="2"/>
  <c r="EY673" i="2"/>
  <c r="EV675" i="2"/>
  <c r="EY675" i="2"/>
  <c r="EV682" i="2"/>
  <c r="EY682" i="2"/>
  <c r="EV684" i="2"/>
  <c r="EY684" i="2"/>
  <c r="EV691" i="2"/>
  <c r="EY691" i="2"/>
  <c r="EV693" i="2"/>
  <c r="EY693" i="2"/>
  <c r="EV700" i="2"/>
  <c r="EY700" i="2"/>
  <c r="EV702" i="2"/>
  <c r="EY702" i="2"/>
  <c r="EV709" i="2"/>
  <c r="EY709" i="2"/>
  <c r="EV711" i="2"/>
  <c r="EY711" i="2"/>
  <c r="EV718" i="2"/>
  <c r="EY718" i="2"/>
  <c r="EV720" i="2"/>
  <c r="EY720" i="2"/>
  <c r="EV727" i="2"/>
  <c r="EY727" i="2"/>
  <c r="EV729" i="2"/>
  <c r="EY729" i="2"/>
  <c r="EV736" i="2"/>
  <c r="EY736" i="2"/>
  <c r="EV738" i="2"/>
  <c r="EY738" i="2"/>
  <c r="EV745" i="2"/>
  <c r="EY745" i="2"/>
  <c r="EV747" i="2"/>
  <c r="EY747" i="2"/>
  <c r="EV754" i="2"/>
  <c r="EY754" i="2"/>
  <c r="EV756" i="2"/>
  <c r="EY756" i="2"/>
  <c r="EV763" i="2"/>
  <c r="EY763" i="2"/>
  <c r="EV765" i="2"/>
  <c r="EY765" i="2"/>
  <c r="EV772" i="2"/>
  <c r="EY772" i="2"/>
  <c r="EV774" i="2"/>
  <c r="EY774" i="2"/>
  <c r="EV781" i="2"/>
  <c r="EY781" i="2"/>
  <c r="EV783" i="2"/>
  <c r="EY783" i="2"/>
  <c r="EV790" i="2"/>
  <c r="EY790" i="2"/>
  <c r="EV792" i="2"/>
  <c r="EY792" i="2"/>
  <c r="EV799" i="2"/>
  <c r="EY799" i="2"/>
  <c r="EV801" i="2"/>
  <c r="EY801" i="2"/>
  <c r="EV808" i="2"/>
  <c r="EY808" i="2"/>
  <c r="EV810" i="2"/>
  <c r="EY810" i="2"/>
  <c r="EV817" i="2"/>
  <c r="EY817" i="2"/>
  <c r="EV819" i="2"/>
  <c r="EY819" i="2"/>
  <c r="EV826" i="2"/>
  <c r="EY826" i="2"/>
  <c r="EV828" i="2"/>
  <c r="EY828" i="2"/>
  <c r="EV835" i="2"/>
  <c r="EY835" i="2"/>
  <c r="EV837" i="2"/>
  <c r="EY837" i="2"/>
  <c r="EV844" i="2"/>
  <c r="EY844" i="2"/>
  <c r="EV846" i="2"/>
  <c r="EY846" i="2"/>
  <c r="EV853" i="2"/>
  <c r="EY853" i="2"/>
  <c r="EV855" i="2"/>
  <c r="EY855" i="2"/>
  <c r="EV862" i="2"/>
  <c r="EY862" i="2"/>
  <c r="EV864" i="2"/>
  <c r="EY864" i="2"/>
  <c r="EV871" i="2"/>
  <c r="EY871" i="2"/>
  <c r="EV873" i="2"/>
  <c r="EY873" i="2"/>
  <c r="EV880" i="2"/>
  <c r="EY880" i="2"/>
  <c r="EV882" i="2"/>
  <c r="EY882" i="2"/>
  <c r="EV889" i="2"/>
  <c r="EY889" i="2"/>
  <c r="EV891" i="2"/>
  <c r="EY891" i="2"/>
  <c r="EV898" i="2"/>
  <c r="EY898" i="2"/>
  <c r="EV900" i="2"/>
  <c r="EY900" i="2"/>
  <c r="EV907" i="2"/>
  <c r="EY907" i="2"/>
  <c r="EV909" i="2"/>
  <c r="EY909" i="2"/>
  <c r="EV916" i="2"/>
  <c r="EY916" i="2"/>
  <c r="ET923" i="2"/>
  <c r="EW923" i="2"/>
  <c r="EV934" i="2"/>
  <c r="EY934" i="2"/>
  <c r="ET941" i="2"/>
  <c r="EW941" i="2"/>
  <c r="EV952" i="2"/>
  <c r="EY952" i="2"/>
  <c r="ET959" i="2"/>
  <c r="EW959" i="2"/>
  <c r="EV970" i="2"/>
  <c r="EY970" i="2"/>
  <c r="EW977" i="2"/>
  <c r="EV988" i="2"/>
  <c r="EY988" i="2"/>
  <c r="ET995" i="2"/>
  <c r="EW995" i="2"/>
  <c r="EV1006" i="2"/>
  <c r="EY1006" i="2"/>
  <c r="ET1013" i="2"/>
  <c r="EW1013" i="2"/>
  <c r="EV1024" i="2"/>
  <c r="EY1024" i="2"/>
  <c r="ET1031" i="2"/>
  <c r="EW1031" i="2"/>
  <c r="EV1042" i="2"/>
  <c r="EY1042" i="2"/>
  <c r="EV1235" i="2"/>
  <c r="EY1235" i="2"/>
  <c r="EV1241" i="2"/>
  <c r="EY1241" i="2"/>
  <c r="EV1247" i="2"/>
  <c r="EY1247" i="2"/>
  <c r="EV1253" i="2"/>
  <c r="EY1253" i="2"/>
  <c r="EV1259" i="2"/>
  <c r="EY1259" i="2"/>
  <c r="EV1265" i="2"/>
  <c r="EY1265" i="2"/>
  <c r="AX39" i="1"/>
  <c r="AH42" i="1"/>
  <c r="AX42" i="1"/>
  <c r="BL42" i="1"/>
  <c r="CB42" i="1"/>
  <c r="AX45" i="1"/>
  <c r="W33" i="1"/>
  <c r="BA33" i="1"/>
  <c r="BQ33" i="1"/>
  <c r="BA36" i="1"/>
  <c r="BA39" i="1"/>
  <c r="BQ39" i="1"/>
  <c r="AM42" i="1"/>
  <c r="BQ42" i="1"/>
  <c r="W45" i="1"/>
  <c r="BA45" i="1"/>
  <c r="AD32" i="1"/>
  <c r="AR32" i="1"/>
  <c r="BH32" i="1"/>
  <c r="BV32" i="1"/>
  <c r="X33" i="1"/>
  <c r="AX34" i="1"/>
  <c r="CB34" i="1"/>
  <c r="AR35" i="1"/>
  <c r="AX37" i="1"/>
  <c r="CB37" i="1"/>
  <c r="BH38" i="1"/>
  <c r="AX40" i="1"/>
  <c r="BL40" i="1"/>
  <c r="AD41" i="1"/>
  <c r="BH41" i="1"/>
  <c r="AX43" i="1"/>
  <c r="CB43" i="1"/>
  <c r="AD44" i="1"/>
  <c r="BH44" i="1"/>
  <c r="X45" i="1"/>
  <c r="AN45" i="1"/>
  <c r="BB45" i="1"/>
  <c r="BR45" i="1"/>
  <c r="AH46" i="1"/>
  <c r="BL46" i="1"/>
  <c r="AD47" i="1"/>
  <c r="AR47" i="1"/>
  <c r="BV47" i="1"/>
  <c r="CC16" i="2"/>
  <c r="EY26" i="2"/>
  <c r="EW39" i="2"/>
  <c r="EY41" i="2"/>
  <c r="AG32" i="1"/>
  <c r="AW32" i="1"/>
  <c r="BK32" i="1"/>
  <c r="CA32" i="1"/>
  <c r="AC33" i="1"/>
  <c r="AQ33" i="1"/>
  <c r="BG33" i="1"/>
  <c r="BU33" i="1"/>
  <c r="W34" i="1"/>
  <c r="AM34" i="1"/>
  <c r="BA34" i="1"/>
  <c r="BQ34" i="1"/>
  <c r="AG35" i="1"/>
  <c r="AW35" i="1"/>
  <c r="BK35" i="1"/>
  <c r="CA35" i="1"/>
  <c r="AC36" i="1"/>
  <c r="AQ36" i="1"/>
  <c r="BG36" i="1"/>
  <c r="BU36" i="1"/>
  <c r="W37" i="1"/>
  <c r="AM37" i="1"/>
  <c r="BA37" i="1"/>
  <c r="BQ37" i="1"/>
  <c r="AG38" i="1"/>
  <c r="AW38" i="1"/>
  <c r="BK38" i="1"/>
  <c r="CA38" i="1"/>
  <c r="AC39" i="1"/>
  <c r="AQ39" i="1"/>
  <c r="BG39" i="1"/>
  <c r="BU39" i="1"/>
  <c r="W40" i="1"/>
  <c r="AM40" i="1"/>
  <c r="BA40" i="1"/>
  <c r="BQ40" i="1"/>
  <c r="AG41" i="1"/>
  <c r="AW41" i="1"/>
  <c r="BK41" i="1"/>
  <c r="CA41" i="1"/>
  <c r="AC42" i="1"/>
  <c r="AQ42" i="1"/>
  <c r="BG42" i="1"/>
  <c r="BU42" i="1"/>
  <c r="W43" i="1"/>
  <c r="AM43" i="1"/>
  <c r="BA43" i="1"/>
  <c r="BQ43" i="1"/>
  <c r="AG44" i="1"/>
  <c r="AW44" i="1"/>
  <c r="BK44" i="1"/>
  <c r="CA44" i="1"/>
  <c r="AC45" i="1"/>
  <c r="AQ45" i="1"/>
  <c r="BG45" i="1"/>
  <c r="BU45" i="1"/>
  <c r="W46" i="1"/>
  <c r="AM46" i="1"/>
  <c r="BA46" i="1"/>
  <c r="BQ46" i="1"/>
  <c r="AG47" i="1"/>
  <c r="AW47" i="1"/>
  <c r="BK47" i="1"/>
  <c r="CA47" i="1"/>
  <c r="AD16" i="2"/>
  <c r="BH16" i="2"/>
  <c r="EX24" i="2"/>
  <c r="ER29" i="2"/>
  <c r="EX29" i="2"/>
  <c r="ER34" i="2"/>
  <c r="EX34" i="2"/>
  <c r="ER39" i="2"/>
  <c r="EX39" i="2"/>
  <c r="ER44" i="2"/>
  <c r="EX44" i="2"/>
  <c r="ER49" i="2"/>
  <c r="EX49" i="2"/>
  <c r="ER54" i="2"/>
  <c r="EX54" i="2"/>
  <c r="EX67" i="2"/>
  <c r="EX68" i="2"/>
  <c r="EX69" i="2"/>
  <c r="EX70" i="2"/>
  <c r="EX71" i="2"/>
  <c r="EX102" i="2"/>
  <c r="EX103" i="2"/>
  <c r="EX104" i="2"/>
  <c r="EX105" i="2"/>
  <c r="EV134" i="2"/>
  <c r="EV136" i="2"/>
  <c r="EX138" i="2"/>
  <c r="EX140" i="2"/>
  <c r="EX146" i="2"/>
  <c r="EX152" i="2"/>
  <c r="EX158" i="2"/>
  <c r="EX164" i="2"/>
  <c r="EX170" i="2"/>
  <c r="EX176" i="2"/>
  <c r="EX182" i="2"/>
  <c r="EX194" i="2"/>
  <c r="EX200" i="2"/>
  <c r="EX206" i="2"/>
  <c r="EX218" i="2"/>
  <c r="EX224" i="2"/>
  <c r="EX230" i="2"/>
  <c r="EX242" i="2"/>
  <c r="EX248" i="2"/>
  <c r="EX254" i="2"/>
  <c r="EX260" i="2"/>
  <c r="EX272" i="2"/>
  <c r="EX278" i="2"/>
  <c r="EV281" i="2"/>
  <c r="EV284" i="2"/>
  <c r="EV287" i="2"/>
  <c r="EV290" i="2"/>
  <c r="EV293" i="2"/>
  <c r="EV296" i="2"/>
  <c r="EV299" i="2"/>
  <c r="EV302" i="2"/>
  <c r="EV305" i="2"/>
  <c r="EV308" i="2"/>
  <c r="EV311" i="2"/>
  <c r="EV314" i="2"/>
  <c r="EV317" i="2"/>
  <c r="EV320" i="2"/>
  <c r="EV323" i="2"/>
  <c r="EV326" i="2"/>
  <c r="EV329" i="2"/>
  <c r="EV332" i="2"/>
  <c r="EV335" i="2"/>
  <c r="EV338" i="2"/>
  <c r="EV341" i="2"/>
  <c r="EV344" i="2"/>
  <c r="EV347" i="2"/>
  <c r="EV350" i="2"/>
  <c r="EV353" i="2"/>
  <c r="EV356" i="2"/>
  <c r="EV359" i="2"/>
  <c r="ET362" i="2"/>
  <c r="EW362" i="2"/>
  <c r="ET371" i="2"/>
  <c r="EW371" i="2"/>
  <c r="ET380" i="2"/>
  <c r="EW380" i="2"/>
  <c r="EW389" i="2"/>
  <c r="ET398" i="2"/>
  <c r="EW398" i="2"/>
  <c r="ET416" i="2"/>
  <c r="EW416" i="2"/>
  <c r="ET425" i="2"/>
  <c r="ET434" i="2"/>
  <c r="EW434" i="2"/>
  <c r="ET452" i="2"/>
  <c r="EW452" i="2"/>
  <c r="ET461" i="2"/>
  <c r="EW461" i="2"/>
  <c r="ET470" i="2"/>
  <c r="EW470" i="2"/>
  <c r="ET479" i="2"/>
  <c r="EW479" i="2"/>
  <c r="ET488" i="2"/>
  <c r="EW488" i="2"/>
  <c r="ET497" i="2"/>
  <c r="EW497" i="2"/>
  <c r="ET506" i="2"/>
  <c r="ET515" i="2"/>
  <c r="EW515" i="2"/>
  <c r="ET533" i="2"/>
  <c r="EW533" i="2"/>
  <c r="EW542" i="2"/>
  <c r="ET551" i="2"/>
  <c r="EW551" i="2"/>
  <c r="ET560" i="2"/>
  <c r="EW560" i="2"/>
  <c r="ET569" i="2"/>
  <c r="EW569" i="2"/>
  <c r="ET587" i="2"/>
  <c r="EW587" i="2"/>
  <c r="ET605" i="2"/>
  <c r="EW605" i="2"/>
  <c r="ET614" i="2"/>
  <c r="EW614" i="2"/>
  <c r="ET623" i="2"/>
  <c r="EW623" i="2"/>
  <c r="ET632" i="2"/>
  <c r="EW632" i="2"/>
  <c r="ET641" i="2"/>
  <c r="EW641" i="2"/>
  <c r="ET650" i="2"/>
  <c r="EW650" i="2"/>
  <c r="ET659" i="2"/>
  <c r="EW659" i="2"/>
  <c r="ET668" i="2"/>
  <c r="EW668" i="2"/>
  <c r="ET677" i="2"/>
  <c r="EW677" i="2"/>
  <c r="ET686" i="2"/>
  <c r="EW686" i="2"/>
  <c r="ET695" i="2"/>
  <c r="EW695" i="2"/>
  <c r="ET704" i="2"/>
  <c r="EW704" i="2"/>
  <c r="ET722" i="2"/>
  <c r="EW722" i="2"/>
  <c r="ET731" i="2"/>
  <c r="EW731" i="2"/>
  <c r="ET749" i="2"/>
  <c r="EW749" i="2"/>
  <c r="ET758" i="2"/>
  <c r="EW758" i="2"/>
  <c r="ET767" i="2"/>
  <c r="EW767" i="2"/>
  <c r="EW776" i="2"/>
  <c r="ET785" i="2"/>
  <c r="EW785" i="2"/>
  <c r="ET794" i="2"/>
  <c r="EW794" i="2"/>
  <c r="ET803" i="2"/>
  <c r="ET812" i="2"/>
  <c r="EW812" i="2"/>
  <c r="ET821" i="2"/>
  <c r="EW821" i="2"/>
  <c r="ET830" i="2"/>
  <c r="EW830" i="2"/>
  <c r="ET839" i="2"/>
  <c r="EW839" i="2"/>
  <c r="ET848" i="2"/>
  <c r="EW848" i="2"/>
  <c r="EY857" i="2"/>
  <c r="EY866" i="2"/>
  <c r="EY875" i="2"/>
  <c r="EY884" i="2"/>
  <c r="EY893" i="2"/>
  <c r="EY902" i="2"/>
  <c r="EY911" i="2"/>
  <c r="EV919" i="2"/>
  <c r="EY919" i="2"/>
  <c r="EY926" i="2"/>
  <c r="EV937" i="2"/>
  <c r="EY937" i="2"/>
  <c r="EY944" i="2"/>
  <c r="EV955" i="2"/>
  <c r="EY955" i="2"/>
  <c r="EY962" i="2"/>
  <c r="EV973" i="2"/>
  <c r="EY973" i="2"/>
  <c r="EY980" i="2"/>
  <c r="EV991" i="2"/>
  <c r="EY991" i="2"/>
  <c r="EY998" i="2"/>
  <c r="EV1009" i="2"/>
  <c r="EY1009" i="2"/>
  <c r="EY1016" i="2"/>
  <c r="EV1027" i="2"/>
  <c r="EY1027" i="2"/>
  <c r="EY1034" i="2"/>
  <c r="EV1045" i="2"/>
  <c r="EY1045" i="2"/>
  <c r="EY1052" i="2"/>
  <c r="EY1055" i="2"/>
  <c r="EY1058" i="2"/>
  <c r="EY1061" i="2"/>
  <c r="EY1064" i="2"/>
  <c r="EY1067" i="2"/>
  <c r="EY1070" i="2"/>
  <c r="EY1073" i="2"/>
  <c r="EY1076" i="2"/>
  <c r="EY1079" i="2"/>
  <c r="EY1082" i="2"/>
  <c r="EY1085" i="2"/>
  <c r="EY1088" i="2"/>
  <c r="EY1091" i="2"/>
  <c r="EY1094" i="2"/>
  <c r="EY1103" i="2"/>
  <c r="EY1112" i="2"/>
  <c r="EY1121" i="2"/>
  <c r="EY1130" i="2"/>
  <c r="EY1139" i="2"/>
  <c r="EY1145" i="2"/>
  <c r="EY1151" i="2"/>
  <c r="EY1157" i="2"/>
  <c r="EY1163" i="2"/>
  <c r="EY1169" i="2"/>
  <c r="EY1175" i="2"/>
  <c r="EY1181" i="2"/>
  <c r="EY1187" i="2"/>
  <c r="ET1193" i="2"/>
  <c r="EX1193" i="2"/>
  <c r="EW1193" i="2"/>
  <c r="ET1199" i="2"/>
  <c r="EX1199" i="2"/>
  <c r="EW1199" i="2"/>
  <c r="EW1205" i="2"/>
  <c r="ET1211" i="2"/>
  <c r="EX1211" i="2"/>
  <c r="EW1211" i="2"/>
  <c r="ET1217" i="2"/>
  <c r="EX1217" i="2"/>
  <c r="EW1217" i="2"/>
  <c r="ET1223" i="2"/>
  <c r="EX1223" i="2"/>
  <c r="EW1223" i="2"/>
  <c r="ET1229" i="2"/>
  <c r="EX1229" i="2"/>
  <c r="EW1229" i="2"/>
  <c r="EV1236" i="2"/>
  <c r="EY1236" i="2"/>
  <c r="EV1242" i="2"/>
  <c r="EY1242" i="2"/>
  <c r="EV1248" i="2"/>
  <c r="EY1248" i="2"/>
  <c r="EV1254" i="2"/>
  <c r="EY1254" i="2"/>
  <c r="EV1260" i="2"/>
  <c r="EY1260" i="2"/>
  <c r="AX36" i="1"/>
  <c r="AH45" i="1"/>
  <c r="BL45" i="1"/>
  <c r="CB45" i="1"/>
  <c r="EW7" i="2"/>
  <c r="EW12" i="2"/>
  <c r="AE16" i="2"/>
  <c r="BI16" i="2"/>
  <c r="EW17" i="2"/>
  <c r="EW136" i="2"/>
  <c r="EV361" i="2"/>
  <c r="EY361" i="2"/>
  <c r="EV363" i="2"/>
  <c r="EY363" i="2"/>
  <c r="EV370" i="2"/>
  <c r="EY370" i="2"/>
  <c r="EV372" i="2"/>
  <c r="EY372" i="2"/>
  <c r="EV379" i="2"/>
  <c r="EY379" i="2"/>
  <c r="EV381" i="2"/>
  <c r="EY381" i="2"/>
  <c r="EV388" i="2"/>
  <c r="EY388" i="2"/>
  <c r="EV390" i="2"/>
  <c r="EY390" i="2"/>
  <c r="EV397" i="2"/>
  <c r="EY397" i="2"/>
  <c r="EV399" i="2"/>
  <c r="EY399" i="2"/>
  <c r="EV406" i="2"/>
  <c r="EY406" i="2"/>
  <c r="EV408" i="2"/>
  <c r="EY408" i="2"/>
  <c r="EV415" i="2"/>
  <c r="EY415" i="2"/>
  <c r="EV417" i="2"/>
  <c r="EY417" i="2"/>
  <c r="EV424" i="2"/>
  <c r="EY424" i="2"/>
  <c r="EV426" i="2"/>
  <c r="EY426" i="2"/>
  <c r="EV433" i="2"/>
  <c r="EY433" i="2"/>
  <c r="EV435" i="2"/>
  <c r="EY435" i="2"/>
  <c r="EV442" i="2"/>
  <c r="EY442" i="2"/>
  <c r="EV444" i="2"/>
  <c r="EY444" i="2"/>
  <c r="EV451" i="2"/>
  <c r="EY451" i="2"/>
  <c r="EV453" i="2"/>
  <c r="EY453" i="2"/>
  <c r="EV460" i="2"/>
  <c r="EY460" i="2"/>
  <c r="EV462" i="2"/>
  <c r="EY462" i="2"/>
  <c r="EV469" i="2"/>
  <c r="EY469" i="2"/>
  <c r="EV471" i="2"/>
  <c r="EY471" i="2"/>
  <c r="EV478" i="2"/>
  <c r="EY478" i="2"/>
  <c r="EV480" i="2"/>
  <c r="EY480" i="2"/>
  <c r="EV487" i="2"/>
  <c r="EY487" i="2"/>
  <c r="EV489" i="2"/>
  <c r="EY489" i="2"/>
  <c r="EV496" i="2"/>
  <c r="EY496" i="2"/>
  <c r="EV498" i="2"/>
  <c r="EY498" i="2"/>
  <c r="EV505" i="2"/>
  <c r="EY505" i="2"/>
  <c r="EV507" i="2"/>
  <c r="EY507" i="2"/>
  <c r="EV514" i="2"/>
  <c r="EY514" i="2"/>
  <c r="EV516" i="2"/>
  <c r="EY516" i="2"/>
  <c r="EV523" i="2"/>
  <c r="EY523" i="2"/>
  <c r="EV525" i="2"/>
  <c r="EY525" i="2"/>
  <c r="EV532" i="2"/>
  <c r="EY532" i="2"/>
  <c r="EV534" i="2"/>
  <c r="EY534" i="2"/>
  <c r="EV541" i="2"/>
  <c r="EY541" i="2"/>
  <c r="EV543" i="2"/>
  <c r="EY543" i="2"/>
  <c r="EV550" i="2"/>
  <c r="EY550" i="2"/>
  <c r="EV552" i="2"/>
  <c r="EY552" i="2"/>
  <c r="EV559" i="2"/>
  <c r="EY559" i="2"/>
  <c r="EV561" i="2"/>
  <c r="EY561" i="2"/>
  <c r="EV568" i="2"/>
  <c r="EY568" i="2"/>
  <c r="EV570" i="2"/>
  <c r="EY570" i="2"/>
  <c r="EV577" i="2"/>
  <c r="EY577" i="2"/>
  <c r="EV579" i="2"/>
  <c r="EY579" i="2"/>
  <c r="EV586" i="2"/>
  <c r="EY586" i="2"/>
  <c r="EV588" i="2"/>
  <c r="EY588" i="2"/>
  <c r="EV595" i="2"/>
  <c r="EY595" i="2"/>
  <c r="EV597" i="2"/>
  <c r="EY597" i="2"/>
  <c r="EV604" i="2"/>
  <c r="EY604" i="2"/>
  <c r="EV606" i="2"/>
  <c r="EY606" i="2"/>
  <c r="EV613" i="2"/>
  <c r="EY613" i="2"/>
  <c r="EV615" i="2"/>
  <c r="EY615" i="2"/>
  <c r="EV622" i="2"/>
  <c r="EY622" i="2"/>
  <c r="EV624" i="2"/>
  <c r="EY624" i="2"/>
  <c r="EV631" i="2"/>
  <c r="EY631" i="2"/>
  <c r="EV633" i="2"/>
  <c r="EY633" i="2"/>
  <c r="EV640" i="2"/>
  <c r="EY640" i="2"/>
  <c r="EV642" i="2"/>
  <c r="EY642" i="2"/>
  <c r="EV649" i="2"/>
  <c r="EY649" i="2"/>
  <c r="EV651" i="2"/>
  <c r="EY651" i="2"/>
  <c r="EV658" i="2"/>
  <c r="EY658" i="2"/>
  <c r="EV660" i="2"/>
  <c r="EY660" i="2"/>
  <c r="EV667" i="2"/>
  <c r="EY667" i="2"/>
  <c r="EV669" i="2"/>
  <c r="EY669" i="2"/>
  <c r="EV676" i="2"/>
  <c r="EY676" i="2"/>
  <c r="EV678" i="2"/>
  <c r="EY678" i="2"/>
  <c r="EV685" i="2"/>
  <c r="EY685" i="2"/>
  <c r="EV687" i="2"/>
  <c r="EY687" i="2"/>
  <c r="EV694" i="2"/>
  <c r="EY694" i="2"/>
  <c r="EV696" i="2"/>
  <c r="EY696" i="2"/>
  <c r="EV703" i="2"/>
  <c r="EY703" i="2"/>
  <c r="EV705" i="2"/>
  <c r="EY705" i="2"/>
  <c r="EV712" i="2"/>
  <c r="EY712" i="2"/>
  <c r="EV714" i="2"/>
  <c r="EY714" i="2"/>
  <c r="EV721" i="2"/>
  <c r="EY721" i="2"/>
  <c r="EV723" i="2"/>
  <c r="EY723" i="2"/>
  <c r="EV730" i="2"/>
  <c r="EY730" i="2"/>
  <c r="EV732" i="2"/>
  <c r="EY732" i="2"/>
  <c r="EV739" i="2"/>
  <c r="EY739" i="2"/>
  <c r="EV741" i="2"/>
  <c r="EY741" i="2"/>
  <c r="EV748" i="2"/>
  <c r="EY748" i="2"/>
  <c r="EV750" i="2"/>
  <c r="EY750" i="2"/>
  <c r="EV757" i="2"/>
  <c r="EY757" i="2"/>
  <c r="EV759" i="2"/>
  <c r="EY759" i="2"/>
  <c r="EV766" i="2"/>
  <c r="EY766" i="2"/>
  <c r="EV768" i="2"/>
  <c r="EY768" i="2"/>
  <c r="EV775" i="2"/>
  <c r="EY775" i="2"/>
  <c r="EV777" i="2"/>
  <c r="EY777" i="2"/>
  <c r="EV784" i="2"/>
  <c r="EY784" i="2"/>
  <c r="EV786" i="2"/>
  <c r="EY786" i="2"/>
  <c r="EV793" i="2"/>
  <c r="EY793" i="2"/>
  <c r="EV795" i="2"/>
  <c r="EY795" i="2"/>
  <c r="EV802" i="2"/>
  <c r="EY802" i="2"/>
  <c r="EV804" i="2"/>
  <c r="EY804" i="2"/>
  <c r="EV811" i="2"/>
  <c r="EY811" i="2"/>
  <c r="EV813" i="2"/>
  <c r="EY813" i="2"/>
  <c r="EV820" i="2"/>
  <c r="EY820" i="2"/>
  <c r="EV822" i="2"/>
  <c r="EY822" i="2"/>
  <c r="EV829" i="2"/>
  <c r="EY829" i="2"/>
  <c r="EV831" i="2"/>
  <c r="EY831" i="2"/>
  <c r="EV838" i="2"/>
  <c r="EY838" i="2"/>
  <c r="EV840" i="2"/>
  <c r="EY840" i="2"/>
  <c r="EV847" i="2"/>
  <c r="EY847" i="2"/>
  <c r="EV849" i="2"/>
  <c r="EY849" i="2"/>
  <c r="EV856" i="2"/>
  <c r="EY856" i="2"/>
  <c r="EV858" i="2"/>
  <c r="EY858" i="2"/>
  <c r="EV865" i="2"/>
  <c r="EY865" i="2"/>
  <c r="EV867" i="2"/>
  <c r="EY867" i="2"/>
  <c r="EV874" i="2"/>
  <c r="EY874" i="2"/>
  <c r="EV876" i="2"/>
  <c r="EY876" i="2"/>
  <c r="EV883" i="2"/>
  <c r="EY883" i="2"/>
  <c r="EV885" i="2"/>
  <c r="EY885" i="2"/>
  <c r="EV892" i="2"/>
  <c r="EY892" i="2"/>
  <c r="EV894" i="2"/>
  <c r="EY894" i="2"/>
  <c r="EV901" i="2"/>
  <c r="EY901" i="2"/>
  <c r="EV903" i="2"/>
  <c r="EY903" i="2"/>
  <c r="EV910" i="2"/>
  <c r="EY910" i="2"/>
  <c r="EV912" i="2"/>
  <c r="EY912" i="2"/>
  <c r="EV922" i="2"/>
  <c r="EY922" i="2"/>
  <c r="EY929" i="2"/>
  <c r="EV940" i="2"/>
  <c r="EY940" i="2"/>
  <c r="EY947" i="2"/>
  <c r="EV958" i="2"/>
  <c r="EY958" i="2"/>
  <c r="EY965" i="2"/>
  <c r="EV976" i="2"/>
  <c r="EY976" i="2"/>
  <c r="EY983" i="2"/>
  <c r="EV994" i="2"/>
  <c r="EY994" i="2"/>
  <c r="EY1001" i="2"/>
  <c r="EV1012" i="2"/>
  <c r="EY1012" i="2"/>
  <c r="EY1019" i="2"/>
  <c r="EV1030" i="2"/>
  <c r="EY1030" i="2"/>
  <c r="EY1037" i="2"/>
  <c r="EV1048" i="2"/>
  <c r="EY1048" i="2"/>
  <c r="EV1237" i="2"/>
  <c r="EY1237" i="2"/>
  <c r="EV1243" i="2"/>
  <c r="EY1243" i="2"/>
  <c r="EV1249" i="2"/>
  <c r="EY1249" i="2"/>
  <c r="EV1255" i="2"/>
  <c r="EY1255" i="2"/>
  <c r="EV1261" i="2"/>
  <c r="EY1261" i="2"/>
  <c r="AH32" i="1"/>
  <c r="AX32" i="1"/>
  <c r="BL32" i="1"/>
  <c r="CB32" i="1"/>
  <c r="AD33" i="1"/>
  <c r="AR33" i="1"/>
  <c r="BH33" i="1"/>
  <c r="BV33" i="1"/>
  <c r="AH35" i="1"/>
  <c r="AX35" i="1"/>
  <c r="BL35" i="1"/>
  <c r="CB35" i="1"/>
  <c r="AD36" i="1"/>
  <c r="AR36" i="1"/>
  <c r="BH36" i="1"/>
  <c r="BV36" i="1"/>
  <c r="AH38" i="1"/>
  <c r="AX38" i="1"/>
  <c r="BL38" i="1"/>
  <c r="CB38" i="1"/>
  <c r="AD39" i="1"/>
  <c r="AR39" i="1"/>
  <c r="BH39" i="1"/>
  <c r="BV39" i="1"/>
  <c r="AH41" i="1"/>
  <c r="AX41" i="1"/>
  <c r="BL41" i="1"/>
  <c r="CB41" i="1"/>
  <c r="AD42" i="1"/>
  <c r="AR42" i="1"/>
  <c r="BH42" i="1"/>
  <c r="BV42" i="1"/>
  <c r="AH44" i="1"/>
  <c r="AX44" i="1"/>
  <c r="BL44" i="1"/>
  <c r="CB44" i="1"/>
  <c r="AD45" i="1"/>
  <c r="AR45" i="1"/>
  <c r="BH45" i="1"/>
  <c r="BV45" i="1"/>
  <c r="AH47" i="1"/>
  <c r="AX47" i="1"/>
  <c r="BL47" i="1"/>
  <c r="CB47" i="1"/>
  <c r="W32" i="1"/>
  <c r="AM32" i="1"/>
  <c r="BA32" i="1"/>
  <c r="AG33" i="1"/>
  <c r="AW33" i="1"/>
  <c r="BK33" i="1"/>
  <c r="AC34" i="1"/>
  <c r="AQ34" i="1"/>
  <c r="BG34" i="1"/>
  <c r="W35" i="1"/>
  <c r="AM35" i="1"/>
  <c r="BA35" i="1"/>
  <c r="AG36" i="1"/>
  <c r="AW36" i="1"/>
  <c r="BK36" i="1"/>
  <c r="AC37" i="1"/>
  <c r="AQ37" i="1"/>
  <c r="BG37" i="1"/>
  <c r="W38" i="1"/>
  <c r="AM38" i="1"/>
  <c r="BA38" i="1"/>
  <c r="AG39" i="1"/>
  <c r="AW39" i="1"/>
  <c r="BK39" i="1"/>
  <c r="AC40" i="1"/>
  <c r="AQ40" i="1"/>
  <c r="BG40" i="1"/>
  <c r="W41" i="1"/>
  <c r="AM41" i="1"/>
  <c r="BA41" i="1"/>
  <c r="AG42" i="1"/>
  <c r="AW42" i="1"/>
  <c r="BK42" i="1"/>
  <c r="AC43" i="1"/>
  <c r="AQ43" i="1"/>
  <c r="BG43" i="1"/>
  <c r="W44" i="1"/>
  <c r="AM44" i="1"/>
  <c r="BA44" i="1"/>
  <c r="AG45" i="1"/>
  <c r="AW45" i="1"/>
  <c r="BK45" i="1"/>
  <c r="AC46" i="1"/>
  <c r="AQ46" i="1"/>
  <c r="BG46" i="1"/>
  <c r="W47" i="1"/>
  <c r="AM47" i="1"/>
  <c r="BA47" i="1"/>
  <c r="DC6" i="2"/>
  <c r="DI6" i="2"/>
  <c r="ER7" i="2"/>
  <c r="ER12" i="2"/>
  <c r="J16" i="2"/>
  <c r="AN16" i="2"/>
  <c r="BR16" i="2"/>
  <c r="ER17" i="2"/>
  <c r="ER27" i="2"/>
  <c r="EW133" i="2"/>
  <c r="EY365" i="2"/>
  <c r="EY374" i="2"/>
  <c r="EY383" i="2"/>
  <c r="EY392" i="2"/>
  <c r="EY401" i="2"/>
  <c r="EY410" i="2"/>
  <c r="EY419" i="2"/>
  <c r="EY428" i="2"/>
  <c r="EY437" i="2"/>
  <c r="EY446" i="2"/>
  <c r="EY455" i="2"/>
  <c r="EY464" i="2"/>
  <c r="EY473" i="2"/>
  <c r="EY482" i="2"/>
  <c r="EY491" i="2"/>
  <c r="EY500" i="2"/>
  <c r="EY509" i="2"/>
  <c r="EY518" i="2"/>
  <c r="EY527" i="2"/>
  <c r="EY536" i="2"/>
  <c r="EY545" i="2"/>
  <c r="EY554" i="2"/>
  <c r="EY563" i="2"/>
  <c r="EY572" i="2"/>
  <c r="EY581" i="2"/>
  <c r="EY590" i="2"/>
  <c r="EY599" i="2"/>
  <c r="EY608" i="2"/>
  <c r="EY617" i="2"/>
  <c r="EY626" i="2"/>
  <c r="ET644" i="2"/>
  <c r="EW644" i="2"/>
  <c r="ET653" i="2"/>
  <c r="EW653" i="2"/>
  <c r="ET662" i="2"/>
  <c r="EW662" i="2"/>
  <c r="ET671" i="2"/>
  <c r="ET680" i="2"/>
  <c r="EW680" i="2"/>
  <c r="EW689" i="2"/>
  <c r="ET698" i="2"/>
  <c r="EW698" i="2"/>
  <c r="ET707" i="2"/>
  <c r="EW707" i="2"/>
  <c r="ET716" i="2"/>
  <c r="EW716" i="2"/>
  <c r="ET725" i="2"/>
  <c r="EW725" i="2"/>
  <c r="ET734" i="2"/>
  <c r="EW734" i="2"/>
  <c r="ET743" i="2"/>
  <c r="EW743" i="2"/>
  <c r="EW752" i="2"/>
  <c r="ET761" i="2"/>
  <c r="EW761" i="2"/>
  <c r="EW770" i="2"/>
  <c r="ET779" i="2"/>
  <c r="EW779" i="2"/>
  <c r="ET797" i="2"/>
  <c r="ET806" i="2"/>
  <c r="EW806" i="2"/>
  <c r="ET815" i="2"/>
  <c r="EW815" i="2"/>
  <c r="ET824" i="2"/>
  <c r="EW824" i="2"/>
  <c r="ET833" i="2"/>
  <c r="EW833" i="2"/>
  <c r="ET842" i="2"/>
  <c r="EW842" i="2"/>
  <c r="EW851" i="2"/>
  <c r="ET860" i="2"/>
  <c r="EW860" i="2"/>
  <c r="ET878" i="2"/>
  <c r="EW878" i="2"/>
  <c r="ET887" i="2"/>
  <c r="EW887" i="2"/>
  <c r="ET896" i="2"/>
  <c r="EW896" i="2"/>
  <c r="ET905" i="2"/>
  <c r="EW905" i="2"/>
  <c r="ET914" i="2"/>
  <c r="EW914" i="2"/>
  <c r="EV925" i="2"/>
  <c r="EY925" i="2"/>
  <c r="ET932" i="2"/>
  <c r="EW932" i="2"/>
  <c r="EV943" i="2"/>
  <c r="EY943" i="2"/>
  <c r="ET950" i="2"/>
  <c r="EW950" i="2"/>
  <c r="EV961" i="2"/>
  <c r="EY961" i="2"/>
  <c r="ET968" i="2"/>
  <c r="EW968" i="2"/>
  <c r="EV979" i="2"/>
  <c r="EY979" i="2"/>
  <c r="EW986" i="2"/>
  <c r="EV997" i="2"/>
  <c r="EY997" i="2"/>
  <c r="ET1004" i="2"/>
  <c r="EW1004" i="2"/>
  <c r="EV1015" i="2"/>
  <c r="EY1015" i="2"/>
  <c r="ET1022" i="2"/>
  <c r="EW1022" i="2"/>
  <c r="EV1033" i="2"/>
  <c r="EY1033" i="2"/>
  <c r="ET1040" i="2"/>
  <c r="EW1040" i="2"/>
  <c r="EV1051" i="2"/>
  <c r="EY1051" i="2"/>
  <c r="EY1097" i="2"/>
  <c r="ET1106" i="2"/>
  <c r="EX1106" i="2"/>
  <c r="EW1106" i="2"/>
  <c r="ET1115" i="2"/>
  <c r="EX1115" i="2"/>
  <c r="EW1115" i="2"/>
  <c r="ET1124" i="2"/>
  <c r="EX1124" i="2"/>
  <c r="EW1124" i="2"/>
  <c r="EW1133" i="2"/>
  <c r="EV1238" i="2"/>
  <c r="EY1238" i="2"/>
  <c r="EV1244" i="2"/>
  <c r="EY1244" i="2"/>
  <c r="EV1250" i="2"/>
  <c r="EY1250" i="2"/>
  <c r="EV1256" i="2"/>
  <c r="EY1256" i="2"/>
  <c r="EV1262" i="2"/>
  <c r="EY1262" i="2"/>
  <c r="EX1141" i="2"/>
  <c r="EX1144" i="2"/>
  <c r="EX1147" i="2"/>
  <c r="EX1150" i="2"/>
  <c r="EX1153" i="2"/>
  <c r="EX1156" i="2"/>
  <c r="EX1159" i="2"/>
  <c r="EX1162" i="2"/>
  <c r="EX1165" i="2"/>
  <c r="EX1168" i="2"/>
  <c r="EX1171" i="2"/>
  <c r="EX1174" i="2"/>
  <c r="EX1180" i="2"/>
  <c r="EX1183" i="2"/>
  <c r="EX1186" i="2"/>
  <c r="EX1189" i="2"/>
  <c r="EX1192" i="2"/>
  <c r="EX1195" i="2"/>
  <c r="EX1198" i="2"/>
  <c r="EX1207" i="2"/>
  <c r="EX1210" i="2"/>
  <c r="EX1213" i="2"/>
  <c r="EX1216" i="2"/>
  <c r="EX1219" i="2"/>
  <c r="EX1225" i="2"/>
  <c r="EX1228" i="2"/>
  <c r="EX1231" i="2"/>
  <c r="EX1234" i="2"/>
  <c r="EW1444" i="2"/>
  <c r="EW1448" i="2"/>
  <c r="EW1450" i="2"/>
  <c r="EW1452" i="2"/>
  <c r="EW1456" i="2"/>
  <c r="EW1458" i="2"/>
  <c r="EW1460" i="2"/>
  <c r="EW1462" i="2"/>
  <c r="EW1466" i="2"/>
  <c r="EW1468" i="2"/>
  <c r="EW1470" i="2"/>
  <c r="EW1472" i="2"/>
  <c r="EW1474" i="2"/>
  <c r="EW1476" i="2"/>
  <c r="EW1480" i="2"/>
  <c r="EW1482" i="2"/>
  <c r="EY1054" i="2"/>
  <c r="EY1057" i="2"/>
  <c r="EY1060" i="2"/>
  <c r="EY1063" i="2"/>
  <c r="EY1066" i="2"/>
  <c r="EY1069" i="2"/>
  <c r="EY1072" i="2"/>
  <c r="EY1075" i="2"/>
  <c r="EY1078" i="2"/>
  <c r="EY1081" i="2"/>
  <c r="EY1084" i="2"/>
  <c r="EY1087" i="2"/>
  <c r="EY1090" i="2"/>
  <c r="EY1093" i="2"/>
  <c r="EY1096" i="2"/>
  <c r="EY1099" i="2"/>
  <c r="EY1102" i="2"/>
  <c r="EY1105" i="2"/>
  <c r="EY1108" i="2"/>
  <c r="EY1111" i="2"/>
  <c r="EY1114" i="2"/>
  <c r="EY1117" i="2"/>
  <c r="EY1120" i="2"/>
  <c r="EY1123" i="2"/>
  <c r="EY1126" i="2"/>
  <c r="EY1129" i="2"/>
  <c r="EY1132" i="2"/>
  <c r="EY1135" i="2"/>
  <c r="EY1138" i="2"/>
  <c r="EY1264" i="2"/>
  <c r="EY1266" i="2"/>
  <c r="EY1268" i="2"/>
  <c r="EY1270" i="2"/>
  <c r="EY1272" i="2"/>
  <c r="EY1274" i="2"/>
  <c r="EY1276" i="2"/>
  <c r="EY1278" i="2"/>
  <c r="EY1280" i="2"/>
  <c r="EY1282" i="2"/>
  <c r="EY1284" i="2"/>
  <c r="EY1286" i="2"/>
  <c r="EY1288" i="2"/>
  <c r="EY1290" i="2"/>
  <c r="EY1292" i="2"/>
  <c r="EY1294" i="2"/>
  <c r="EY1296" i="2"/>
  <c r="EY1298" i="2"/>
  <c r="EY1300" i="2"/>
  <c r="EY1302" i="2"/>
  <c r="EY1304" i="2"/>
  <c r="EY1306" i="2"/>
  <c r="EY1308" i="2"/>
  <c r="EY1310" i="2"/>
  <c r="EY1312" i="2"/>
  <c r="EY1314" i="2"/>
  <c r="EY1316" i="2"/>
  <c r="EY1318" i="2"/>
  <c r="EY1320" i="2"/>
  <c r="EY1322" i="2"/>
  <c r="EY1324" i="2"/>
  <c r="EY1326" i="2"/>
  <c r="EY1328" i="2"/>
  <c r="EY1330" i="2"/>
  <c r="EY1332" i="2"/>
  <c r="EY1334" i="2"/>
  <c r="EY1336" i="2"/>
  <c r="EY1338" i="2"/>
  <c r="EY1340" i="2"/>
  <c r="EY1342" i="2"/>
  <c r="EY1344" i="2"/>
  <c r="EY1346" i="2"/>
  <c r="EY1348" i="2"/>
  <c r="EY1350" i="2"/>
  <c r="EY1352" i="2"/>
  <c r="ET1354" i="2"/>
  <c r="EX1354" i="2"/>
  <c r="ET1358" i="2"/>
  <c r="EX1358" i="2"/>
  <c r="ET1362" i="2"/>
  <c r="EX1362" i="2"/>
  <c r="ET1364" i="2"/>
  <c r="ET1366" i="2"/>
  <c r="EX1366" i="2"/>
  <c r="ET1370" i="2"/>
  <c r="ET1374" i="2"/>
  <c r="EX1374" i="2"/>
  <c r="ET1376" i="2"/>
  <c r="EX1376" i="2"/>
  <c r="ET1378" i="2"/>
  <c r="EX1378" i="2"/>
  <c r="ET1380" i="2"/>
  <c r="EX1380" i="2"/>
  <c r="ET1382" i="2"/>
  <c r="EX1382" i="2"/>
  <c r="ET1384" i="2"/>
  <c r="EX1384" i="2"/>
  <c r="ET1386" i="2"/>
  <c r="EX1386" i="2"/>
  <c r="ET1388" i="2"/>
  <c r="EX1388" i="2"/>
  <c r="ET1390" i="2"/>
  <c r="EX1390" i="2"/>
  <c r="ET1392" i="2"/>
  <c r="EX1392" i="2"/>
  <c r="ET1394" i="2"/>
  <c r="ET1396" i="2"/>
  <c r="EX1396" i="2"/>
  <c r="ET1398" i="2"/>
  <c r="EX1398" i="2"/>
  <c r="ET1400" i="2"/>
  <c r="EX1400" i="2"/>
  <c r="ET1402" i="2"/>
  <c r="EX1402" i="2"/>
  <c r="ET1404" i="2"/>
  <c r="EX1404" i="2"/>
  <c r="ET1406" i="2"/>
  <c r="EX1406" i="2"/>
  <c r="ET1408" i="2"/>
  <c r="EX1408" i="2"/>
  <c r="ET1410" i="2"/>
  <c r="EX1410" i="2"/>
  <c r="ET1412" i="2"/>
  <c r="EX1412" i="2"/>
  <c r="ET1414" i="2"/>
  <c r="EX1414" i="2"/>
  <c r="ET1416" i="2"/>
  <c r="EX1416" i="2"/>
  <c r="ET1418" i="2"/>
  <c r="EX1418" i="2"/>
  <c r="EX1422" i="2"/>
  <c r="ET1424" i="2"/>
  <c r="EX1424" i="2"/>
  <c r="ET1426" i="2"/>
  <c r="EX1426" i="2"/>
  <c r="ET1428" i="2"/>
  <c r="EX1428" i="2"/>
  <c r="ET1430" i="2"/>
  <c r="EX1430" i="2"/>
  <c r="ET1432" i="2"/>
  <c r="EX1432" i="2"/>
  <c r="ET1434" i="2"/>
  <c r="EX1434" i="2"/>
  <c r="ET1436" i="2"/>
  <c r="EX1436" i="2"/>
  <c r="ET1440" i="2"/>
  <c r="ET1442" i="2"/>
  <c r="EX1442" i="2"/>
  <c r="EV1443" i="2"/>
  <c r="EY1443" i="2"/>
  <c r="EV1445" i="2"/>
  <c r="EY1445" i="2"/>
  <c r="EV1447" i="2"/>
  <c r="EY1447" i="2"/>
  <c r="EV1449" i="2"/>
  <c r="EY1449" i="2"/>
  <c r="EV1451" i="2"/>
  <c r="EY1451" i="2"/>
  <c r="EV1453" i="2"/>
  <c r="EY1453" i="2"/>
  <c r="EV1455" i="2"/>
  <c r="EY1455" i="2"/>
  <c r="EV1457" i="2"/>
  <c r="EY1457" i="2"/>
  <c r="EV1459" i="2"/>
  <c r="EY1459" i="2"/>
  <c r="EV1461" i="2"/>
  <c r="EY1461" i="2"/>
  <c r="EV1463" i="2"/>
  <c r="EY1463" i="2"/>
  <c r="EV1465" i="2"/>
  <c r="EY1465" i="2"/>
  <c r="EV1467" i="2"/>
  <c r="EY1467" i="2"/>
  <c r="EV1469" i="2"/>
  <c r="EY1469" i="2"/>
  <c r="EV1471" i="2"/>
  <c r="EY1471" i="2"/>
  <c r="EV1473" i="2"/>
  <c r="EY1473" i="2"/>
  <c r="EV1475" i="2"/>
  <c r="EY1475" i="2"/>
  <c r="EV1477" i="2"/>
  <c r="EY1477" i="2"/>
  <c r="EV1479" i="2"/>
  <c r="EY1479" i="2"/>
  <c r="EV1481" i="2"/>
  <c r="EY1481" i="2"/>
  <c r="EY915" i="2"/>
  <c r="EY918" i="2"/>
  <c r="EY921" i="2"/>
  <c r="EY924" i="2"/>
  <c r="EY927" i="2"/>
  <c r="EY930" i="2"/>
  <c r="EY933" i="2"/>
  <c r="EY936" i="2"/>
  <c r="EY939" i="2"/>
  <c r="EY942" i="2"/>
  <c r="EY945" i="2"/>
  <c r="EY948" i="2"/>
  <c r="EY951" i="2"/>
  <c r="EY954" i="2"/>
  <c r="EY957" i="2"/>
  <c r="EY960" i="2"/>
  <c r="EY963" i="2"/>
  <c r="EY966" i="2"/>
  <c r="EY969" i="2"/>
  <c r="EY972" i="2"/>
  <c r="EY975" i="2"/>
  <c r="EY978" i="2"/>
  <c r="EY981" i="2"/>
  <c r="EY984" i="2"/>
  <c r="EY987" i="2"/>
  <c r="EY990" i="2"/>
  <c r="EY993" i="2"/>
  <c r="EY996" i="2"/>
  <c r="EY999" i="2"/>
  <c r="EY1002" i="2"/>
  <c r="EY1005" i="2"/>
  <c r="EY1008" i="2"/>
  <c r="EY1011" i="2"/>
  <c r="EY1014" i="2"/>
  <c r="EY1017" i="2"/>
  <c r="EY1020" i="2"/>
  <c r="EY1023" i="2"/>
  <c r="EY1026" i="2"/>
  <c r="EY1029" i="2"/>
  <c r="EY1032" i="2"/>
  <c r="EY1035" i="2"/>
  <c r="EY1038" i="2"/>
  <c r="EY1041" i="2"/>
  <c r="EY1044" i="2"/>
  <c r="EY1047" i="2"/>
  <c r="EY1050" i="2"/>
  <c r="EY1053" i="2"/>
  <c r="EY1056" i="2"/>
  <c r="EY1059" i="2"/>
  <c r="EY1062" i="2"/>
  <c r="EY1065" i="2"/>
  <c r="EY1068" i="2"/>
  <c r="EY1071" i="2"/>
  <c r="EY1074" i="2"/>
  <c r="EY1077" i="2"/>
  <c r="EY1080" i="2"/>
  <c r="EY1083" i="2"/>
  <c r="EY1086" i="2"/>
  <c r="EY1089" i="2"/>
  <c r="EY1092" i="2"/>
  <c r="EY1267" i="2"/>
  <c r="EY1269" i="2"/>
  <c r="EY1271" i="2"/>
  <c r="EY1273" i="2"/>
  <c r="EY1275" i="2"/>
  <c r="EY1277" i="2"/>
  <c r="EY1279" i="2"/>
  <c r="EY1281" i="2"/>
  <c r="EY1283" i="2"/>
  <c r="EY1285" i="2"/>
  <c r="EY1287" i="2"/>
  <c r="EY1289" i="2"/>
  <c r="EY1291" i="2"/>
  <c r="EY1293" i="2"/>
  <c r="EY1295" i="2"/>
  <c r="EY1297" i="2"/>
  <c r="EY1299" i="2"/>
  <c r="EY1301" i="2"/>
  <c r="EY1303" i="2"/>
  <c r="EY1305" i="2"/>
  <c r="EY1307" i="2"/>
  <c r="EY1309" i="2"/>
  <c r="EY1311" i="2"/>
  <c r="EY1313" i="2"/>
  <c r="EY1315" i="2"/>
  <c r="EY1317" i="2"/>
  <c r="EY1319" i="2"/>
  <c r="EY1321" i="2"/>
  <c r="EY1323" i="2"/>
  <c r="EY1325" i="2"/>
  <c r="EY1327" i="2"/>
  <c r="EY1329" i="2"/>
  <c r="EY1331" i="2"/>
  <c r="EY1333" i="2"/>
  <c r="EY1335" i="2"/>
  <c r="EY1337" i="2"/>
  <c r="EY1339" i="2"/>
  <c r="EY1341" i="2"/>
  <c r="EY1343" i="2"/>
  <c r="EY1345" i="2"/>
  <c r="EY1347" i="2"/>
  <c r="EY1349" i="2"/>
  <c r="EY1351" i="2"/>
  <c r="EY1353" i="2"/>
  <c r="EY1355" i="2"/>
  <c r="EY1357" i="2"/>
  <c r="EY1359" i="2"/>
  <c r="EY1361" i="2"/>
  <c r="EY1363" i="2"/>
  <c r="EY1365" i="2"/>
  <c r="EY1367" i="2"/>
  <c r="EY1369" i="2"/>
  <c r="EY1371" i="2"/>
  <c r="EY1373" i="2"/>
  <c r="EY1375" i="2"/>
  <c r="EY1377" i="2"/>
  <c r="EY1379" i="2"/>
  <c r="EY1381" i="2"/>
  <c r="EY1383" i="2"/>
  <c r="EY1385" i="2"/>
  <c r="EY1387" i="2"/>
  <c r="EY1389" i="2"/>
  <c r="EY1391" i="2"/>
  <c r="EY1393" i="2"/>
  <c r="EY1395" i="2"/>
  <c r="EY1397" i="2"/>
  <c r="EY1399" i="2"/>
  <c r="EY1401" i="2"/>
  <c r="EY1403" i="2"/>
  <c r="EY1405" i="2"/>
  <c r="ET1409" i="2"/>
  <c r="EX1409" i="2"/>
  <c r="ET1411" i="2"/>
  <c r="EX1411" i="2"/>
  <c r="ET1413" i="2"/>
  <c r="EX1413" i="2"/>
  <c r="ET1415" i="2"/>
  <c r="ET1417" i="2"/>
  <c r="EX1417" i="2"/>
  <c r="ET1419" i="2"/>
  <c r="EX1419" i="2"/>
  <c r="ET1421" i="2"/>
  <c r="EX1421" i="2"/>
  <c r="ET1423" i="2"/>
  <c r="EX1423" i="2"/>
  <c r="ET1427" i="2"/>
  <c r="EX1427" i="2"/>
  <c r="ET1429" i="2"/>
  <c r="EX1429" i="2"/>
  <c r="ET1431" i="2"/>
  <c r="EX1431" i="2"/>
  <c r="ET1433" i="2"/>
  <c r="ET1435" i="2"/>
  <c r="EX1435" i="2"/>
  <c r="ET1437" i="2"/>
  <c r="EX1437" i="2"/>
  <c r="ET1439" i="2"/>
  <c r="EX1439" i="2"/>
  <c r="EX1441" i="2"/>
  <c r="ET1444" i="2"/>
  <c r="ET1446" i="2"/>
  <c r="ET1448" i="2"/>
  <c r="ET1450" i="2"/>
  <c r="ET1452" i="2"/>
  <c r="ET1456" i="2"/>
  <c r="ET1458" i="2"/>
  <c r="ET1460" i="2"/>
  <c r="ET1462" i="2"/>
  <c r="ET1466" i="2"/>
  <c r="ET1468" i="2"/>
  <c r="ET1470" i="2"/>
  <c r="ET1472" i="2"/>
  <c r="ET1474" i="2"/>
  <c r="ET1476" i="2"/>
  <c r="ET1480" i="2"/>
  <c r="ET1482" i="2"/>
  <c r="EW105" i="2" l="1"/>
  <c r="EW160" i="2"/>
  <c r="BS16" i="2"/>
  <c r="EX226" i="2"/>
  <c r="EX208" i="2"/>
  <c r="EW49" i="2"/>
  <c r="EX190" i="2"/>
  <c r="EX160" i="2"/>
  <c r="EW1220" i="2"/>
  <c r="EX1110" i="2"/>
  <c r="EW1149" i="2"/>
  <c r="EW208" i="2"/>
  <c r="ET1226" i="2"/>
  <c r="EW226" i="2"/>
  <c r="EX1161" i="2"/>
  <c r="EX1113" i="2"/>
  <c r="EW154" i="2"/>
  <c r="EX263" i="2"/>
  <c r="EW214" i="2"/>
  <c r="EW190" i="2"/>
  <c r="EX1212" i="2"/>
  <c r="EX1167" i="2"/>
  <c r="EW1173" i="2"/>
  <c r="ES49" i="2"/>
  <c r="ES56" i="2"/>
  <c r="EW230" i="2"/>
  <c r="EX11" i="2"/>
  <c r="EW146" i="2"/>
  <c r="ET109" i="2"/>
  <c r="EW1182" i="2"/>
  <c r="EW1226" i="2"/>
  <c r="EW199" i="2"/>
  <c r="EX56" i="2"/>
  <c r="ET56" i="2"/>
  <c r="EX125" i="2"/>
  <c r="EX142" i="2"/>
  <c r="EW1214" i="2"/>
  <c r="EX1146" i="2"/>
  <c r="EX166" i="2"/>
  <c r="EW166" i="2"/>
  <c r="ES39" i="2"/>
  <c r="ET263" i="2"/>
  <c r="EW163" i="2"/>
  <c r="EX1137" i="2"/>
  <c r="EX1188" i="2"/>
  <c r="ES11" i="2"/>
  <c r="EW181" i="2"/>
  <c r="ET11" i="2"/>
  <c r="EX1203" i="2"/>
  <c r="EX36" i="2"/>
  <c r="EX181" i="2"/>
  <c r="ET578" i="2"/>
  <c r="EX65" i="2"/>
  <c r="EW24" i="2"/>
  <c r="EW106" i="2"/>
  <c r="ET1232" i="2"/>
  <c r="EW256" i="2"/>
  <c r="EW196" i="2"/>
  <c r="EW178" i="2"/>
  <c r="ET1441" i="2"/>
  <c r="EW797" i="2"/>
  <c r="EW671" i="2"/>
  <c r="ET542" i="2"/>
  <c r="EX106" i="2"/>
  <c r="EW104" i="2"/>
  <c r="EW65" i="2"/>
  <c r="EX184" i="2"/>
  <c r="EW1198" i="2"/>
  <c r="ET1422" i="2"/>
  <c r="EX1133" i="2"/>
  <c r="ET752" i="2"/>
  <c r="EW635" i="2"/>
  <c r="ET776" i="2"/>
  <c r="ET389" i="2"/>
  <c r="EX238" i="2"/>
  <c r="EX196" i="2"/>
  <c r="EX178" i="2"/>
  <c r="EW184" i="2"/>
  <c r="EW1140" i="2"/>
  <c r="EX1440" i="2"/>
  <c r="EW1446" i="2"/>
  <c r="ET635" i="2"/>
  <c r="EW578" i="2"/>
  <c r="EW1232" i="2"/>
  <c r="EW238" i="2"/>
  <c r="EW142" i="2"/>
  <c r="EX231" i="2"/>
  <c r="EX261" i="2"/>
  <c r="EX199" i="2"/>
  <c r="EX1158" i="2"/>
  <c r="EW1200" i="2"/>
  <c r="ES17" i="2"/>
  <c r="EW182" i="2"/>
  <c r="EW1212" i="2"/>
  <c r="EX100" i="2"/>
  <c r="EX1140" i="2"/>
  <c r="EW1158" i="2"/>
  <c r="EX109" i="2"/>
  <c r="EW272" i="2"/>
  <c r="ET100" i="2"/>
  <c r="EW1161" i="2"/>
  <c r="EW1203" i="2"/>
  <c r="EX163" i="2"/>
  <c r="EX1356" i="2"/>
  <c r="EX1433" i="2"/>
  <c r="EX1415" i="2"/>
  <c r="EX1394" i="2"/>
  <c r="EX1370" i="2"/>
  <c r="EX1364" i="2"/>
  <c r="ER22" i="2"/>
  <c r="EW803" i="2"/>
  <c r="EW506" i="2"/>
  <c r="EW425" i="2"/>
  <c r="EX250" i="2"/>
  <c r="ET32" i="2"/>
  <c r="EW262" i="2"/>
  <c r="EW1185" i="2"/>
  <c r="ER16" i="2"/>
  <c r="EX1368" i="2"/>
  <c r="ET986" i="2"/>
  <c r="ET851" i="2"/>
  <c r="ET770" i="2"/>
  <c r="ET689" i="2"/>
  <c r="EX1205" i="2"/>
  <c r="EW740" i="2"/>
  <c r="EW713" i="2"/>
  <c r="EW524" i="2"/>
  <c r="EW443" i="2"/>
  <c r="EX236" i="2"/>
  <c r="EX66" i="2"/>
  <c r="ET977" i="2"/>
  <c r="EW59" i="2"/>
  <c r="EX262" i="2"/>
  <c r="EW202" i="2"/>
  <c r="EW148" i="2"/>
  <c r="EX275" i="2"/>
  <c r="EX1173" i="2"/>
  <c r="EW217" i="2"/>
  <c r="EX207" i="2"/>
  <c r="EW1230" i="2"/>
  <c r="ET1425" i="2"/>
  <c r="ET1368" i="2"/>
  <c r="ET1356" i="2"/>
  <c r="EW869" i="2"/>
  <c r="EW788" i="2"/>
  <c r="ET740" i="2"/>
  <c r="ET713" i="2"/>
  <c r="ET524" i="2"/>
  <c r="ET443" i="2"/>
  <c r="EW1049" i="2"/>
  <c r="EW207" i="2"/>
  <c r="EW275" i="2"/>
  <c r="EX1122" i="2"/>
  <c r="ES32" i="2"/>
  <c r="EX1407" i="2"/>
  <c r="ET1407" i="2"/>
  <c r="ET1478" i="2"/>
  <c r="EX1438" i="2"/>
  <c r="EX1420" i="2"/>
  <c r="EX1372" i="2"/>
  <c r="EX1360" i="2"/>
  <c r="EW1478" i="2"/>
  <c r="EW1454" i="2"/>
  <c r="ET869" i="2"/>
  <c r="ET788" i="2"/>
  <c r="ER32" i="2"/>
  <c r="EW596" i="2"/>
  <c r="EW407" i="2"/>
  <c r="EX59" i="2"/>
  <c r="ET1049" i="2"/>
  <c r="EW66" i="2"/>
  <c r="EX202" i="2"/>
  <c r="EX148" i="2"/>
  <c r="EW250" i="2"/>
  <c r="EX1185" i="2"/>
  <c r="EW278" i="2"/>
  <c r="EW1122" i="2"/>
  <c r="EW236" i="2"/>
  <c r="EX1425" i="2"/>
  <c r="ET1454" i="2"/>
  <c r="ET1464" i="2"/>
  <c r="ET1438" i="2"/>
  <c r="ET1420" i="2"/>
  <c r="ET1372" i="2"/>
  <c r="ET1360" i="2"/>
  <c r="EW1464" i="2"/>
  <c r="ET131" i="2"/>
  <c r="ET596" i="2"/>
  <c r="ET407" i="2"/>
  <c r="ER59" i="2"/>
  <c r="EW131" i="2"/>
  <c r="ES59" i="2"/>
  <c r="EW32" i="2"/>
  <c r="EX217" i="2"/>
  <c r="EW235" i="2"/>
  <c r="EX1220" i="2"/>
  <c r="EX1176" i="2"/>
  <c r="EX1128" i="2"/>
  <c r="EW158" i="2"/>
  <c r="EX235" i="2"/>
  <c r="EW1147" i="2"/>
  <c r="EX171" i="2"/>
  <c r="EW1176" i="2"/>
  <c r="EW1113" i="2"/>
  <c r="EW194" i="2"/>
  <c r="EW27" i="2"/>
  <c r="ES27" i="2"/>
  <c r="EX16" i="2"/>
  <c r="EW1146" i="2"/>
  <c r="EW1231" i="2"/>
  <c r="EX1200" i="2"/>
  <c r="EW1137" i="2"/>
  <c r="ES7" i="2"/>
  <c r="EW218" i="2"/>
  <c r="ES12" i="2"/>
  <c r="ER56" i="2"/>
  <c r="EW1174" i="2"/>
  <c r="EW1128" i="2"/>
  <c r="EW1213" i="2"/>
  <c r="ER11" i="2"/>
  <c r="EW1188" i="2"/>
  <c r="ET1104" i="2"/>
  <c r="EW1104" i="2"/>
  <c r="ET1225" i="2"/>
  <c r="EW1225" i="2"/>
  <c r="EW127" i="2"/>
  <c r="ET127" i="2"/>
  <c r="EX127" i="2"/>
  <c r="ET1155" i="2"/>
  <c r="EW1155" i="2"/>
  <c r="ET1224" i="2"/>
  <c r="EW1224" i="2"/>
  <c r="ET248" i="2"/>
  <c r="EW248" i="2"/>
  <c r="ET1191" i="2"/>
  <c r="EW1191" i="2"/>
  <c r="EW16" i="2"/>
  <c r="ES16" i="2"/>
  <c r="ET1183" i="2"/>
  <c r="EW1183" i="2"/>
  <c r="ET1219" i="2"/>
  <c r="EW1219" i="2"/>
  <c r="ET1165" i="2"/>
  <c r="EW1165" i="2"/>
  <c r="ET266" i="2"/>
  <c r="EW266" i="2"/>
  <c r="ET1131" i="2"/>
  <c r="EW1131" i="2"/>
  <c r="ET200" i="2"/>
  <c r="EW200" i="2"/>
  <c r="ET1170" i="2"/>
  <c r="EW1170" i="2"/>
  <c r="ET44" i="2"/>
  <c r="ES44" i="2"/>
  <c r="ET1152" i="2"/>
  <c r="EW1152" i="2"/>
  <c r="ET1156" i="2"/>
  <c r="EW1156" i="2"/>
  <c r="ET1218" i="2"/>
  <c r="EW1218" i="2"/>
  <c r="ET1164" i="2"/>
  <c r="EW1164" i="2"/>
  <c r="EW36" i="2"/>
  <c r="ET36" i="2"/>
  <c r="ER36" i="2"/>
  <c r="ET1143" i="2"/>
  <c r="EW1143" i="2"/>
  <c r="ET1192" i="2"/>
  <c r="EW1192" i="2"/>
  <c r="ET1119" i="2"/>
  <c r="EW1119" i="2"/>
  <c r="EX22" i="2"/>
  <c r="EW22" i="2"/>
  <c r="ES22" i="2"/>
  <c r="ET1179" i="2"/>
  <c r="EW1179" i="2"/>
  <c r="ET1101" i="2"/>
  <c r="EW1101" i="2"/>
  <c r="ET164" i="2"/>
  <c r="EW164" i="2"/>
  <c r="ET1098" i="2"/>
  <c r="EX1098" i="2"/>
  <c r="EW1098" i="2"/>
  <c r="ET1116" i="2"/>
  <c r="EX1116" i="2"/>
  <c r="EW1116" i="2"/>
  <c r="ET1189" i="2"/>
  <c r="EW1189" i="2"/>
  <c r="ET1162" i="2"/>
  <c r="EW1162" i="2"/>
  <c r="ET1228" i="2"/>
  <c r="EW1228" i="2"/>
  <c r="ET1186" i="2"/>
  <c r="EW1186" i="2"/>
  <c r="ET1159" i="2"/>
  <c r="EW1159" i="2"/>
  <c r="ET1095" i="2"/>
  <c r="EX1095" i="2"/>
  <c r="EW1095" i="2"/>
  <c r="ET1233" i="2"/>
  <c r="EX1233" i="2"/>
  <c r="EW1233" i="2"/>
  <c r="ET1134" i="2"/>
  <c r="EW1134" i="2"/>
  <c r="EX1134" i="2"/>
  <c r="ET1222" i="2"/>
  <c r="EW1222" i="2"/>
  <c r="ET247" i="2"/>
  <c r="EX247" i="2"/>
  <c r="EW247" i="2"/>
  <c r="ET242" i="2"/>
  <c r="EW242" i="2"/>
  <c r="ET34" i="2"/>
  <c r="ES34" i="2"/>
  <c r="ET213" i="2"/>
  <c r="EX213" i="2"/>
  <c r="ET188" i="2"/>
  <c r="EW188" i="2"/>
  <c r="ET141" i="2"/>
  <c r="EX141" i="2"/>
  <c r="ET1125" i="2"/>
  <c r="EX1125" i="2"/>
  <c r="EW1125" i="2"/>
  <c r="ET1227" i="2"/>
  <c r="EX1227" i="2"/>
  <c r="EW1227" i="2"/>
  <c r="ET1194" i="2"/>
  <c r="EX1194" i="2"/>
  <c r="EW1194" i="2"/>
  <c r="ET1206" i="2"/>
  <c r="EW1206" i="2"/>
  <c r="EX1206" i="2"/>
  <c r="ET1180" i="2"/>
  <c r="EW1180" i="2"/>
  <c r="ET1153" i="2"/>
  <c r="EW1153" i="2"/>
  <c r="ET1216" i="2"/>
  <c r="EW1216" i="2"/>
  <c r="ET206" i="2"/>
  <c r="EW206" i="2"/>
  <c r="ET259" i="2"/>
  <c r="EX259" i="2"/>
  <c r="EW259" i="2"/>
  <c r="EW108" i="2"/>
  <c r="EX108" i="2"/>
  <c r="ET108" i="2"/>
  <c r="ET1201" i="2"/>
  <c r="EW1201" i="2"/>
  <c r="ET1177" i="2"/>
  <c r="EW1177" i="2"/>
  <c r="ET1150" i="2"/>
  <c r="EW1150" i="2"/>
  <c r="ET1221" i="2"/>
  <c r="EX1221" i="2"/>
  <c r="EW1221" i="2"/>
  <c r="ET1204" i="2"/>
  <c r="EW1204" i="2"/>
  <c r="ET1210" i="2"/>
  <c r="EW1210" i="2"/>
  <c r="ET54" i="2"/>
  <c r="ES54" i="2"/>
  <c r="ET170" i="2"/>
  <c r="EW170" i="2"/>
  <c r="ET273" i="2"/>
  <c r="EX273" i="2"/>
  <c r="ET254" i="2"/>
  <c r="EW254" i="2"/>
  <c r="ET212" i="2"/>
  <c r="EW212" i="2"/>
  <c r="ET29" i="2"/>
  <c r="ES29" i="2"/>
  <c r="ET1197" i="2"/>
  <c r="EX1197" i="2"/>
  <c r="EW1197" i="2"/>
  <c r="ET1215" i="2"/>
  <c r="EX1215" i="2"/>
  <c r="EW1215" i="2"/>
  <c r="ET1171" i="2"/>
  <c r="EW1171" i="2"/>
  <c r="ET1144" i="2"/>
  <c r="EW1144" i="2"/>
  <c r="ET176" i="2"/>
  <c r="EW176" i="2"/>
  <c r="ET224" i="2"/>
  <c r="EW224" i="2"/>
  <c r="ET177" i="2"/>
  <c r="EX177" i="2"/>
  <c r="ET152" i="2"/>
  <c r="EW152" i="2"/>
  <c r="ET1168" i="2"/>
  <c r="EW1168" i="2"/>
  <c r="ET1141" i="2"/>
  <c r="EW1141" i="2"/>
  <c r="ET1207" i="2"/>
  <c r="EW1207" i="2"/>
  <c r="ET1209" i="2"/>
  <c r="EX1209" i="2"/>
  <c r="EW1209" i="2"/>
  <c r="ET1107" i="2"/>
  <c r="EW1107" i="2"/>
  <c r="EX1107" i="2"/>
  <c r="ET1234" i="2"/>
  <c r="EW1234" i="2"/>
  <c r="ET1195" i="2"/>
  <c r="EW1195" i="2"/>
  <c r="ET260" i="2"/>
  <c r="EW260" i="2"/>
  <c r="ET140" i="2"/>
  <c r="EW140" i="2"/>
  <c r="ET24" i="2"/>
  <c r="ES24" i="2"/>
  <c r="ET1403" i="2"/>
  <c r="EX1403" i="2"/>
  <c r="EW1403" i="2"/>
  <c r="ET1391" i="2"/>
  <c r="EX1391" i="2"/>
  <c r="EW1391" i="2"/>
  <c r="ET1379" i="2"/>
  <c r="EX1379" i="2"/>
  <c r="EW1379" i="2"/>
  <c r="ET1367" i="2"/>
  <c r="EX1367" i="2"/>
  <c r="EW1367" i="2"/>
  <c r="ET1355" i="2"/>
  <c r="EX1355" i="2"/>
  <c r="EW1355" i="2"/>
  <c r="ET1343" i="2"/>
  <c r="EX1343" i="2"/>
  <c r="EW1343" i="2"/>
  <c r="ET1331" i="2"/>
  <c r="EX1331" i="2"/>
  <c r="EW1331" i="2"/>
  <c r="ET1319" i="2"/>
  <c r="EX1319" i="2"/>
  <c r="EW1319" i="2"/>
  <c r="ET1307" i="2"/>
  <c r="EX1307" i="2"/>
  <c r="EW1307" i="2"/>
  <c r="ET1295" i="2"/>
  <c r="EX1295" i="2"/>
  <c r="EW1295" i="2"/>
  <c r="ET1283" i="2"/>
  <c r="EX1283" i="2"/>
  <c r="EW1283" i="2"/>
  <c r="ET1271" i="2"/>
  <c r="EX1271" i="2"/>
  <c r="EW1271" i="2"/>
  <c r="ET1080" i="2"/>
  <c r="EW1080" i="2"/>
  <c r="EX1080" i="2"/>
  <c r="ET1062" i="2"/>
  <c r="EW1062" i="2"/>
  <c r="EX1062" i="2"/>
  <c r="ET1044" i="2"/>
  <c r="EW1044" i="2"/>
  <c r="EX1044" i="2"/>
  <c r="ET1026" i="2"/>
  <c r="EW1026" i="2"/>
  <c r="EX1026" i="2"/>
  <c r="ET1008" i="2"/>
  <c r="EW1008" i="2"/>
  <c r="EX1008" i="2"/>
  <c r="ET990" i="2"/>
  <c r="EW990" i="2"/>
  <c r="EX990" i="2"/>
  <c r="ET972" i="2"/>
  <c r="EW972" i="2"/>
  <c r="EX972" i="2"/>
  <c r="ET954" i="2"/>
  <c r="EW954" i="2"/>
  <c r="EX954" i="2"/>
  <c r="ET936" i="2"/>
  <c r="EW936" i="2"/>
  <c r="EX936" i="2"/>
  <c r="ET918" i="2"/>
  <c r="EW918" i="2"/>
  <c r="EX918" i="2"/>
  <c r="ET1352" i="2"/>
  <c r="EX1352" i="2"/>
  <c r="EW1352" i="2"/>
  <c r="ET1340" i="2"/>
  <c r="EX1340" i="2"/>
  <c r="EW1340" i="2"/>
  <c r="ET1328" i="2"/>
  <c r="EX1328" i="2"/>
  <c r="EW1328" i="2"/>
  <c r="ET1316" i="2"/>
  <c r="EX1316" i="2"/>
  <c r="EW1316" i="2"/>
  <c r="ET1304" i="2"/>
  <c r="EX1304" i="2"/>
  <c r="EW1304" i="2"/>
  <c r="ET1292" i="2"/>
  <c r="EX1292" i="2"/>
  <c r="EW1292" i="2"/>
  <c r="ET1280" i="2"/>
  <c r="EX1280" i="2"/>
  <c r="EW1280" i="2"/>
  <c r="ET1268" i="2"/>
  <c r="EX1268" i="2"/>
  <c r="EW1268" i="2"/>
  <c r="ET1129" i="2"/>
  <c r="EX1129" i="2"/>
  <c r="EW1129" i="2"/>
  <c r="ET1111" i="2"/>
  <c r="EX1111" i="2"/>
  <c r="EW1111" i="2"/>
  <c r="ET1093" i="2"/>
  <c r="EX1093" i="2"/>
  <c r="EW1093" i="2"/>
  <c r="ET1075" i="2"/>
  <c r="EX1075" i="2"/>
  <c r="EW1075" i="2"/>
  <c r="ET1057" i="2"/>
  <c r="EX1057" i="2"/>
  <c r="EW1057" i="2"/>
  <c r="ET1051" i="2"/>
  <c r="EX1051" i="2"/>
  <c r="EW1051" i="2"/>
  <c r="ET997" i="2"/>
  <c r="EX997" i="2"/>
  <c r="EW997" i="2"/>
  <c r="ET943" i="2"/>
  <c r="EX943" i="2"/>
  <c r="EW943" i="2"/>
  <c r="ET608" i="2"/>
  <c r="EW608" i="2"/>
  <c r="EX608" i="2"/>
  <c r="ET554" i="2"/>
  <c r="EW554" i="2"/>
  <c r="EX554" i="2"/>
  <c r="ET500" i="2"/>
  <c r="EW500" i="2"/>
  <c r="EX500" i="2"/>
  <c r="ET446" i="2"/>
  <c r="EW446" i="2"/>
  <c r="EX446" i="2"/>
  <c r="ET392" i="2"/>
  <c r="EW392" i="2"/>
  <c r="EX392" i="2"/>
  <c r="DK6" i="2"/>
  <c r="DL6" i="2" s="1"/>
  <c r="DN6" i="2" s="1"/>
  <c r="DO6" i="2" s="1"/>
  <c r="ET1019" i="2"/>
  <c r="EW1019" i="2"/>
  <c r="EX1019" i="2"/>
  <c r="ET983" i="2"/>
  <c r="EW983" i="2"/>
  <c r="EX983" i="2"/>
  <c r="ET947" i="2"/>
  <c r="EW947" i="2"/>
  <c r="EX947" i="2"/>
  <c r="ET912" i="2"/>
  <c r="EW912" i="2"/>
  <c r="EX912" i="2"/>
  <c r="ET901" i="2"/>
  <c r="EW901" i="2"/>
  <c r="EX901" i="2"/>
  <c r="ET885" i="2"/>
  <c r="EW885" i="2"/>
  <c r="EX885" i="2"/>
  <c r="ET874" i="2"/>
  <c r="EW874" i="2"/>
  <c r="EX874" i="2"/>
  <c r="ET858" i="2"/>
  <c r="EW858" i="2"/>
  <c r="EX858" i="2"/>
  <c r="ET847" i="2"/>
  <c r="EW847" i="2"/>
  <c r="EX847" i="2"/>
  <c r="ET831" i="2"/>
  <c r="EW831" i="2"/>
  <c r="EX831" i="2"/>
  <c r="ET820" i="2"/>
  <c r="EW820" i="2"/>
  <c r="EX820" i="2"/>
  <c r="ET804" i="2"/>
  <c r="EW804" i="2"/>
  <c r="EX804" i="2"/>
  <c r="ET793" i="2"/>
  <c r="EW793" i="2"/>
  <c r="EX793" i="2"/>
  <c r="ET777" i="2"/>
  <c r="EW777" i="2"/>
  <c r="EX777" i="2"/>
  <c r="ET766" i="2"/>
  <c r="EW766" i="2"/>
  <c r="EX766" i="2"/>
  <c r="ET750" i="2"/>
  <c r="EW750" i="2"/>
  <c r="EX750" i="2"/>
  <c r="ET739" i="2"/>
  <c r="EW739" i="2"/>
  <c r="EX739" i="2"/>
  <c r="ET723" i="2"/>
  <c r="EW723" i="2"/>
  <c r="EX723" i="2"/>
  <c r="ET712" i="2"/>
  <c r="EW712" i="2"/>
  <c r="EX712" i="2"/>
  <c r="ET696" i="2"/>
  <c r="EW696" i="2"/>
  <c r="EX696" i="2"/>
  <c r="ET685" i="2"/>
  <c r="EW685" i="2"/>
  <c r="EX685" i="2"/>
  <c r="ET669" i="2"/>
  <c r="EW669" i="2"/>
  <c r="EX669" i="2"/>
  <c r="ET658" i="2"/>
  <c r="EW658" i="2"/>
  <c r="EX658" i="2"/>
  <c r="ET642" i="2"/>
  <c r="EW642" i="2"/>
  <c r="EX642" i="2"/>
  <c r="ET631" i="2"/>
  <c r="EW631" i="2"/>
  <c r="EX631" i="2"/>
  <c r="ET615" i="2"/>
  <c r="EW615" i="2"/>
  <c r="EX615" i="2"/>
  <c r="ET604" i="2"/>
  <c r="EW604" i="2"/>
  <c r="EX604" i="2"/>
  <c r="ET588" i="2"/>
  <c r="EW588" i="2"/>
  <c r="EX588" i="2"/>
  <c r="ET577" i="2"/>
  <c r="EW577" i="2"/>
  <c r="EX577" i="2"/>
  <c r="ET561" i="2"/>
  <c r="EW561" i="2"/>
  <c r="EX561" i="2"/>
  <c r="ET550" i="2"/>
  <c r="EW550" i="2"/>
  <c r="EX550" i="2"/>
  <c r="ET534" i="2"/>
  <c r="EW534" i="2"/>
  <c r="EX534" i="2"/>
  <c r="ET523" i="2"/>
  <c r="EW523" i="2"/>
  <c r="EX523" i="2"/>
  <c r="ET507" i="2"/>
  <c r="EW507" i="2"/>
  <c r="EX507" i="2"/>
  <c r="ET496" i="2"/>
  <c r="EW496" i="2"/>
  <c r="EX496" i="2"/>
  <c r="ET480" i="2"/>
  <c r="EW480" i="2"/>
  <c r="EX480" i="2"/>
  <c r="ET469" i="2"/>
  <c r="EW469" i="2"/>
  <c r="EX469" i="2"/>
  <c r="ET453" i="2"/>
  <c r="EW453" i="2"/>
  <c r="EX453" i="2"/>
  <c r="ET442" i="2"/>
  <c r="EW442" i="2"/>
  <c r="EX442" i="2"/>
  <c r="ET426" i="2"/>
  <c r="EW426" i="2"/>
  <c r="EX426" i="2"/>
  <c r="ET415" i="2"/>
  <c r="EW415" i="2"/>
  <c r="EX415" i="2"/>
  <c r="ET399" i="2"/>
  <c r="EW399" i="2"/>
  <c r="EX399" i="2"/>
  <c r="ET388" i="2"/>
  <c r="EW388" i="2"/>
  <c r="EX388" i="2"/>
  <c r="ET372" i="2"/>
  <c r="EW372" i="2"/>
  <c r="EX372" i="2"/>
  <c r="ET361" i="2"/>
  <c r="EW361" i="2"/>
  <c r="EX361" i="2"/>
  <c r="ET1254" i="2"/>
  <c r="EX1254" i="2"/>
  <c r="EW1254" i="2"/>
  <c r="ET1236" i="2"/>
  <c r="EX1236" i="2"/>
  <c r="EW1236" i="2"/>
  <c r="ET1181" i="2"/>
  <c r="EX1181" i="2"/>
  <c r="EW1181" i="2"/>
  <c r="ET1145" i="2"/>
  <c r="EX1145" i="2"/>
  <c r="EW1145" i="2"/>
  <c r="ET1094" i="2"/>
  <c r="EX1094" i="2"/>
  <c r="EW1094" i="2"/>
  <c r="ET1076" i="2"/>
  <c r="EX1076" i="2"/>
  <c r="EW1076" i="2"/>
  <c r="ET1058" i="2"/>
  <c r="EX1058" i="2"/>
  <c r="EW1058" i="2"/>
  <c r="ET1027" i="2"/>
  <c r="EX1027" i="2"/>
  <c r="EW1027" i="2"/>
  <c r="ET991" i="2"/>
  <c r="EX991" i="2"/>
  <c r="EW991" i="2"/>
  <c r="ET955" i="2"/>
  <c r="EX955" i="2"/>
  <c r="EW955" i="2"/>
  <c r="ET919" i="2"/>
  <c r="EX919" i="2"/>
  <c r="EW919" i="2"/>
  <c r="ET875" i="2"/>
  <c r="EW875" i="2"/>
  <c r="EX875" i="2"/>
  <c r="ET1259" i="2"/>
  <c r="EX1259" i="2"/>
  <c r="EW1259" i="2"/>
  <c r="ET1241" i="2"/>
  <c r="EX1241" i="2"/>
  <c r="EW1241" i="2"/>
  <c r="ET1042" i="2"/>
  <c r="EX1042" i="2"/>
  <c r="EW1042" i="2"/>
  <c r="ET988" i="2"/>
  <c r="EX988" i="2"/>
  <c r="EW988" i="2"/>
  <c r="ET934" i="2"/>
  <c r="EX934" i="2"/>
  <c r="EW934" i="2"/>
  <c r="ET909" i="2"/>
  <c r="EW909" i="2"/>
  <c r="EX909" i="2"/>
  <c r="ET898" i="2"/>
  <c r="EX898" i="2"/>
  <c r="EW898" i="2"/>
  <c r="ET882" i="2"/>
  <c r="EW882" i="2"/>
  <c r="EX882" i="2"/>
  <c r="ET871" i="2"/>
  <c r="EX871" i="2"/>
  <c r="EW871" i="2"/>
  <c r="ET855" i="2"/>
  <c r="EW855" i="2"/>
  <c r="EX855" i="2"/>
  <c r="ET844" i="2"/>
  <c r="EX844" i="2"/>
  <c r="EW844" i="2"/>
  <c r="ET828" i="2"/>
  <c r="EW828" i="2"/>
  <c r="EX828" i="2"/>
  <c r="ET817" i="2"/>
  <c r="EX817" i="2"/>
  <c r="EW817" i="2"/>
  <c r="ET801" i="2"/>
  <c r="EW801" i="2"/>
  <c r="EX801" i="2"/>
  <c r="ET790" i="2"/>
  <c r="EX790" i="2"/>
  <c r="EW790" i="2"/>
  <c r="ET774" i="2"/>
  <c r="EW774" i="2"/>
  <c r="EX774" i="2"/>
  <c r="ET763" i="2"/>
  <c r="EX763" i="2"/>
  <c r="EW763" i="2"/>
  <c r="ET747" i="2"/>
  <c r="EW747" i="2"/>
  <c r="EX747" i="2"/>
  <c r="ET736" i="2"/>
  <c r="EX736" i="2"/>
  <c r="EW736" i="2"/>
  <c r="ET720" i="2"/>
  <c r="EW720" i="2"/>
  <c r="EX720" i="2"/>
  <c r="ET709" i="2"/>
  <c r="EX709" i="2"/>
  <c r="EW709" i="2"/>
  <c r="ET693" i="2"/>
  <c r="EW693" i="2"/>
  <c r="EX693" i="2"/>
  <c r="ET682" i="2"/>
  <c r="EX682" i="2"/>
  <c r="EW682" i="2"/>
  <c r="ET666" i="2"/>
  <c r="EW666" i="2"/>
  <c r="EX666" i="2"/>
  <c r="ET655" i="2"/>
  <c r="EX655" i="2"/>
  <c r="EW655" i="2"/>
  <c r="ET639" i="2"/>
  <c r="EW639" i="2"/>
  <c r="EX639" i="2"/>
  <c r="ET628" i="2"/>
  <c r="EX628" i="2"/>
  <c r="EW628" i="2"/>
  <c r="ET612" i="2"/>
  <c r="EW612" i="2"/>
  <c r="EX612" i="2"/>
  <c r="ET601" i="2"/>
  <c r="EX601" i="2"/>
  <c r="EW601" i="2"/>
  <c r="ET585" i="2"/>
  <c r="EW585" i="2"/>
  <c r="EX585" i="2"/>
  <c r="ET574" i="2"/>
  <c r="EX574" i="2"/>
  <c r="EW574" i="2"/>
  <c r="ET558" i="2"/>
  <c r="EW558" i="2"/>
  <c r="EX558" i="2"/>
  <c r="ET547" i="2"/>
  <c r="EX547" i="2"/>
  <c r="EW547" i="2"/>
  <c r="ET531" i="2"/>
  <c r="EW531" i="2"/>
  <c r="EX531" i="2"/>
  <c r="ET520" i="2"/>
  <c r="EX520" i="2"/>
  <c r="EW520" i="2"/>
  <c r="ET504" i="2"/>
  <c r="EW504" i="2"/>
  <c r="EX504" i="2"/>
  <c r="ET493" i="2"/>
  <c r="EX493" i="2"/>
  <c r="EW493" i="2"/>
  <c r="ET477" i="2"/>
  <c r="EW477" i="2"/>
  <c r="EX477" i="2"/>
  <c r="ET466" i="2"/>
  <c r="EX466" i="2"/>
  <c r="EW466" i="2"/>
  <c r="ET450" i="2"/>
  <c r="EW450" i="2"/>
  <c r="EX450" i="2"/>
  <c r="ET439" i="2"/>
  <c r="EX439" i="2"/>
  <c r="EW439" i="2"/>
  <c r="ET423" i="2"/>
  <c r="EW423" i="2"/>
  <c r="EX423" i="2"/>
  <c r="ET412" i="2"/>
  <c r="EX412" i="2"/>
  <c r="EW412" i="2"/>
  <c r="ET396" i="2"/>
  <c r="EW396" i="2"/>
  <c r="EX396" i="2"/>
  <c r="ET385" i="2"/>
  <c r="EX385" i="2"/>
  <c r="EW385" i="2"/>
  <c r="ET369" i="2"/>
  <c r="EW369" i="2"/>
  <c r="EX369" i="2"/>
  <c r="ET115" i="2"/>
  <c r="EX115" i="2"/>
  <c r="EW115" i="2"/>
  <c r="ET46" i="2"/>
  <c r="ES46" i="2"/>
  <c r="EX46" i="2"/>
  <c r="ER46" i="2"/>
  <c r="EW46" i="2"/>
  <c r="ET1258" i="2"/>
  <c r="EX1258" i="2"/>
  <c r="EW1258" i="2"/>
  <c r="ET1240" i="2"/>
  <c r="EX1240" i="2"/>
  <c r="EW1240" i="2"/>
  <c r="ET1039" i="2"/>
  <c r="EX1039" i="2"/>
  <c r="EW1039" i="2"/>
  <c r="ET1003" i="2"/>
  <c r="EX1003" i="2"/>
  <c r="EW1003" i="2"/>
  <c r="ET967" i="2"/>
  <c r="EX967" i="2"/>
  <c r="EW967" i="2"/>
  <c r="ET931" i="2"/>
  <c r="EX931" i="2"/>
  <c r="EW931" i="2"/>
  <c r="ET881" i="2"/>
  <c r="EW881" i="2"/>
  <c r="EX881" i="2"/>
  <c r="ET827" i="2"/>
  <c r="EW827" i="2"/>
  <c r="EX827" i="2"/>
  <c r="ET773" i="2"/>
  <c r="EW773" i="2"/>
  <c r="EX773" i="2"/>
  <c r="ET719" i="2"/>
  <c r="EW719" i="2"/>
  <c r="EX719" i="2"/>
  <c r="ET665" i="2"/>
  <c r="EW665" i="2"/>
  <c r="EX665" i="2"/>
  <c r="ET611" i="2"/>
  <c r="EW611" i="2"/>
  <c r="EX611" i="2"/>
  <c r="ET557" i="2"/>
  <c r="EW557" i="2"/>
  <c r="EX557" i="2"/>
  <c r="ET503" i="2"/>
  <c r="EW503" i="2"/>
  <c r="EX503" i="2"/>
  <c r="ET449" i="2"/>
  <c r="EW449" i="2"/>
  <c r="EX449" i="2"/>
  <c r="ET395" i="2"/>
  <c r="EW395" i="2"/>
  <c r="EX395" i="2"/>
  <c r="ET1263" i="2"/>
  <c r="EX1263" i="2"/>
  <c r="EW1263" i="2"/>
  <c r="ET1245" i="2"/>
  <c r="EX1245" i="2"/>
  <c r="EW1245" i="2"/>
  <c r="ET1196" i="2"/>
  <c r="EX1196" i="2"/>
  <c r="EW1196" i="2"/>
  <c r="ET1160" i="2"/>
  <c r="EX1160" i="2"/>
  <c r="EW1160" i="2"/>
  <c r="ET904" i="2"/>
  <c r="EX904" i="2"/>
  <c r="EW904" i="2"/>
  <c r="ET888" i="2"/>
  <c r="EW888" i="2"/>
  <c r="EX888" i="2"/>
  <c r="ET877" i="2"/>
  <c r="EX877" i="2"/>
  <c r="EW877" i="2"/>
  <c r="ET861" i="2"/>
  <c r="EW861" i="2"/>
  <c r="EX861" i="2"/>
  <c r="ET850" i="2"/>
  <c r="EX850" i="2"/>
  <c r="EW850" i="2"/>
  <c r="ET834" i="2"/>
  <c r="EW834" i="2"/>
  <c r="EX834" i="2"/>
  <c r="ET823" i="2"/>
  <c r="EX823" i="2"/>
  <c r="EW823" i="2"/>
  <c r="ET807" i="2"/>
  <c r="EW807" i="2"/>
  <c r="EX807" i="2"/>
  <c r="ET796" i="2"/>
  <c r="EX796" i="2"/>
  <c r="EW796" i="2"/>
  <c r="ET780" i="2"/>
  <c r="EW780" i="2"/>
  <c r="EX780" i="2"/>
  <c r="ET769" i="2"/>
  <c r="EX769" i="2"/>
  <c r="EW769" i="2"/>
  <c r="ET753" i="2"/>
  <c r="EW753" i="2"/>
  <c r="EX753" i="2"/>
  <c r="ET742" i="2"/>
  <c r="EX742" i="2"/>
  <c r="EW742" i="2"/>
  <c r="ET726" i="2"/>
  <c r="EW726" i="2"/>
  <c r="EX726" i="2"/>
  <c r="ET715" i="2"/>
  <c r="EX715" i="2"/>
  <c r="EW715" i="2"/>
  <c r="ET699" i="2"/>
  <c r="EW699" i="2"/>
  <c r="EX699" i="2"/>
  <c r="ET688" i="2"/>
  <c r="EX688" i="2"/>
  <c r="EW688" i="2"/>
  <c r="ET672" i="2"/>
  <c r="EW672" i="2"/>
  <c r="EX672" i="2"/>
  <c r="ET661" i="2"/>
  <c r="EX661" i="2"/>
  <c r="EW661" i="2"/>
  <c r="ET645" i="2"/>
  <c r="EW645" i="2"/>
  <c r="EX645" i="2"/>
  <c r="ET634" i="2"/>
  <c r="EX634" i="2"/>
  <c r="EW634" i="2"/>
  <c r="ET618" i="2"/>
  <c r="EW618" i="2"/>
  <c r="EX618" i="2"/>
  <c r="ET607" i="2"/>
  <c r="EX607" i="2"/>
  <c r="EW607" i="2"/>
  <c r="ET591" i="2"/>
  <c r="EW591" i="2"/>
  <c r="EX591" i="2"/>
  <c r="ET580" i="2"/>
  <c r="EX580" i="2"/>
  <c r="EW580" i="2"/>
  <c r="ET564" i="2"/>
  <c r="EW564" i="2"/>
  <c r="EX564" i="2"/>
  <c r="ET553" i="2"/>
  <c r="EX553" i="2"/>
  <c r="EW553" i="2"/>
  <c r="ET537" i="2"/>
  <c r="EW537" i="2"/>
  <c r="EX537" i="2"/>
  <c r="ET526" i="2"/>
  <c r="EX526" i="2"/>
  <c r="EW526" i="2"/>
  <c r="ET510" i="2"/>
  <c r="EW510" i="2"/>
  <c r="EX510" i="2"/>
  <c r="ET499" i="2"/>
  <c r="EX499" i="2"/>
  <c r="EW499" i="2"/>
  <c r="ET483" i="2"/>
  <c r="EW483" i="2"/>
  <c r="EX483" i="2"/>
  <c r="ET472" i="2"/>
  <c r="EX472" i="2"/>
  <c r="EW472" i="2"/>
  <c r="ET456" i="2"/>
  <c r="EW456" i="2"/>
  <c r="EX456" i="2"/>
  <c r="ET445" i="2"/>
  <c r="EX445" i="2"/>
  <c r="EW445" i="2"/>
  <c r="ET429" i="2"/>
  <c r="EW429" i="2"/>
  <c r="EX429" i="2"/>
  <c r="ET418" i="2"/>
  <c r="EX418" i="2"/>
  <c r="EW418" i="2"/>
  <c r="ET402" i="2"/>
  <c r="EW402" i="2"/>
  <c r="EX402" i="2"/>
  <c r="ET391" i="2"/>
  <c r="EX391" i="2"/>
  <c r="EW391" i="2"/>
  <c r="ET375" i="2"/>
  <c r="EW375" i="2"/>
  <c r="EX375" i="2"/>
  <c r="ET364" i="2"/>
  <c r="EX364" i="2"/>
  <c r="EW364" i="2"/>
  <c r="ET264" i="2"/>
  <c r="EX264" i="2"/>
  <c r="EW264" i="2"/>
  <c r="ET246" i="2"/>
  <c r="EX246" i="2"/>
  <c r="EW246" i="2"/>
  <c r="ET228" i="2"/>
  <c r="EX228" i="2"/>
  <c r="EW228" i="2"/>
  <c r="ET210" i="2"/>
  <c r="EX210" i="2"/>
  <c r="EW210" i="2"/>
  <c r="ET192" i="2"/>
  <c r="EX192" i="2"/>
  <c r="EW192" i="2"/>
  <c r="ET174" i="2"/>
  <c r="EX174" i="2"/>
  <c r="EW174" i="2"/>
  <c r="ET156" i="2"/>
  <c r="EX156" i="2"/>
  <c r="EW156" i="2"/>
  <c r="EX120" i="2"/>
  <c r="EW120" i="2"/>
  <c r="ET120" i="2"/>
  <c r="EX95" i="2"/>
  <c r="EW95" i="2"/>
  <c r="ET95" i="2"/>
  <c r="EX57" i="2"/>
  <c r="ER57" i="2"/>
  <c r="EW57" i="2"/>
  <c r="ET57" i="2"/>
  <c r="ES57" i="2"/>
  <c r="EX42" i="2"/>
  <c r="ER42" i="2"/>
  <c r="EW42" i="2"/>
  <c r="ET42" i="2"/>
  <c r="ES42" i="2"/>
  <c r="ET1401" i="2"/>
  <c r="EX1401" i="2"/>
  <c r="EW1401" i="2"/>
  <c r="ET1389" i="2"/>
  <c r="EX1389" i="2"/>
  <c r="EW1389" i="2"/>
  <c r="ET1377" i="2"/>
  <c r="EX1377" i="2"/>
  <c r="EW1377" i="2"/>
  <c r="ET1365" i="2"/>
  <c r="EX1365" i="2"/>
  <c r="EW1365" i="2"/>
  <c r="ET1353" i="2"/>
  <c r="EX1353" i="2"/>
  <c r="EW1353" i="2"/>
  <c r="ET1341" i="2"/>
  <c r="EX1341" i="2"/>
  <c r="EW1341" i="2"/>
  <c r="ET1329" i="2"/>
  <c r="EX1329" i="2"/>
  <c r="EW1329" i="2"/>
  <c r="ET1317" i="2"/>
  <c r="EX1317" i="2"/>
  <c r="EW1317" i="2"/>
  <c r="ET1305" i="2"/>
  <c r="EX1305" i="2"/>
  <c r="EW1305" i="2"/>
  <c r="ET1293" i="2"/>
  <c r="EX1293" i="2"/>
  <c r="EW1293" i="2"/>
  <c r="ET1281" i="2"/>
  <c r="EX1281" i="2"/>
  <c r="EW1281" i="2"/>
  <c r="ET1269" i="2"/>
  <c r="EX1269" i="2"/>
  <c r="EW1269" i="2"/>
  <c r="ET1077" i="2"/>
  <c r="EW1077" i="2"/>
  <c r="EX1077" i="2"/>
  <c r="ET1059" i="2"/>
  <c r="EW1059" i="2"/>
  <c r="EX1059" i="2"/>
  <c r="ET1041" i="2"/>
  <c r="EW1041" i="2"/>
  <c r="EX1041" i="2"/>
  <c r="ET1023" i="2"/>
  <c r="EW1023" i="2"/>
  <c r="EX1023" i="2"/>
  <c r="ET1005" i="2"/>
  <c r="EW1005" i="2"/>
  <c r="EX1005" i="2"/>
  <c r="ET987" i="2"/>
  <c r="EW987" i="2"/>
  <c r="EX987" i="2"/>
  <c r="ET969" i="2"/>
  <c r="EW969" i="2"/>
  <c r="EX969" i="2"/>
  <c r="ET951" i="2"/>
  <c r="EW951" i="2"/>
  <c r="EX951" i="2"/>
  <c r="ET933" i="2"/>
  <c r="EW933" i="2"/>
  <c r="EX933" i="2"/>
  <c r="ET915" i="2"/>
  <c r="EW915" i="2"/>
  <c r="EX915" i="2"/>
  <c r="ET1477" i="2"/>
  <c r="EW1477" i="2"/>
  <c r="EX1477" i="2"/>
  <c r="ET1471" i="2"/>
  <c r="EW1471" i="2"/>
  <c r="EX1471" i="2"/>
  <c r="ET1465" i="2"/>
  <c r="EW1465" i="2"/>
  <c r="EX1465" i="2"/>
  <c r="ET1459" i="2"/>
  <c r="EW1459" i="2"/>
  <c r="EX1459" i="2"/>
  <c r="ET1453" i="2"/>
  <c r="EW1453" i="2"/>
  <c r="EX1453" i="2"/>
  <c r="ET1447" i="2"/>
  <c r="EW1447" i="2"/>
  <c r="EX1447" i="2"/>
  <c r="ET1350" i="2"/>
  <c r="EX1350" i="2"/>
  <c r="EW1350" i="2"/>
  <c r="ET1338" i="2"/>
  <c r="EX1338" i="2"/>
  <c r="EW1338" i="2"/>
  <c r="ET1326" i="2"/>
  <c r="EX1326" i="2"/>
  <c r="EW1326" i="2"/>
  <c r="ET1314" i="2"/>
  <c r="EX1314" i="2"/>
  <c r="EW1314" i="2"/>
  <c r="ET1302" i="2"/>
  <c r="EX1302" i="2"/>
  <c r="EW1302" i="2"/>
  <c r="ET1290" i="2"/>
  <c r="EX1290" i="2"/>
  <c r="EW1290" i="2"/>
  <c r="ET1278" i="2"/>
  <c r="EX1278" i="2"/>
  <c r="EW1278" i="2"/>
  <c r="ET1266" i="2"/>
  <c r="EX1266" i="2"/>
  <c r="EW1266" i="2"/>
  <c r="ET1126" i="2"/>
  <c r="EX1126" i="2"/>
  <c r="EW1126" i="2"/>
  <c r="ET1108" i="2"/>
  <c r="EX1108" i="2"/>
  <c r="EW1108" i="2"/>
  <c r="ET1090" i="2"/>
  <c r="EX1090" i="2"/>
  <c r="EW1090" i="2"/>
  <c r="ET1072" i="2"/>
  <c r="EX1072" i="2"/>
  <c r="EW1072" i="2"/>
  <c r="ET1054" i="2"/>
  <c r="EX1054" i="2"/>
  <c r="EW1054" i="2"/>
  <c r="ET1262" i="2"/>
  <c r="EX1262" i="2"/>
  <c r="EW1262" i="2"/>
  <c r="ET1244" i="2"/>
  <c r="EX1244" i="2"/>
  <c r="EW1244" i="2"/>
  <c r="ET599" i="2"/>
  <c r="EW599" i="2"/>
  <c r="EX599" i="2"/>
  <c r="ET545" i="2"/>
  <c r="EW545" i="2"/>
  <c r="EX545" i="2"/>
  <c r="ET491" i="2"/>
  <c r="EW491" i="2"/>
  <c r="EX491" i="2"/>
  <c r="ET437" i="2"/>
  <c r="EW437" i="2"/>
  <c r="EX437" i="2"/>
  <c r="ET383" i="2"/>
  <c r="EW383" i="2"/>
  <c r="EX383" i="2"/>
  <c r="ET1249" i="2"/>
  <c r="EX1249" i="2"/>
  <c r="EW1249" i="2"/>
  <c r="ET1048" i="2"/>
  <c r="EX1048" i="2"/>
  <c r="EW1048" i="2"/>
  <c r="ET1012" i="2"/>
  <c r="EX1012" i="2"/>
  <c r="EW1012" i="2"/>
  <c r="ET976" i="2"/>
  <c r="EX976" i="2"/>
  <c r="EW976" i="2"/>
  <c r="ET940" i="2"/>
  <c r="EX940" i="2"/>
  <c r="EW940" i="2"/>
  <c r="ET1175" i="2"/>
  <c r="EX1175" i="2"/>
  <c r="EW1175" i="2"/>
  <c r="ET1139" i="2"/>
  <c r="EX1139" i="2"/>
  <c r="EW1139" i="2"/>
  <c r="ET1091" i="2"/>
  <c r="EX1091" i="2"/>
  <c r="EW1091" i="2"/>
  <c r="ET1073" i="2"/>
  <c r="EX1073" i="2"/>
  <c r="EW1073" i="2"/>
  <c r="ET1055" i="2"/>
  <c r="EX1055" i="2"/>
  <c r="EW1055" i="2"/>
  <c r="ET866" i="2"/>
  <c r="EW866" i="2"/>
  <c r="EX866" i="2"/>
  <c r="ET114" i="2"/>
  <c r="EX114" i="2"/>
  <c r="EW114" i="2"/>
  <c r="ET63" i="2"/>
  <c r="EX63" i="2"/>
  <c r="EW63" i="2"/>
  <c r="ET55" i="2"/>
  <c r="ES55" i="2"/>
  <c r="EX55" i="2"/>
  <c r="ER55" i="2"/>
  <c r="EW55" i="2"/>
  <c r="ET872" i="2"/>
  <c r="EW872" i="2"/>
  <c r="EX872" i="2"/>
  <c r="ET818" i="2"/>
  <c r="EW818" i="2"/>
  <c r="EX818" i="2"/>
  <c r="ET764" i="2"/>
  <c r="EW764" i="2"/>
  <c r="EX764" i="2"/>
  <c r="ET710" i="2"/>
  <c r="EW710" i="2"/>
  <c r="EX710" i="2"/>
  <c r="ET656" i="2"/>
  <c r="EW656" i="2"/>
  <c r="EX656" i="2"/>
  <c r="ET602" i="2"/>
  <c r="EW602" i="2"/>
  <c r="EX602" i="2"/>
  <c r="ET548" i="2"/>
  <c r="EW548" i="2"/>
  <c r="EX548" i="2"/>
  <c r="ET494" i="2"/>
  <c r="EW494" i="2"/>
  <c r="EX494" i="2"/>
  <c r="ET440" i="2"/>
  <c r="EW440" i="2"/>
  <c r="EX440" i="2"/>
  <c r="ET386" i="2"/>
  <c r="EW386" i="2"/>
  <c r="EX386" i="2"/>
  <c r="ET355" i="2"/>
  <c r="EX355" i="2"/>
  <c r="EW355" i="2"/>
  <c r="ET346" i="2"/>
  <c r="EX346" i="2"/>
  <c r="EW346" i="2"/>
  <c r="ET337" i="2"/>
  <c r="EX337" i="2"/>
  <c r="EW337" i="2"/>
  <c r="ET328" i="2"/>
  <c r="EX328" i="2"/>
  <c r="EW328" i="2"/>
  <c r="ET319" i="2"/>
  <c r="EX319" i="2"/>
  <c r="EW319" i="2"/>
  <c r="ET310" i="2"/>
  <c r="EX310" i="2"/>
  <c r="EW310" i="2"/>
  <c r="ET301" i="2"/>
  <c r="EX301" i="2"/>
  <c r="EW301" i="2"/>
  <c r="ET292" i="2"/>
  <c r="EX292" i="2"/>
  <c r="EW292" i="2"/>
  <c r="ET283" i="2"/>
  <c r="EX283" i="2"/>
  <c r="EW283" i="2"/>
  <c r="ET1190" i="2"/>
  <c r="EX1190" i="2"/>
  <c r="EW1190" i="2"/>
  <c r="ET1154" i="2"/>
  <c r="EX1154" i="2"/>
  <c r="EW1154" i="2"/>
  <c r="ET1025" i="2"/>
  <c r="EW1025" i="2"/>
  <c r="EX1025" i="2"/>
  <c r="ET989" i="2"/>
  <c r="EW989" i="2"/>
  <c r="EX989" i="2"/>
  <c r="ET953" i="2"/>
  <c r="EW953" i="2"/>
  <c r="EX953" i="2"/>
  <c r="ET917" i="2"/>
  <c r="EW917" i="2"/>
  <c r="EX917" i="2"/>
  <c r="EX94" i="2"/>
  <c r="EW94" i="2"/>
  <c r="ET94" i="2"/>
  <c r="ET1399" i="2"/>
  <c r="EX1399" i="2"/>
  <c r="EW1399" i="2"/>
  <c r="ET1387" i="2"/>
  <c r="EX1387" i="2"/>
  <c r="EW1387" i="2"/>
  <c r="ET1375" i="2"/>
  <c r="EX1375" i="2"/>
  <c r="EW1375" i="2"/>
  <c r="ET1363" i="2"/>
  <c r="EX1363" i="2"/>
  <c r="EW1363" i="2"/>
  <c r="ET1351" i="2"/>
  <c r="EX1351" i="2"/>
  <c r="EW1351" i="2"/>
  <c r="ET1339" i="2"/>
  <c r="EX1339" i="2"/>
  <c r="EW1339" i="2"/>
  <c r="ET1327" i="2"/>
  <c r="EX1327" i="2"/>
  <c r="EW1327" i="2"/>
  <c r="ET1315" i="2"/>
  <c r="EX1315" i="2"/>
  <c r="EW1315" i="2"/>
  <c r="ET1303" i="2"/>
  <c r="EX1303" i="2"/>
  <c r="EW1303" i="2"/>
  <c r="ET1291" i="2"/>
  <c r="EX1291" i="2"/>
  <c r="EW1291" i="2"/>
  <c r="ET1279" i="2"/>
  <c r="EX1279" i="2"/>
  <c r="EW1279" i="2"/>
  <c r="ET1267" i="2"/>
  <c r="EX1267" i="2"/>
  <c r="EW1267" i="2"/>
  <c r="ET1092" i="2"/>
  <c r="EW1092" i="2"/>
  <c r="EX1092" i="2"/>
  <c r="ET1074" i="2"/>
  <c r="EW1074" i="2"/>
  <c r="EX1074" i="2"/>
  <c r="ET1056" i="2"/>
  <c r="EW1056" i="2"/>
  <c r="EX1056" i="2"/>
  <c r="ET1038" i="2"/>
  <c r="EW1038" i="2"/>
  <c r="EX1038" i="2"/>
  <c r="ET1020" i="2"/>
  <c r="EW1020" i="2"/>
  <c r="EX1020" i="2"/>
  <c r="ET1002" i="2"/>
  <c r="EW1002" i="2"/>
  <c r="EX1002" i="2"/>
  <c r="ET984" i="2"/>
  <c r="EW984" i="2"/>
  <c r="EX984" i="2"/>
  <c r="ET966" i="2"/>
  <c r="EW966" i="2"/>
  <c r="EX966" i="2"/>
  <c r="ET948" i="2"/>
  <c r="EW948" i="2"/>
  <c r="EX948" i="2"/>
  <c r="ET930" i="2"/>
  <c r="EW930" i="2"/>
  <c r="EX930" i="2"/>
  <c r="ET1348" i="2"/>
  <c r="EX1348" i="2"/>
  <c r="EW1348" i="2"/>
  <c r="ET1336" i="2"/>
  <c r="EX1336" i="2"/>
  <c r="EW1336" i="2"/>
  <c r="ET1324" i="2"/>
  <c r="EX1324" i="2"/>
  <c r="EW1324" i="2"/>
  <c r="ET1312" i="2"/>
  <c r="EX1312" i="2"/>
  <c r="EW1312" i="2"/>
  <c r="ET1300" i="2"/>
  <c r="EX1300" i="2"/>
  <c r="EW1300" i="2"/>
  <c r="ET1288" i="2"/>
  <c r="EX1288" i="2"/>
  <c r="EW1288" i="2"/>
  <c r="ET1276" i="2"/>
  <c r="EX1276" i="2"/>
  <c r="EW1276" i="2"/>
  <c r="ET1264" i="2"/>
  <c r="EX1264" i="2"/>
  <c r="EW1264" i="2"/>
  <c r="ET1123" i="2"/>
  <c r="EX1123" i="2"/>
  <c r="EW1123" i="2"/>
  <c r="ET1105" i="2"/>
  <c r="EX1105" i="2"/>
  <c r="EW1105" i="2"/>
  <c r="ET1087" i="2"/>
  <c r="EX1087" i="2"/>
  <c r="EW1087" i="2"/>
  <c r="ET1069" i="2"/>
  <c r="EX1069" i="2"/>
  <c r="EW1069" i="2"/>
  <c r="ET1015" i="2"/>
  <c r="EX1015" i="2"/>
  <c r="EW1015" i="2"/>
  <c r="ET961" i="2"/>
  <c r="EX961" i="2"/>
  <c r="EW961" i="2"/>
  <c r="ET590" i="2"/>
  <c r="EW590" i="2"/>
  <c r="EX590" i="2"/>
  <c r="ET536" i="2"/>
  <c r="EW536" i="2"/>
  <c r="EX536" i="2"/>
  <c r="ET482" i="2"/>
  <c r="EW482" i="2"/>
  <c r="EX482" i="2"/>
  <c r="ET428" i="2"/>
  <c r="EW428" i="2"/>
  <c r="EX428" i="2"/>
  <c r="ET374" i="2"/>
  <c r="EW374" i="2"/>
  <c r="EX374" i="2"/>
  <c r="B16" i="2"/>
  <c r="ET910" i="2"/>
  <c r="EW910" i="2"/>
  <c r="EX910" i="2"/>
  <c r="ET894" i="2"/>
  <c r="EW894" i="2"/>
  <c r="EX894" i="2"/>
  <c r="ET883" i="2"/>
  <c r="EW883" i="2"/>
  <c r="EX883" i="2"/>
  <c r="ET867" i="2"/>
  <c r="EW867" i="2"/>
  <c r="EX867" i="2"/>
  <c r="ET856" i="2"/>
  <c r="EW856" i="2"/>
  <c r="EX856" i="2"/>
  <c r="ET840" i="2"/>
  <c r="EW840" i="2"/>
  <c r="EX840" i="2"/>
  <c r="ET829" i="2"/>
  <c r="EW829" i="2"/>
  <c r="EX829" i="2"/>
  <c r="ET813" i="2"/>
  <c r="EW813" i="2"/>
  <c r="EX813" i="2"/>
  <c r="ET802" i="2"/>
  <c r="EW802" i="2"/>
  <c r="EX802" i="2"/>
  <c r="ET786" i="2"/>
  <c r="EW786" i="2"/>
  <c r="EX786" i="2"/>
  <c r="ET775" i="2"/>
  <c r="EW775" i="2"/>
  <c r="EX775" i="2"/>
  <c r="ET759" i="2"/>
  <c r="EW759" i="2"/>
  <c r="EX759" i="2"/>
  <c r="ET748" i="2"/>
  <c r="EW748" i="2"/>
  <c r="EX748" i="2"/>
  <c r="ET732" i="2"/>
  <c r="EW732" i="2"/>
  <c r="EX732" i="2"/>
  <c r="ET721" i="2"/>
  <c r="EW721" i="2"/>
  <c r="EX721" i="2"/>
  <c r="ET705" i="2"/>
  <c r="EW705" i="2"/>
  <c r="EX705" i="2"/>
  <c r="ET694" i="2"/>
  <c r="EW694" i="2"/>
  <c r="EX694" i="2"/>
  <c r="ET678" i="2"/>
  <c r="EW678" i="2"/>
  <c r="EX678" i="2"/>
  <c r="ET667" i="2"/>
  <c r="EW667" i="2"/>
  <c r="EX667" i="2"/>
  <c r="ET651" i="2"/>
  <c r="EW651" i="2"/>
  <c r="EX651" i="2"/>
  <c r="ET640" i="2"/>
  <c r="EW640" i="2"/>
  <c r="EX640" i="2"/>
  <c r="ET624" i="2"/>
  <c r="EW624" i="2"/>
  <c r="EX624" i="2"/>
  <c r="ET613" i="2"/>
  <c r="EW613" i="2"/>
  <c r="EX613" i="2"/>
  <c r="ET597" i="2"/>
  <c r="EW597" i="2"/>
  <c r="EX597" i="2"/>
  <c r="ET586" i="2"/>
  <c r="EW586" i="2"/>
  <c r="EX586" i="2"/>
  <c r="ET570" i="2"/>
  <c r="EW570" i="2"/>
  <c r="EX570" i="2"/>
  <c r="ET559" i="2"/>
  <c r="EW559" i="2"/>
  <c r="EX559" i="2"/>
  <c r="ET543" i="2"/>
  <c r="EW543" i="2"/>
  <c r="EX543" i="2"/>
  <c r="ET532" i="2"/>
  <c r="EW532" i="2"/>
  <c r="EX532" i="2"/>
  <c r="ET516" i="2"/>
  <c r="EW516" i="2"/>
  <c r="EX516" i="2"/>
  <c r="ET505" i="2"/>
  <c r="EW505" i="2"/>
  <c r="EX505" i="2"/>
  <c r="ET489" i="2"/>
  <c r="EW489" i="2"/>
  <c r="EX489" i="2"/>
  <c r="ET478" i="2"/>
  <c r="EW478" i="2"/>
  <c r="EX478" i="2"/>
  <c r="ET462" i="2"/>
  <c r="EW462" i="2"/>
  <c r="EX462" i="2"/>
  <c r="ET451" i="2"/>
  <c r="EW451" i="2"/>
  <c r="EX451" i="2"/>
  <c r="ET435" i="2"/>
  <c r="EW435" i="2"/>
  <c r="EX435" i="2"/>
  <c r="ET424" i="2"/>
  <c r="EW424" i="2"/>
  <c r="EX424" i="2"/>
  <c r="ET408" i="2"/>
  <c r="EW408" i="2"/>
  <c r="EX408" i="2"/>
  <c r="ET397" i="2"/>
  <c r="EW397" i="2"/>
  <c r="EX397" i="2"/>
  <c r="ET381" i="2"/>
  <c r="EW381" i="2"/>
  <c r="EX381" i="2"/>
  <c r="ET370" i="2"/>
  <c r="EW370" i="2"/>
  <c r="EX370" i="2"/>
  <c r="ET1248" i="2"/>
  <c r="EX1248" i="2"/>
  <c r="EW1248" i="2"/>
  <c r="ET1169" i="2"/>
  <c r="EX1169" i="2"/>
  <c r="EW1169" i="2"/>
  <c r="ET1130" i="2"/>
  <c r="EX1130" i="2"/>
  <c r="EW1130" i="2"/>
  <c r="ET1088" i="2"/>
  <c r="EX1088" i="2"/>
  <c r="EW1088" i="2"/>
  <c r="ET1070" i="2"/>
  <c r="EX1070" i="2"/>
  <c r="EW1070" i="2"/>
  <c r="ET1052" i="2"/>
  <c r="EW1052" i="2"/>
  <c r="EX1052" i="2"/>
  <c r="ET1016" i="2"/>
  <c r="EW1016" i="2"/>
  <c r="EX1016" i="2"/>
  <c r="ET980" i="2"/>
  <c r="EW980" i="2"/>
  <c r="EX980" i="2"/>
  <c r="ET944" i="2"/>
  <c r="EW944" i="2"/>
  <c r="EX944" i="2"/>
  <c r="ET911" i="2"/>
  <c r="EW911" i="2"/>
  <c r="EX911" i="2"/>
  <c r="ET857" i="2"/>
  <c r="EW857" i="2"/>
  <c r="EX857" i="2"/>
  <c r="ET1253" i="2"/>
  <c r="EX1253" i="2"/>
  <c r="EW1253" i="2"/>
  <c r="ET1235" i="2"/>
  <c r="EX1235" i="2"/>
  <c r="EW1235" i="2"/>
  <c r="ET1006" i="2"/>
  <c r="EX1006" i="2"/>
  <c r="EW1006" i="2"/>
  <c r="ET952" i="2"/>
  <c r="EX952" i="2"/>
  <c r="EW952" i="2"/>
  <c r="ET907" i="2"/>
  <c r="EX907" i="2"/>
  <c r="EW907" i="2"/>
  <c r="ET891" i="2"/>
  <c r="EW891" i="2"/>
  <c r="EX891" i="2"/>
  <c r="ET880" i="2"/>
  <c r="EX880" i="2"/>
  <c r="EW880" i="2"/>
  <c r="ET864" i="2"/>
  <c r="EW864" i="2"/>
  <c r="EX864" i="2"/>
  <c r="ET853" i="2"/>
  <c r="EX853" i="2"/>
  <c r="EW853" i="2"/>
  <c r="ET837" i="2"/>
  <c r="EW837" i="2"/>
  <c r="EX837" i="2"/>
  <c r="ET826" i="2"/>
  <c r="EX826" i="2"/>
  <c r="EW826" i="2"/>
  <c r="ET810" i="2"/>
  <c r="EW810" i="2"/>
  <c r="EX810" i="2"/>
  <c r="ET799" i="2"/>
  <c r="EX799" i="2"/>
  <c r="EW799" i="2"/>
  <c r="ET783" i="2"/>
  <c r="EW783" i="2"/>
  <c r="EX783" i="2"/>
  <c r="ET772" i="2"/>
  <c r="EX772" i="2"/>
  <c r="EW772" i="2"/>
  <c r="ET756" i="2"/>
  <c r="EW756" i="2"/>
  <c r="EX756" i="2"/>
  <c r="ET745" i="2"/>
  <c r="EX745" i="2"/>
  <c r="EW745" i="2"/>
  <c r="ET729" i="2"/>
  <c r="EW729" i="2"/>
  <c r="EX729" i="2"/>
  <c r="ET718" i="2"/>
  <c r="EX718" i="2"/>
  <c r="EW718" i="2"/>
  <c r="ET702" i="2"/>
  <c r="EW702" i="2"/>
  <c r="EX702" i="2"/>
  <c r="ET691" i="2"/>
  <c r="EX691" i="2"/>
  <c r="EW691" i="2"/>
  <c r="ET675" i="2"/>
  <c r="EW675" i="2"/>
  <c r="EX675" i="2"/>
  <c r="ET664" i="2"/>
  <c r="EX664" i="2"/>
  <c r="EW664" i="2"/>
  <c r="ET648" i="2"/>
  <c r="EW648" i="2"/>
  <c r="EX648" i="2"/>
  <c r="ET637" i="2"/>
  <c r="EX637" i="2"/>
  <c r="EW637" i="2"/>
  <c r="ET621" i="2"/>
  <c r="EW621" i="2"/>
  <c r="EX621" i="2"/>
  <c r="ET610" i="2"/>
  <c r="EX610" i="2"/>
  <c r="EW610" i="2"/>
  <c r="ET594" i="2"/>
  <c r="EW594" i="2"/>
  <c r="EX594" i="2"/>
  <c r="ET583" i="2"/>
  <c r="EX583" i="2"/>
  <c r="EW583" i="2"/>
  <c r="ET567" i="2"/>
  <c r="EW567" i="2"/>
  <c r="EX567" i="2"/>
  <c r="ET556" i="2"/>
  <c r="EX556" i="2"/>
  <c r="EW556" i="2"/>
  <c r="ET540" i="2"/>
  <c r="EW540" i="2"/>
  <c r="EX540" i="2"/>
  <c r="ET529" i="2"/>
  <c r="EX529" i="2"/>
  <c r="EW529" i="2"/>
  <c r="ET513" i="2"/>
  <c r="EW513" i="2"/>
  <c r="EX513" i="2"/>
  <c r="ET502" i="2"/>
  <c r="EX502" i="2"/>
  <c r="EW502" i="2"/>
  <c r="ET486" i="2"/>
  <c r="EW486" i="2"/>
  <c r="EX486" i="2"/>
  <c r="ET475" i="2"/>
  <c r="EX475" i="2"/>
  <c r="EW475" i="2"/>
  <c r="ET459" i="2"/>
  <c r="EW459" i="2"/>
  <c r="EX459" i="2"/>
  <c r="ET448" i="2"/>
  <c r="EX448" i="2"/>
  <c r="EW448" i="2"/>
  <c r="ET432" i="2"/>
  <c r="EW432" i="2"/>
  <c r="EX432" i="2"/>
  <c r="ET421" i="2"/>
  <c r="EX421" i="2"/>
  <c r="EW421" i="2"/>
  <c r="ET405" i="2"/>
  <c r="EW405" i="2"/>
  <c r="EX405" i="2"/>
  <c r="ET394" i="2"/>
  <c r="EX394" i="2"/>
  <c r="EW394" i="2"/>
  <c r="ET378" i="2"/>
  <c r="EW378" i="2"/>
  <c r="EX378" i="2"/>
  <c r="ET367" i="2"/>
  <c r="EX367" i="2"/>
  <c r="EW367" i="2"/>
  <c r="ET113" i="2"/>
  <c r="EX113" i="2"/>
  <c r="EW113" i="2"/>
  <c r="ET82" i="2"/>
  <c r="EX82" i="2"/>
  <c r="EW82" i="2"/>
  <c r="ET1252" i="2"/>
  <c r="EX1252" i="2"/>
  <c r="EW1252" i="2"/>
  <c r="ET1028" i="2"/>
  <c r="EW1028" i="2"/>
  <c r="EX1028" i="2"/>
  <c r="ET992" i="2"/>
  <c r="EW992" i="2"/>
  <c r="EX992" i="2"/>
  <c r="ET956" i="2"/>
  <c r="EW956" i="2"/>
  <c r="EX956" i="2"/>
  <c r="ET920" i="2"/>
  <c r="EW920" i="2"/>
  <c r="EX920" i="2"/>
  <c r="ET863" i="2"/>
  <c r="EW863" i="2"/>
  <c r="EX863" i="2"/>
  <c r="ET809" i="2"/>
  <c r="EW809" i="2"/>
  <c r="EX809" i="2"/>
  <c r="ET755" i="2"/>
  <c r="EW755" i="2"/>
  <c r="EX755" i="2"/>
  <c r="ET701" i="2"/>
  <c r="EW701" i="2"/>
  <c r="EX701" i="2"/>
  <c r="ET647" i="2"/>
  <c r="EW647" i="2"/>
  <c r="EX647" i="2"/>
  <c r="ET593" i="2"/>
  <c r="EW593" i="2"/>
  <c r="EX593" i="2"/>
  <c r="ET539" i="2"/>
  <c r="EW539" i="2"/>
  <c r="EX539" i="2"/>
  <c r="ET485" i="2"/>
  <c r="EW485" i="2"/>
  <c r="EX485" i="2"/>
  <c r="ET431" i="2"/>
  <c r="EW431" i="2"/>
  <c r="EX431" i="2"/>
  <c r="ET377" i="2"/>
  <c r="EW377" i="2"/>
  <c r="EX377" i="2"/>
  <c r="ET1257" i="2"/>
  <c r="EX1257" i="2"/>
  <c r="EW1257" i="2"/>
  <c r="ET1239" i="2"/>
  <c r="EX1239" i="2"/>
  <c r="EW1239" i="2"/>
  <c r="ET1184" i="2"/>
  <c r="EX1184" i="2"/>
  <c r="EW1184" i="2"/>
  <c r="ET1148" i="2"/>
  <c r="EX1148" i="2"/>
  <c r="EW1148" i="2"/>
  <c r="ET1018" i="2"/>
  <c r="EX1018" i="2"/>
  <c r="EW1018" i="2"/>
  <c r="ET982" i="2"/>
  <c r="EX982" i="2"/>
  <c r="EW982" i="2"/>
  <c r="ET946" i="2"/>
  <c r="EX946" i="2"/>
  <c r="EW946" i="2"/>
  <c r="ET913" i="2"/>
  <c r="EX913" i="2"/>
  <c r="EW913" i="2"/>
  <c r="ET897" i="2"/>
  <c r="EW897" i="2"/>
  <c r="EX897" i="2"/>
  <c r="ET886" i="2"/>
  <c r="EX886" i="2"/>
  <c r="EW886" i="2"/>
  <c r="ET870" i="2"/>
  <c r="EW870" i="2"/>
  <c r="EX870" i="2"/>
  <c r="ET859" i="2"/>
  <c r="EX859" i="2"/>
  <c r="EW859" i="2"/>
  <c r="ET843" i="2"/>
  <c r="EW843" i="2"/>
  <c r="EX843" i="2"/>
  <c r="ET832" i="2"/>
  <c r="EX832" i="2"/>
  <c r="EW832" i="2"/>
  <c r="ET816" i="2"/>
  <c r="EW816" i="2"/>
  <c r="EX816" i="2"/>
  <c r="ET805" i="2"/>
  <c r="EX805" i="2"/>
  <c r="EW805" i="2"/>
  <c r="ET789" i="2"/>
  <c r="EW789" i="2"/>
  <c r="EX789" i="2"/>
  <c r="ET778" i="2"/>
  <c r="EX778" i="2"/>
  <c r="EW778" i="2"/>
  <c r="ET762" i="2"/>
  <c r="EW762" i="2"/>
  <c r="EX762" i="2"/>
  <c r="ET751" i="2"/>
  <c r="EX751" i="2"/>
  <c r="EW751" i="2"/>
  <c r="ET735" i="2"/>
  <c r="EW735" i="2"/>
  <c r="EX735" i="2"/>
  <c r="ET724" i="2"/>
  <c r="EX724" i="2"/>
  <c r="EW724" i="2"/>
  <c r="ET708" i="2"/>
  <c r="EW708" i="2"/>
  <c r="EX708" i="2"/>
  <c r="ET697" i="2"/>
  <c r="EX697" i="2"/>
  <c r="EW697" i="2"/>
  <c r="ET681" i="2"/>
  <c r="EW681" i="2"/>
  <c r="EX681" i="2"/>
  <c r="ET670" i="2"/>
  <c r="EX670" i="2"/>
  <c r="EW670" i="2"/>
  <c r="ET654" i="2"/>
  <c r="EW654" i="2"/>
  <c r="EX654" i="2"/>
  <c r="ET643" i="2"/>
  <c r="EX643" i="2"/>
  <c r="EW643" i="2"/>
  <c r="ET627" i="2"/>
  <c r="EW627" i="2"/>
  <c r="EX627" i="2"/>
  <c r="ET616" i="2"/>
  <c r="EX616" i="2"/>
  <c r="EW616" i="2"/>
  <c r="ET600" i="2"/>
  <c r="EW600" i="2"/>
  <c r="EX600" i="2"/>
  <c r="ET589" i="2"/>
  <c r="EX589" i="2"/>
  <c r="EW589" i="2"/>
  <c r="ET573" i="2"/>
  <c r="EW573" i="2"/>
  <c r="EX573" i="2"/>
  <c r="ET562" i="2"/>
  <c r="EX562" i="2"/>
  <c r="EW562" i="2"/>
  <c r="ET546" i="2"/>
  <c r="EW546" i="2"/>
  <c r="EX546" i="2"/>
  <c r="ET535" i="2"/>
  <c r="EX535" i="2"/>
  <c r="EW535" i="2"/>
  <c r="ET519" i="2"/>
  <c r="EW519" i="2"/>
  <c r="EX519" i="2"/>
  <c r="ET508" i="2"/>
  <c r="EX508" i="2"/>
  <c r="EW508" i="2"/>
  <c r="ET492" i="2"/>
  <c r="EW492" i="2"/>
  <c r="EX492" i="2"/>
  <c r="ET481" i="2"/>
  <c r="EX481" i="2"/>
  <c r="EW481" i="2"/>
  <c r="ET465" i="2"/>
  <c r="EW465" i="2"/>
  <c r="EX465" i="2"/>
  <c r="ET454" i="2"/>
  <c r="EX454" i="2"/>
  <c r="EW454" i="2"/>
  <c r="ET438" i="2"/>
  <c r="EW438" i="2"/>
  <c r="EX438" i="2"/>
  <c r="ET427" i="2"/>
  <c r="EX427" i="2"/>
  <c r="EW427" i="2"/>
  <c r="ET411" i="2"/>
  <c r="EW411" i="2"/>
  <c r="EX411" i="2"/>
  <c r="ET400" i="2"/>
  <c r="EX400" i="2"/>
  <c r="EW400" i="2"/>
  <c r="ET384" i="2"/>
  <c r="EW384" i="2"/>
  <c r="EX384" i="2"/>
  <c r="ET373" i="2"/>
  <c r="EX373" i="2"/>
  <c r="EW373" i="2"/>
  <c r="ET276" i="2"/>
  <c r="EX276" i="2"/>
  <c r="EW276" i="2"/>
  <c r="ET258" i="2"/>
  <c r="EX258" i="2"/>
  <c r="EW258" i="2"/>
  <c r="ET240" i="2"/>
  <c r="EX240" i="2"/>
  <c r="EW240" i="2"/>
  <c r="ET222" i="2"/>
  <c r="EX222" i="2"/>
  <c r="EW222" i="2"/>
  <c r="ET204" i="2"/>
  <c r="EX204" i="2"/>
  <c r="EW204" i="2"/>
  <c r="ET186" i="2"/>
  <c r="EX186" i="2"/>
  <c r="EW186" i="2"/>
  <c r="ET168" i="2"/>
  <c r="EX168" i="2"/>
  <c r="EW168" i="2"/>
  <c r="ET150" i="2"/>
  <c r="EX150" i="2"/>
  <c r="EW150" i="2"/>
  <c r="EX124" i="2"/>
  <c r="EW124" i="2"/>
  <c r="ET124" i="2"/>
  <c r="EX93" i="2"/>
  <c r="EW93" i="2"/>
  <c r="ET93" i="2"/>
  <c r="EX47" i="2"/>
  <c r="ER47" i="2"/>
  <c r="EW47" i="2"/>
  <c r="ET47" i="2"/>
  <c r="ES47" i="2"/>
  <c r="ET1397" i="2"/>
  <c r="EX1397" i="2"/>
  <c r="EW1397" i="2"/>
  <c r="ET1385" i="2"/>
  <c r="EX1385" i="2"/>
  <c r="EW1385" i="2"/>
  <c r="ET1373" i="2"/>
  <c r="EX1373" i="2"/>
  <c r="EW1373" i="2"/>
  <c r="ET1361" i="2"/>
  <c r="EX1361" i="2"/>
  <c r="EW1361" i="2"/>
  <c r="ET1349" i="2"/>
  <c r="EX1349" i="2"/>
  <c r="EW1349" i="2"/>
  <c r="ET1337" i="2"/>
  <c r="EX1337" i="2"/>
  <c r="EW1337" i="2"/>
  <c r="ET1325" i="2"/>
  <c r="EX1325" i="2"/>
  <c r="EW1325" i="2"/>
  <c r="ET1313" i="2"/>
  <c r="EX1313" i="2"/>
  <c r="EW1313" i="2"/>
  <c r="ET1301" i="2"/>
  <c r="EX1301" i="2"/>
  <c r="EW1301" i="2"/>
  <c r="ET1289" i="2"/>
  <c r="EX1289" i="2"/>
  <c r="EW1289" i="2"/>
  <c r="ET1277" i="2"/>
  <c r="EX1277" i="2"/>
  <c r="EW1277" i="2"/>
  <c r="ET1089" i="2"/>
  <c r="EW1089" i="2"/>
  <c r="EX1089" i="2"/>
  <c r="ET1071" i="2"/>
  <c r="EW1071" i="2"/>
  <c r="EX1071" i="2"/>
  <c r="ET1053" i="2"/>
  <c r="EW1053" i="2"/>
  <c r="EX1053" i="2"/>
  <c r="ET1035" i="2"/>
  <c r="EW1035" i="2"/>
  <c r="EX1035" i="2"/>
  <c r="ET1017" i="2"/>
  <c r="EW1017" i="2"/>
  <c r="EX1017" i="2"/>
  <c r="ET999" i="2"/>
  <c r="EW999" i="2"/>
  <c r="EX999" i="2"/>
  <c r="ET981" i="2"/>
  <c r="EW981" i="2"/>
  <c r="EX981" i="2"/>
  <c r="ET963" i="2"/>
  <c r="EW963" i="2"/>
  <c r="EX963" i="2"/>
  <c r="ET945" i="2"/>
  <c r="EW945" i="2"/>
  <c r="EX945" i="2"/>
  <c r="ET927" i="2"/>
  <c r="EW927" i="2"/>
  <c r="EX927" i="2"/>
  <c r="EW1481" i="2"/>
  <c r="ET1481" i="2"/>
  <c r="EX1481" i="2"/>
  <c r="EW1475" i="2"/>
  <c r="ET1475" i="2"/>
  <c r="EX1475" i="2"/>
  <c r="EW1469" i="2"/>
  <c r="ET1469" i="2"/>
  <c r="EX1469" i="2"/>
  <c r="EW1463" i="2"/>
  <c r="ET1463" i="2"/>
  <c r="EX1463" i="2"/>
  <c r="EW1457" i="2"/>
  <c r="ET1457" i="2"/>
  <c r="EX1457" i="2"/>
  <c r="EW1451" i="2"/>
  <c r="ET1451" i="2"/>
  <c r="EX1451" i="2"/>
  <c r="EW1445" i="2"/>
  <c r="ET1445" i="2"/>
  <c r="EX1445" i="2"/>
  <c r="ET1346" i="2"/>
  <c r="EX1346" i="2"/>
  <c r="EW1346" i="2"/>
  <c r="ET1334" i="2"/>
  <c r="EX1334" i="2"/>
  <c r="EW1334" i="2"/>
  <c r="ET1322" i="2"/>
  <c r="EX1322" i="2"/>
  <c r="EW1322" i="2"/>
  <c r="ET1310" i="2"/>
  <c r="EX1310" i="2"/>
  <c r="EW1310" i="2"/>
  <c r="ET1298" i="2"/>
  <c r="EX1298" i="2"/>
  <c r="EW1298" i="2"/>
  <c r="ET1286" i="2"/>
  <c r="EX1286" i="2"/>
  <c r="EW1286" i="2"/>
  <c r="ET1274" i="2"/>
  <c r="EX1274" i="2"/>
  <c r="EW1274" i="2"/>
  <c r="ET1138" i="2"/>
  <c r="EX1138" i="2"/>
  <c r="EW1138" i="2"/>
  <c r="ET1120" i="2"/>
  <c r="EX1120" i="2"/>
  <c r="EW1120" i="2"/>
  <c r="ET1102" i="2"/>
  <c r="EX1102" i="2"/>
  <c r="EW1102" i="2"/>
  <c r="ET1084" i="2"/>
  <c r="EX1084" i="2"/>
  <c r="EW1084" i="2"/>
  <c r="ET1066" i="2"/>
  <c r="EX1066" i="2"/>
  <c r="EW1066" i="2"/>
  <c r="ET1256" i="2"/>
  <c r="EX1256" i="2"/>
  <c r="EW1256" i="2"/>
  <c r="ET1238" i="2"/>
  <c r="EX1238" i="2"/>
  <c r="EW1238" i="2"/>
  <c r="ET581" i="2"/>
  <c r="EW581" i="2"/>
  <c r="EX581" i="2"/>
  <c r="ET527" i="2"/>
  <c r="EW527" i="2"/>
  <c r="EX527" i="2"/>
  <c r="ET473" i="2"/>
  <c r="EW473" i="2"/>
  <c r="EX473" i="2"/>
  <c r="ET419" i="2"/>
  <c r="EW419" i="2"/>
  <c r="EX419" i="2"/>
  <c r="ET365" i="2"/>
  <c r="EW365" i="2"/>
  <c r="EX365" i="2"/>
  <c r="ET1261" i="2"/>
  <c r="EX1261" i="2"/>
  <c r="EW1261" i="2"/>
  <c r="ET1243" i="2"/>
  <c r="EX1243" i="2"/>
  <c r="EW1243" i="2"/>
  <c r="ET1037" i="2"/>
  <c r="EW1037" i="2"/>
  <c r="EX1037" i="2"/>
  <c r="ET1001" i="2"/>
  <c r="EW1001" i="2"/>
  <c r="EX1001" i="2"/>
  <c r="ET965" i="2"/>
  <c r="EW965" i="2"/>
  <c r="EX965" i="2"/>
  <c r="ET929" i="2"/>
  <c r="EW929" i="2"/>
  <c r="EX929" i="2"/>
  <c r="ET1163" i="2"/>
  <c r="EX1163" i="2"/>
  <c r="EW1163" i="2"/>
  <c r="ET1121" i="2"/>
  <c r="EX1121" i="2"/>
  <c r="EW1121" i="2"/>
  <c r="ET1085" i="2"/>
  <c r="EX1085" i="2"/>
  <c r="EW1085" i="2"/>
  <c r="ET1067" i="2"/>
  <c r="EX1067" i="2"/>
  <c r="EW1067" i="2"/>
  <c r="ET1045" i="2"/>
  <c r="EX1045" i="2"/>
  <c r="EW1045" i="2"/>
  <c r="ET1009" i="2"/>
  <c r="EX1009" i="2"/>
  <c r="EW1009" i="2"/>
  <c r="ET973" i="2"/>
  <c r="EX973" i="2"/>
  <c r="EW973" i="2"/>
  <c r="ET937" i="2"/>
  <c r="EX937" i="2"/>
  <c r="EW937" i="2"/>
  <c r="ET902" i="2"/>
  <c r="EW902" i="2"/>
  <c r="EX902" i="2"/>
  <c r="ET41" i="2"/>
  <c r="ES41" i="2"/>
  <c r="EX41" i="2"/>
  <c r="ER41" i="2"/>
  <c r="EW41" i="2"/>
  <c r="ET26" i="2"/>
  <c r="ES26" i="2"/>
  <c r="EX26" i="2"/>
  <c r="ER26" i="2"/>
  <c r="EW26" i="2"/>
  <c r="ET112" i="2"/>
  <c r="EX112" i="2"/>
  <c r="EW112" i="2"/>
  <c r="ET81" i="2"/>
  <c r="EX81" i="2"/>
  <c r="EW81" i="2"/>
  <c r="ET1021" i="2"/>
  <c r="EX1021" i="2"/>
  <c r="EW1021" i="2"/>
  <c r="ET985" i="2"/>
  <c r="EX985" i="2"/>
  <c r="EW985" i="2"/>
  <c r="ET949" i="2"/>
  <c r="EX949" i="2"/>
  <c r="EW949" i="2"/>
  <c r="ET908" i="2"/>
  <c r="EW908" i="2"/>
  <c r="EX908" i="2"/>
  <c r="ET854" i="2"/>
  <c r="EW854" i="2"/>
  <c r="EX854" i="2"/>
  <c r="ET800" i="2"/>
  <c r="EW800" i="2"/>
  <c r="EX800" i="2"/>
  <c r="ET746" i="2"/>
  <c r="EW746" i="2"/>
  <c r="EX746" i="2"/>
  <c r="ET692" i="2"/>
  <c r="EW692" i="2"/>
  <c r="EX692" i="2"/>
  <c r="ET638" i="2"/>
  <c r="EW638" i="2"/>
  <c r="EX638" i="2"/>
  <c r="ET584" i="2"/>
  <c r="EW584" i="2"/>
  <c r="EX584" i="2"/>
  <c r="ET530" i="2"/>
  <c r="EW530" i="2"/>
  <c r="EX530" i="2"/>
  <c r="ET476" i="2"/>
  <c r="EW476" i="2"/>
  <c r="EX476" i="2"/>
  <c r="ET422" i="2"/>
  <c r="EW422" i="2"/>
  <c r="EX422" i="2"/>
  <c r="ET368" i="2"/>
  <c r="EW368" i="2"/>
  <c r="EX368" i="2"/>
  <c r="ET352" i="2"/>
  <c r="EX352" i="2"/>
  <c r="EW352" i="2"/>
  <c r="ET343" i="2"/>
  <c r="EX343" i="2"/>
  <c r="EW343" i="2"/>
  <c r="ET334" i="2"/>
  <c r="EX334" i="2"/>
  <c r="EW334" i="2"/>
  <c r="ET325" i="2"/>
  <c r="EX325" i="2"/>
  <c r="EW325" i="2"/>
  <c r="ET316" i="2"/>
  <c r="EX316" i="2"/>
  <c r="EW316" i="2"/>
  <c r="ET307" i="2"/>
  <c r="EX307" i="2"/>
  <c r="EW307" i="2"/>
  <c r="ET298" i="2"/>
  <c r="EX298" i="2"/>
  <c r="EW298" i="2"/>
  <c r="ET289" i="2"/>
  <c r="EX289" i="2"/>
  <c r="EW289" i="2"/>
  <c r="ET280" i="2"/>
  <c r="EX280" i="2"/>
  <c r="EW280" i="2"/>
  <c r="ET1178" i="2"/>
  <c r="EX1178" i="2"/>
  <c r="EW1178" i="2"/>
  <c r="ET1142" i="2"/>
  <c r="EX1142" i="2"/>
  <c r="EW1142" i="2"/>
  <c r="EX123" i="2"/>
  <c r="EW123" i="2"/>
  <c r="ET123" i="2"/>
  <c r="ET1395" i="2"/>
  <c r="EX1395" i="2"/>
  <c r="EW1395" i="2"/>
  <c r="ET1383" i="2"/>
  <c r="EX1383" i="2"/>
  <c r="EW1383" i="2"/>
  <c r="ET1371" i="2"/>
  <c r="EX1371" i="2"/>
  <c r="EW1371" i="2"/>
  <c r="ET1359" i="2"/>
  <c r="EX1359" i="2"/>
  <c r="EW1359" i="2"/>
  <c r="ET1347" i="2"/>
  <c r="EX1347" i="2"/>
  <c r="EW1347" i="2"/>
  <c r="ET1335" i="2"/>
  <c r="EX1335" i="2"/>
  <c r="EW1335" i="2"/>
  <c r="ET1323" i="2"/>
  <c r="EX1323" i="2"/>
  <c r="EW1323" i="2"/>
  <c r="ET1311" i="2"/>
  <c r="EX1311" i="2"/>
  <c r="EW1311" i="2"/>
  <c r="ET1299" i="2"/>
  <c r="EX1299" i="2"/>
  <c r="EW1299" i="2"/>
  <c r="ET1287" i="2"/>
  <c r="EX1287" i="2"/>
  <c r="EW1287" i="2"/>
  <c r="ET1275" i="2"/>
  <c r="EX1275" i="2"/>
  <c r="EW1275" i="2"/>
  <c r="ET1086" i="2"/>
  <c r="EW1086" i="2"/>
  <c r="EX1086" i="2"/>
  <c r="ET1068" i="2"/>
  <c r="EW1068" i="2"/>
  <c r="EX1068" i="2"/>
  <c r="ET1050" i="2"/>
  <c r="EW1050" i="2"/>
  <c r="EX1050" i="2"/>
  <c r="ET1032" i="2"/>
  <c r="EW1032" i="2"/>
  <c r="EX1032" i="2"/>
  <c r="ET1014" i="2"/>
  <c r="EW1014" i="2"/>
  <c r="EX1014" i="2"/>
  <c r="ET996" i="2"/>
  <c r="EW996" i="2"/>
  <c r="EX996" i="2"/>
  <c r="ET978" i="2"/>
  <c r="EW978" i="2"/>
  <c r="EX978" i="2"/>
  <c r="ET960" i="2"/>
  <c r="EW960" i="2"/>
  <c r="EX960" i="2"/>
  <c r="ET942" i="2"/>
  <c r="EW942" i="2"/>
  <c r="EX942" i="2"/>
  <c r="ET924" i="2"/>
  <c r="EW924" i="2"/>
  <c r="EX924" i="2"/>
  <c r="ET1344" i="2"/>
  <c r="EX1344" i="2"/>
  <c r="EW1344" i="2"/>
  <c r="ET1332" i="2"/>
  <c r="EX1332" i="2"/>
  <c r="EW1332" i="2"/>
  <c r="ET1320" i="2"/>
  <c r="EX1320" i="2"/>
  <c r="EW1320" i="2"/>
  <c r="ET1308" i="2"/>
  <c r="EX1308" i="2"/>
  <c r="EW1308" i="2"/>
  <c r="ET1296" i="2"/>
  <c r="EX1296" i="2"/>
  <c r="EW1296" i="2"/>
  <c r="ET1284" i="2"/>
  <c r="EX1284" i="2"/>
  <c r="EW1284" i="2"/>
  <c r="ET1272" i="2"/>
  <c r="EX1272" i="2"/>
  <c r="EW1272" i="2"/>
  <c r="ET1135" i="2"/>
  <c r="EX1135" i="2"/>
  <c r="EW1135" i="2"/>
  <c r="ET1117" i="2"/>
  <c r="EX1117" i="2"/>
  <c r="EW1117" i="2"/>
  <c r="ET1099" i="2"/>
  <c r="EX1099" i="2"/>
  <c r="EW1099" i="2"/>
  <c r="ET1081" i="2"/>
  <c r="EX1081" i="2"/>
  <c r="EW1081" i="2"/>
  <c r="ET1063" i="2"/>
  <c r="EX1063" i="2"/>
  <c r="EW1063" i="2"/>
  <c r="ET1033" i="2"/>
  <c r="EX1033" i="2"/>
  <c r="EW1033" i="2"/>
  <c r="ET979" i="2"/>
  <c r="EX979" i="2"/>
  <c r="EW979" i="2"/>
  <c r="ET925" i="2"/>
  <c r="EX925" i="2"/>
  <c r="EW925" i="2"/>
  <c r="ET626" i="2"/>
  <c r="EW626" i="2"/>
  <c r="EX626" i="2"/>
  <c r="ET572" i="2"/>
  <c r="EW572" i="2"/>
  <c r="EX572" i="2"/>
  <c r="ET518" i="2"/>
  <c r="EW518" i="2"/>
  <c r="EX518" i="2"/>
  <c r="ET464" i="2"/>
  <c r="EW464" i="2"/>
  <c r="EX464" i="2"/>
  <c r="ET410" i="2"/>
  <c r="EW410" i="2"/>
  <c r="EX410" i="2"/>
  <c r="ET1030" i="2"/>
  <c r="EX1030" i="2"/>
  <c r="EW1030" i="2"/>
  <c r="ET994" i="2"/>
  <c r="EX994" i="2"/>
  <c r="EW994" i="2"/>
  <c r="ET958" i="2"/>
  <c r="EX958" i="2"/>
  <c r="EW958" i="2"/>
  <c r="ET922" i="2"/>
  <c r="EX922" i="2"/>
  <c r="EW922" i="2"/>
  <c r="ET903" i="2"/>
  <c r="EW903" i="2"/>
  <c r="EX903" i="2"/>
  <c r="ET892" i="2"/>
  <c r="EW892" i="2"/>
  <c r="EX892" i="2"/>
  <c r="ET876" i="2"/>
  <c r="EW876" i="2"/>
  <c r="EX876" i="2"/>
  <c r="ET865" i="2"/>
  <c r="EW865" i="2"/>
  <c r="EX865" i="2"/>
  <c r="ET849" i="2"/>
  <c r="EW849" i="2"/>
  <c r="EX849" i="2"/>
  <c r="ET838" i="2"/>
  <c r="EW838" i="2"/>
  <c r="EX838" i="2"/>
  <c r="ET822" i="2"/>
  <c r="EW822" i="2"/>
  <c r="EX822" i="2"/>
  <c r="ET811" i="2"/>
  <c r="EW811" i="2"/>
  <c r="EX811" i="2"/>
  <c r="ET795" i="2"/>
  <c r="EW795" i="2"/>
  <c r="EX795" i="2"/>
  <c r="ET784" i="2"/>
  <c r="EW784" i="2"/>
  <c r="EX784" i="2"/>
  <c r="ET768" i="2"/>
  <c r="EW768" i="2"/>
  <c r="EX768" i="2"/>
  <c r="ET757" i="2"/>
  <c r="EW757" i="2"/>
  <c r="EX757" i="2"/>
  <c r="ET741" i="2"/>
  <c r="EW741" i="2"/>
  <c r="EX741" i="2"/>
  <c r="ET730" i="2"/>
  <c r="EW730" i="2"/>
  <c r="EX730" i="2"/>
  <c r="ET714" i="2"/>
  <c r="EW714" i="2"/>
  <c r="EX714" i="2"/>
  <c r="ET703" i="2"/>
  <c r="EW703" i="2"/>
  <c r="EX703" i="2"/>
  <c r="ET687" i="2"/>
  <c r="EW687" i="2"/>
  <c r="EX687" i="2"/>
  <c r="ET676" i="2"/>
  <c r="EW676" i="2"/>
  <c r="EX676" i="2"/>
  <c r="ET660" i="2"/>
  <c r="EW660" i="2"/>
  <c r="EX660" i="2"/>
  <c r="ET649" i="2"/>
  <c r="EW649" i="2"/>
  <c r="EX649" i="2"/>
  <c r="ET633" i="2"/>
  <c r="EW633" i="2"/>
  <c r="EX633" i="2"/>
  <c r="ET622" i="2"/>
  <c r="EW622" i="2"/>
  <c r="EX622" i="2"/>
  <c r="ET606" i="2"/>
  <c r="EW606" i="2"/>
  <c r="EX606" i="2"/>
  <c r="ET595" i="2"/>
  <c r="EW595" i="2"/>
  <c r="EX595" i="2"/>
  <c r="ET579" i="2"/>
  <c r="EW579" i="2"/>
  <c r="EX579" i="2"/>
  <c r="ET568" i="2"/>
  <c r="EW568" i="2"/>
  <c r="EX568" i="2"/>
  <c r="ET552" i="2"/>
  <c r="EW552" i="2"/>
  <c r="EX552" i="2"/>
  <c r="ET541" i="2"/>
  <c r="EW541" i="2"/>
  <c r="EX541" i="2"/>
  <c r="ET525" i="2"/>
  <c r="EW525" i="2"/>
  <c r="EX525" i="2"/>
  <c r="ET514" i="2"/>
  <c r="EW514" i="2"/>
  <c r="EX514" i="2"/>
  <c r="ET498" i="2"/>
  <c r="EW498" i="2"/>
  <c r="EX498" i="2"/>
  <c r="ET487" i="2"/>
  <c r="EW487" i="2"/>
  <c r="EX487" i="2"/>
  <c r="ET471" i="2"/>
  <c r="EW471" i="2"/>
  <c r="EX471" i="2"/>
  <c r="ET460" i="2"/>
  <c r="EW460" i="2"/>
  <c r="EX460" i="2"/>
  <c r="ET444" i="2"/>
  <c r="EW444" i="2"/>
  <c r="EX444" i="2"/>
  <c r="ET433" i="2"/>
  <c r="EW433" i="2"/>
  <c r="EX433" i="2"/>
  <c r="ET417" i="2"/>
  <c r="EW417" i="2"/>
  <c r="EX417" i="2"/>
  <c r="ET406" i="2"/>
  <c r="EW406" i="2"/>
  <c r="EX406" i="2"/>
  <c r="ET390" i="2"/>
  <c r="EW390" i="2"/>
  <c r="EX390" i="2"/>
  <c r="ET379" i="2"/>
  <c r="EW379" i="2"/>
  <c r="EX379" i="2"/>
  <c r="ET363" i="2"/>
  <c r="EW363" i="2"/>
  <c r="EX363" i="2"/>
  <c r="ET1260" i="2"/>
  <c r="EX1260" i="2"/>
  <c r="EW1260" i="2"/>
  <c r="ET1242" i="2"/>
  <c r="EX1242" i="2"/>
  <c r="EW1242" i="2"/>
  <c r="ET1157" i="2"/>
  <c r="EX1157" i="2"/>
  <c r="EW1157" i="2"/>
  <c r="ET1112" i="2"/>
  <c r="EX1112" i="2"/>
  <c r="EW1112" i="2"/>
  <c r="ET1082" i="2"/>
  <c r="EX1082" i="2"/>
  <c r="EW1082" i="2"/>
  <c r="ET1064" i="2"/>
  <c r="EX1064" i="2"/>
  <c r="EW1064" i="2"/>
  <c r="ET893" i="2"/>
  <c r="EW893" i="2"/>
  <c r="EX893" i="2"/>
  <c r="ET1265" i="2"/>
  <c r="EX1265" i="2"/>
  <c r="EW1265" i="2"/>
  <c r="ET1247" i="2"/>
  <c r="EX1247" i="2"/>
  <c r="EW1247" i="2"/>
  <c r="ET1024" i="2"/>
  <c r="EX1024" i="2"/>
  <c r="EW1024" i="2"/>
  <c r="ET970" i="2"/>
  <c r="EX970" i="2"/>
  <c r="EW970" i="2"/>
  <c r="ET916" i="2"/>
  <c r="EX916" i="2"/>
  <c r="EW916" i="2"/>
  <c r="ET900" i="2"/>
  <c r="EW900" i="2"/>
  <c r="EX900" i="2"/>
  <c r="ET889" i="2"/>
  <c r="EX889" i="2"/>
  <c r="EW889" i="2"/>
  <c r="ET873" i="2"/>
  <c r="EW873" i="2"/>
  <c r="EX873" i="2"/>
  <c r="ET862" i="2"/>
  <c r="EX862" i="2"/>
  <c r="EW862" i="2"/>
  <c r="ET846" i="2"/>
  <c r="EW846" i="2"/>
  <c r="EX846" i="2"/>
  <c r="ET835" i="2"/>
  <c r="EX835" i="2"/>
  <c r="EW835" i="2"/>
  <c r="ET819" i="2"/>
  <c r="EW819" i="2"/>
  <c r="EX819" i="2"/>
  <c r="ET808" i="2"/>
  <c r="EX808" i="2"/>
  <c r="EW808" i="2"/>
  <c r="ET792" i="2"/>
  <c r="EW792" i="2"/>
  <c r="EX792" i="2"/>
  <c r="ET781" i="2"/>
  <c r="EX781" i="2"/>
  <c r="EW781" i="2"/>
  <c r="ET765" i="2"/>
  <c r="EW765" i="2"/>
  <c r="EX765" i="2"/>
  <c r="ET754" i="2"/>
  <c r="EX754" i="2"/>
  <c r="EW754" i="2"/>
  <c r="ET738" i="2"/>
  <c r="EW738" i="2"/>
  <c r="EX738" i="2"/>
  <c r="ET727" i="2"/>
  <c r="EX727" i="2"/>
  <c r="EW727" i="2"/>
  <c r="ET711" i="2"/>
  <c r="EW711" i="2"/>
  <c r="EX711" i="2"/>
  <c r="ET700" i="2"/>
  <c r="EX700" i="2"/>
  <c r="EW700" i="2"/>
  <c r="ET684" i="2"/>
  <c r="EW684" i="2"/>
  <c r="EX684" i="2"/>
  <c r="ET673" i="2"/>
  <c r="EX673" i="2"/>
  <c r="EW673" i="2"/>
  <c r="ET657" i="2"/>
  <c r="EW657" i="2"/>
  <c r="EX657" i="2"/>
  <c r="ET646" i="2"/>
  <c r="EX646" i="2"/>
  <c r="EW646" i="2"/>
  <c r="ET630" i="2"/>
  <c r="EW630" i="2"/>
  <c r="EX630" i="2"/>
  <c r="ET619" i="2"/>
  <c r="EX619" i="2"/>
  <c r="EW619" i="2"/>
  <c r="ET603" i="2"/>
  <c r="EW603" i="2"/>
  <c r="EX603" i="2"/>
  <c r="ET592" i="2"/>
  <c r="EX592" i="2"/>
  <c r="EW592" i="2"/>
  <c r="ET576" i="2"/>
  <c r="EW576" i="2"/>
  <c r="EX576" i="2"/>
  <c r="ET565" i="2"/>
  <c r="EX565" i="2"/>
  <c r="EW565" i="2"/>
  <c r="ET549" i="2"/>
  <c r="EW549" i="2"/>
  <c r="EX549" i="2"/>
  <c r="ET538" i="2"/>
  <c r="EX538" i="2"/>
  <c r="EW538" i="2"/>
  <c r="ET522" i="2"/>
  <c r="EW522" i="2"/>
  <c r="EX522" i="2"/>
  <c r="ET511" i="2"/>
  <c r="EX511" i="2"/>
  <c r="EW511" i="2"/>
  <c r="ET495" i="2"/>
  <c r="EW495" i="2"/>
  <c r="EX495" i="2"/>
  <c r="ET484" i="2"/>
  <c r="EX484" i="2"/>
  <c r="EW484" i="2"/>
  <c r="ET468" i="2"/>
  <c r="EW468" i="2"/>
  <c r="EX468" i="2"/>
  <c r="ET457" i="2"/>
  <c r="EX457" i="2"/>
  <c r="EW457" i="2"/>
  <c r="ET441" i="2"/>
  <c r="EW441" i="2"/>
  <c r="EX441" i="2"/>
  <c r="ET430" i="2"/>
  <c r="EX430" i="2"/>
  <c r="EW430" i="2"/>
  <c r="ET414" i="2"/>
  <c r="EW414" i="2"/>
  <c r="EX414" i="2"/>
  <c r="ET403" i="2"/>
  <c r="EX403" i="2"/>
  <c r="EW403" i="2"/>
  <c r="ET387" i="2"/>
  <c r="EW387" i="2"/>
  <c r="EX387" i="2"/>
  <c r="ET376" i="2"/>
  <c r="EX376" i="2"/>
  <c r="EW376" i="2"/>
  <c r="ET111" i="2"/>
  <c r="EX111" i="2"/>
  <c r="EW111" i="2"/>
  <c r="ET80" i="2"/>
  <c r="EX80" i="2"/>
  <c r="EW80" i="2"/>
  <c r="ET1246" i="2"/>
  <c r="EX1246" i="2"/>
  <c r="EW1246" i="2"/>
  <c r="ET899" i="2"/>
  <c r="EW899" i="2"/>
  <c r="EX899" i="2"/>
  <c r="ET845" i="2"/>
  <c r="EW845" i="2"/>
  <c r="EX845" i="2"/>
  <c r="ET791" i="2"/>
  <c r="EW791" i="2"/>
  <c r="EX791" i="2"/>
  <c r="ET737" i="2"/>
  <c r="EW737" i="2"/>
  <c r="EX737" i="2"/>
  <c r="ET683" i="2"/>
  <c r="EW683" i="2"/>
  <c r="EX683" i="2"/>
  <c r="ET629" i="2"/>
  <c r="EW629" i="2"/>
  <c r="EX629" i="2"/>
  <c r="ET575" i="2"/>
  <c r="EW575" i="2"/>
  <c r="EX575" i="2"/>
  <c r="ET521" i="2"/>
  <c r="EW521" i="2"/>
  <c r="EX521" i="2"/>
  <c r="ET467" i="2"/>
  <c r="EW467" i="2"/>
  <c r="EX467" i="2"/>
  <c r="ET413" i="2"/>
  <c r="EW413" i="2"/>
  <c r="EX413" i="2"/>
  <c r="EX132" i="2"/>
  <c r="ET132" i="2"/>
  <c r="EW132" i="2"/>
  <c r="ET1251" i="2"/>
  <c r="EX1251" i="2"/>
  <c r="EW1251" i="2"/>
  <c r="ET1208" i="2"/>
  <c r="EX1208" i="2"/>
  <c r="EW1208" i="2"/>
  <c r="ET1172" i="2"/>
  <c r="EX1172" i="2"/>
  <c r="EW1172" i="2"/>
  <c r="ET1043" i="2"/>
  <c r="EW1043" i="2"/>
  <c r="EX1043" i="2"/>
  <c r="ET1007" i="2"/>
  <c r="EW1007" i="2"/>
  <c r="EX1007" i="2"/>
  <c r="ET971" i="2"/>
  <c r="EW971" i="2"/>
  <c r="EX971" i="2"/>
  <c r="ET935" i="2"/>
  <c r="EW935" i="2"/>
  <c r="EX935" i="2"/>
  <c r="ET906" i="2"/>
  <c r="EW906" i="2"/>
  <c r="EX906" i="2"/>
  <c r="ET895" i="2"/>
  <c r="EX895" i="2"/>
  <c r="EW895" i="2"/>
  <c r="ET879" i="2"/>
  <c r="EW879" i="2"/>
  <c r="EX879" i="2"/>
  <c r="ET868" i="2"/>
  <c r="EX868" i="2"/>
  <c r="EW868" i="2"/>
  <c r="ET852" i="2"/>
  <c r="EW852" i="2"/>
  <c r="EX852" i="2"/>
  <c r="ET841" i="2"/>
  <c r="EX841" i="2"/>
  <c r="EW841" i="2"/>
  <c r="ET825" i="2"/>
  <c r="EW825" i="2"/>
  <c r="EX825" i="2"/>
  <c r="ET814" i="2"/>
  <c r="EX814" i="2"/>
  <c r="EW814" i="2"/>
  <c r="ET798" i="2"/>
  <c r="EW798" i="2"/>
  <c r="EX798" i="2"/>
  <c r="ET787" i="2"/>
  <c r="EX787" i="2"/>
  <c r="EW787" i="2"/>
  <c r="ET771" i="2"/>
  <c r="EW771" i="2"/>
  <c r="EX771" i="2"/>
  <c r="ET760" i="2"/>
  <c r="EX760" i="2"/>
  <c r="EW760" i="2"/>
  <c r="ET744" i="2"/>
  <c r="EW744" i="2"/>
  <c r="EX744" i="2"/>
  <c r="ET733" i="2"/>
  <c r="EX733" i="2"/>
  <c r="EW733" i="2"/>
  <c r="ET717" i="2"/>
  <c r="EW717" i="2"/>
  <c r="EX717" i="2"/>
  <c r="ET706" i="2"/>
  <c r="EX706" i="2"/>
  <c r="EW706" i="2"/>
  <c r="ET690" i="2"/>
  <c r="EW690" i="2"/>
  <c r="EX690" i="2"/>
  <c r="ET679" i="2"/>
  <c r="EX679" i="2"/>
  <c r="EW679" i="2"/>
  <c r="ET663" i="2"/>
  <c r="EW663" i="2"/>
  <c r="EX663" i="2"/>
  <c r="ET652" i="2"/>
  <c r="EX652" i="2"/>
  <c r="EW652" i="2"/>
  <c r="ET636" i="2"/>
  <c r="EW636" i="2"/>
  <c r="EX636" i="2"/>
  <c r="ET625" i="2"/>
  <c r="EX625" i="2"/>
  <c r="EW625" i="2"/>
  <c r="ET609" i="2"/>
  <c r="EW609" i="2"/>
  <c r="EX609" i="2"/>
  <c r="ET598" i="2"/>
  <c r="EX598" i="2"/>
  <c r="EW598" i="2"/>
  <c r="ET582" i="2"/>
  <c r="EW582" i="2"/>
  <c r="EX582" i="2"/>
  <c r="ET571" i="2"/>
  <c r="EX571" i="2"/>
  <c r="EW571" i="2"/>
  <c r="ET555" i="2"/>
  <c r="EW555" i="2"/>
  <c r="EX555" i="2"/>
  <c r="ET544" i="2"/>
  <c r="EX544" i="2"/>
  <c r="EW544" i="2"/>
  <c r="ET528" i="2"/>
  <c r="EW528" i="2"/>
  <c r="EX528" i="2"/>
  <c r="ET517" i="2"/>
  <c r="EX517" i="2"/>
  <c r="EW517" i="2"/>
  <c r="ET501" i="2"/>
  <c r="EW501" i="2"/>
  <c r="EX501" i="2"/>
  <c r="ET490" i="2"/>
  <c r="EX490" i="2"/>
  <c r="EW490" i="2"/>
  <c r="ET474" i="2"/>
  <c r="EW474" i="2"/>
  <c r="EX474" i="2"/>
  <c r="ET463" i="2"/>
  <c r="EX463" i="2"/>
  <c r="EW463" i="2"/>
  <c r="ET447" i="2"/>
  <c r="EW447" i="2"/>
  <c r="EX447" i="2"/>
  <c r="ET436" i="2"/>
  <c r="EX436" i="2"/>
  <c r="EW436" i="2"/>
  <c r="ET420" i="2"/>
  <c r="EW420" i="2"/>
  <c r="EX420" i="2"/>
  <c r="ET409" i="2"/>
  <c r="EX409" i="2"/>
  <c r="EW409" i="2"/>
  <c r="ET393" i="2"/>
  <c r="EW393" i="2"/>
  <c r="EX393" i="2"/>
  <c r="ET382" i="2"/>
  <c r="EX382" i="2"/>
  <c r="EW382" i="2"/>
  <c r="ET366" i="2"/>
  <c r="EW366" i="2"/>
  <c r="EX366" i="2"/>
  <c r="ET270" i="2"/>
  <c r="EX270" i="2"/>
  <c r="EW270" i="2"/>
  <c r="ET252" i="2"/>
  <c r="EX252" i="2"/>
  <c r="EW252" i="2"/>
  <c r="ET234" i="2"/>
  <c r="EX234" i="2"/>
  <c r="EW234" i="2"/>
  <c r="ET216" i="2"/>
  <c r="EX216" i="2"/>
  <c r="EW216" i="2"/>
  <c r="ET198" i="2"/>
  <c r="EX198" i="2"/>
  <c r="EW198" i="2"/>
  <c r="ET180" i="2"/>
  <c r="EX180" i="2"/>
  <c r="EW180" i="2"/>
  <c r="ET162" i="2"/>
  <c r="EX162" i="2"/>
  <c r="EW162" i="2"/>
  <c r="ET144" i="2"/>
  <c r="EX144" i="2"/>
  <c r="EW144" i="2"/>
  <c r="EX122" i="2"/>
  <c r="EW122" i="2"/>
  <c r="ET122" i="2"/>
  <c r="EX52" i="2"/>
  <c r="ER52" i="2"/>
  <c r="EW52" i="2"/>
  <c r="ET52" i="2"/>
  <c r="ES52" i="2"/>
  <c r="EX37" i="2"/>
  <c r="ER37" i="2"/>
  <c r="EW37" i="2"/>
  <c r="ET37" i="2"/>
  <c r="ES37" i="2"/>
  <c r="ET1405" i="2"/>
  <c r="EX1405" i="2"/>
  <c r="EW1405" i="2"/>
  <c r="ET1393" i="2"/>
  <c r="EX1393" i="2"/>
  <c r="EW1393" i="2"/>
  <c r="ET1381" i="2"/>
  <c r="EX1381" i="2"/>
  <c r="EW1381" i="2"/>
  <c r="ET1369" i="2"/>
  <c r="EX1369" i="2"/>
  <c r="EW1369" i="2"/>
  <c r="ET1357" i="2"/>
  <c r="EX1357" i="2"/>
  <c r="EW1357" i="2"/>
  <c r="ET1345" i="2"/>
  <c r="EX1345" i="2"/>
  <c r="EW1345" i="2"/>
  <c r="ET1333" i="2"/>
  <c r="EX1333" i="2"/>
  <c r="EW1333" i="2"/>
  <c r="ET1321" i="2"/>
  <c r="EX1321" i="2"/>
  <c r="EW1321" i="2"/>
  <c r="ET1309" i="2"/>
  <c r="EX1309" i="2"/>
  <c r="EW1309" i="2"/>
  <c r="ET1297" i="2"/>
  <c r="EX1297" i="2"/>
  <c r="EW1297" i="2"/>
  <c r="ET1285" i="2"/>
  <c r="EX1285" i="2"/>
  <c r="EW1285" i="2"/>
  <c r="ET1273" i="2"/>
  <c r="EX1273" i="2"/>
  <c r="EW1273" i="2"/>
  <c r="ET1083" i="2"/>
  <c r="EW1083" i="2"/>
  <c r="EX1083" i="2"/>
  <c r="ET1065" i="2"/>
  <c r="EW1065" i="2"/>
  <c r="EX1065" i="2"/>
  <c r="ET1047" i="2"/>
  <c r="EW1047" i="2"/>
  <c r="EX1047" i="2"/>
  <c r="ET1029" i="2"/>
  <c r="EW1029" i="2"/>
  <c r="EX1029" i="2"/>
  <c r="ET1011" i="2"/>
  <c r="EW1011" i="2"/>
  <c r="EX1011" i="2"/>
  <c r="ET993" i="2"/>
  <c r="EW993" i="2"/>
  <c r="EX993" i="2"/>
  <c r="ET975" i="2"/>
  <c r="EW975" i="2"/>
  <c r="EX975" i="2"/>
  <c r="ET957" i="2"/>
  <c r="EW957" i="2"/>
  <c r="EX957" i="2"/>
  <c r="ET939" i="2"/>
  <c r="EW939" i="2"/>
  <c r="EX939" i="2"/>
  <c r="ET921" i="2"/>
  <c r="EW921" i="2"/>
  <c r="EX921" i="2"/>
  <c r="EW1479" i="2"/>
  <c r="ET1479" i="2"/>
  <c r="EX1479" i="2"/>
  <c r="EW1473" i="2"/>
  <c r="ET1473" i="2"/>
  <c r="EX1473" i="2"/>
  <c r="EW1467" i="2"/>
  <c r="ET1467" i="2"/>
  <c r="EX1467" i="2"/>
  <c r="EW1461" i="2"/>
  <c r="ET1461" i="2"/>
  <c r="EX1461" i="2"/>
  <c r="EW1455" i="2"/>
  <c r="ET1455" i="2"/>
  <c r="EX1455" i="2"/>
  <c r="EW1449" i="2"/>
  <c r="ET1449" i="2"/>
  <c r="EX1449" i="2"/>
  <c r="EW1443" i="2"/>
  <c r="ET1443" i="2"/>
  <c r="EX1443" i="2"/>
  <c r="ET1342" i="2"/>
  <c r="EX1342" i="2"/>
  <c r="EW1342" i="2"/>
  <c r="ET1330" i="2"/>
  <c r="EX1330" i="2"/>
  <c r="EW1330" i="2"/>
  <c r="ET1318" i="2"/>
  <c r="EX1318" i="2"/>
  <c r="EW1318" i="2"/>
  <c r="ET1306" i="2"/>
  <c r="EX1306" i="2"/>
  <c r="EW1306" i="2"/>
  <c r="ET1294" i="2"/>
  <c r="EX1294" i="2"/>
  <c r="EW1294" i="2"/>
  <c r="ET1282" i="2"/>
  <c r="EX1282" i="2"/>
  <c r="EW1282" i="2"/>
  <c r="ET1270" i="2"/>
  <c r="EX1270" i="2"/>
  <c r="EW1270" i="2"/>
  <c r="ET1132" i="2"/>
  <c r="EX1132" i="2"/>
  <c r="EW1132" i="2"/>
  <c r="ET1114" i="2"/>
  <c r="EX1114" i="2"/>
  <c r="EW1114" i="2"/>
  <c r="ET1096" i="2"/>
  <c r="EX1096" i="2"/>
  <c r="EW1096" i="2"/>
  <c r="ET1078" i="2"/>
  <c r="EX1078" i="2"/>
  <c r="EW1078" i="2"/>
  <c r="ET1060" i="2"/>
  <c r="EX1060" i="2"/>
  <c r="EW1060" i="2"/>
  <c r="ET1250" i="2"/>
  <c r="EX1250" i="2"/>
  <c r="EW1250" i="2"/>
  <c r="ET1097" i="2"/>
  <c r="EX1097" i="2"/>
  <c r="EW1097" i="2"/>
  <c r="ET617" i="2"/>
  <c r="EW617" i="2"/>
  <c r="EX617" i="2"/>
  <c r="ET563" i="2"/>
  <c r="EW563" i="2"/>
  <c r="EX563" i="2"/>
  <c r="ET509" i="2"/>
  <c r="EW509" i="2"/>
  <c r="EX509" i="2"/>
  <c r="ET455" i="2"/>
  <c r="EW455" i="2"/>
  <c r="EX455" i="2"/>
  <c r="ET401" i="2"/>
  <c r="EW401" i="2"/>
  <c r="EX401" i="2"/>
  <c r="ET1255" i="2"/>
  <c r="EX1255" i="2"/>
  <c r="EW1255" i="2"/>
  <c r="ET1237" i="2"/>
  <c r="EX1237" i="2"/>
  <c r="EW1237" i="2"/>
  <c r="ET1187" i="2"/>
  <c r="EX1187" i="2"/>
  <c r="EW1187" i="2"/>
  <c r="ET1151" i="2"/>
  <c r="EX1151" i="2"/>
  <c r="EW1151" i="2"/>
  <c r="ET1103" i="2"/>
  <c r="EX1103" i="2"/>
  <c r="EW1103" i="2"/>
  <c r="ET1079" i="2"/>
  <c r="EX1079" i="2"/>
  <c r="EW1079" i="2"/>
  <c r="ET1061" i="2"/>
  <c r="EX1061" i="2"/>
  <c r="EW1061" i="2"/>
  <c r="ET1034" i="2"/>
  <c r="EW1034" i="2"/>
  <c r="EX1034" i="2"/>
  <c r="ET998" i="2"/>
  <c r="EW998" i="2"/>
  <c r="EX998" i="2"/>
  <c r="ET962" i="2"/>
  <c r="EW962" i="2"/>
  <c r="EX962" i="2"/>
  <c r="ET926" i="2"/>
  <c r="EW926" i="2"/>
  <c r="EX926" i="2"/>
  <c r="ET884" i="2"/>
  <c r="EW884" i="2"/>
  <c r="EX884" i="2"/>
  <c r="ET79" i="2"/>
  <c r="EX79" i="2"/>
  <c r="EW79" i="2"/>
  <c r="ET61" i="2"/>
  <c r="ES61" i="2"/>
  <c r="EX61" i="2"/>
  <c r="ER61" i="2"/>
  <c r="EW61" i="2"/>
  <c r="ET1046" i="2"/>
  <c r="EW1046" i="2"/>
  <c r="EX1046" i="2"/>
  <c r="ET1010" i="2"/>
  <c r="EW1010" i="2"/>
  <c r="EX1010" i="2"/>
  <c r="ET974" i="2"/>
  <c r="EW974" i="2"/>
  <c r="EX974" i="2"/>
  <c r="ET938" i="2"/>
  <c r="EW938" i="2"/>
  <c r="EX938" i="2"/>
  <c r="ET890" i="2"/>
  <c r="EW890" i="2"/>
  <c r="EX890" i="2"/>
  <c r="ET836" i="2"/>
  <c r="EW836" i="2"/>
  <c r="EX836" i="2"/>
  <c r="ET782" i="2"/>
  <c r="EW782" i="2"/>
  <c r="EX782" i="2"/>
  <c r="ET728" i="2"/>
  <c r="EW728" i="2"/>
  <c r="EX728" i="2"/>
  <c r="ET674" i="2"/>
  <c r="EW674" i="2"/>
  <c r="EX674" i="2"/>
  <c r="ET620" i="2"/>
  <c r="EW620" i="2"/>
  <c r="EX620" i="2"/>
  <c r="ET566" i="2"/>
  <c r="EW566" i="2"/>
  <c r="EX566" i="2"/>
  <c r="ET512" i="2"/>
  <c r="EW512" i="2"/>
  <c r="EX512" i="2"/>
  <c r="ET458" i="2"/>
  <c r="EW458" i="2"/>
  <c r="EX458" i="2"/>
  <c r="ET404" i="2"/>
  <c r="EW404" i="2"/>
  <c r="EX404" i="2"/>
  <c r="ET358" i="2"/>
  <c r="EX358" i="2"/>
  <c r="EW358" i="2"/>
  <c r="ET349" i="2"/>
  <c r="EX349" i="2"/>
  <c r="EW349" i="2"/>
  <c r="ET340" i="2"/>
  <c r="EX340" i="2"/>
  <c r="EW340" i="2"/>
  <c r="ET331" i="2"/>
  <c r="EX331" i="2"/>
  <c r="EW331" i="2"/>
  <c r="ET322" i="2"/>
  <c r="EX322" i="2"/>
  <c r="EW322" i="2"/>
  <c r="ET313" i="2"/>
  <c r="EX313" i="2"/>
  <c r="EW313" i="2"/>
  <c r="ET304" i="2"/>
  <c r="EX304" i="2"/>
  <c r="EW304" i="2"/>
  <c r="ET295" i="2"/>
  <c r="EX295" i="2"/>
  <c r="EW295" i="2"/>
  <c r="ET286" i="2"/>
  <c r="EX286" i="2"/>
  <c r="EW286" i="2"/>
  <c r="ET1202" i="2"/>
  <c r="EX1202" i="2"/>
  <c r="EW1202" i="2"/>
  <c r="ET1166" i="2"/>
  <c r="EX1166" i="2"/>
  <c r="EW1166" i="2"/>
  <c r="ET1036" i="2"/>
  <c r="EX1036" i="2"/>
  <c r="EW1036" i="2"/>
  <c r="ET1000" i="2"/>
  <c r="EX1000" i="2"/>
  <c r="EW1000" i="2"/>
  <c r="ET964" i="2"/>
  <c r="EX964" i="2"/>
  <c r="EW964" i="2"/>
  <c r="ET928" i="2"/>
  <c r="EX928" i="2"/>
  <c r="EW928" i="2"/>
  <c r="EX121" i="2"/>
  <c r="EW121" i="2"/>
  <c r="ET121" i="2"/>
  <c r="EX96" i="2"/>
  <c r="EW96" i="2"/>
  <c r="ET96" i="2"/>
  <c r="CB21" i="2" l="1"/>
  <c r="CC21" i="2"/>
  <c r="BI21" i="2"/>
  <c r="K21" i="2"/>
  <c r="AY21" i="2"/>
  <c r="J21" i="2"/>
  <c r="AO21" i="2"/>
  <c r="AN21" i="2"/>
  <c r="BS21" i="2"/>
  <c r="AD21" i="2"/>
  <c r="BR21" i="2"/>
  <c r="T21" i="2"/>
  <c r="BH21" i="2"/>
  <c r="AX21" i="2"/>
  <c r="U21" i="2"/>
  <c r="AE21" i="2"/>
  <c r="DQ6" i="2"/>
  <c r="DP6" i="2"/>
  <c r="B21" i="2" l="1"/>
  <c r="DS6" i="2"/>
  <c r="DR6" i="2"/>
  <c r="EQ6" i="2" s="1"/>
  <c r="EU6" i="2" s="1"/>
  <c r="EV6" i="2" l="1"/>
  <c r="EU2" i="2"/>
  <c r="EY6" i="2"/>
  <c r="CB27" i="2"/>
  <c r="J27" i="2"/>
  <c r="BI27" i="2"/>
  <c r="AO27" i="2"/>
  <c r="AE27" i="2"/>
  <c r="T27" i="2"/>
  <c r="AY27" i="2"/>
  <c r="CC27" i="2"/>
  <c r="AX27" i="2"/>
  <c r="K27" i="2"/>
  <c r="U27" i="2"/>
  <c r="BH27" i="2"/>
  <c r="AN27" i="2"/>
  <c r="AD27" i="2"/>
  <c r="BS27" i="2"/>
  <c r="BR27" i="2"/>
  <c r="EW6" i="2" l="1"/>
  <c r="ET6" i="2"/>
  <c r="ES6" i="2"/>
  <c r="EX6" i="2"/>
  <c r="ER6" i="2"/>
  <c r="B27" i="2"/>
  <c r="K31" i="2" l="1"/>
  <c r="AE31" i="2"/>
  <c r="BH31" i="2"/>
  <c r="CC31" i="2"/>
  <c r="T31" i="2"/>
  <c r="AO31" i="2"/>
  <c r="AN31" i="2"/>
  <c r="BS31" i="2"/>
  <c r="AD31" i="2"/>
  <c r="BR31" i="2"/>
  <c r="AX31" i="2"/>
  <c r="BI31" i="2"/>
  <c r="U31" i="2"/>
  <c r="J31" i="2"/>
  <c r="CB31" i="2"/>
  <c r="AY31" i="2"/>
  <c r="B31" i="2" l="1"/>
  <c r="AY36" i="2" s="1"/>
  <c r="CC36" i="2"/>
  <c r="AO36" i="2" l="1"/>
  <c r="CB36" i="2"/>
  <c r="AX36" i="2"/>
  <c r="AN36" i="2"/>
  <c r="U36" i="2"/>
  <c r="J36" i="2"/>
  <c r="T36" i="2"/>
  <c r="BH36" i="2"/>
  <c r="AD36" i="2"/>
  <c r="BI36" i="2"/>
  <c r="AE36" i="2"/>
  <c r="K36" i="2"/>
  <c r="BR36" i="2"/>
  <c r="BS36" i="2"/>
  <c r="BR26" i="1"/>
  <c r="BB26" i="1"/>
  <c r="AN26" i="1"/>
  <c r="X26" i="1"/>
  <c r="BA26" i="1"/>
  <c r="AM26" i="1"/>
  <c r="W26" i="1"/>
  <c r="BQ26" i="1"/>
  <c r="AQ26" i="1"/>
  <c r="AC26" i="1"/>
  <c r="CB26" i="1"/>
  <c r="BL26" i="1"/>
  <c r="AX26" i="1"/>
  <c r="AH26" i="1"/>
  <c r="CA26" i="1"/>
  <c r="BK26" i="1"/>
  <c r="AW26" i="1"/>
  <c r="AR26" i="1"/>
  <c r="AG26" i="1"/>
  <c r="BV26" i="1"/>
  <c r="AD26" i="1"/>
  <c r="BU26" i="1"/>
  <c r="BH26" i="1"/>
  <c r="BG26" i="1"/>
  <c r="BR8" i="1"/>
  <c r="BB8" i="1"/>
  <c r="AN8" i="1"/>
  <c r="X8" i="1"/>
  <c r="BQ8" i="1"/>
  <c r="BA8" i="1"/>
  <c r="AM8" i="1"/>
  <c r="W8" i="1"/>
  <c r="AQ8" i="1"/>
  <c r="CB8" i="1"/>
  <c r="BL8" i="1"/>
  <c r="AX8" i="1"/>
  <c r="AH8" i="1"/>
  <c r="CA8" i="1"/>
  <c r="AW8" i="1"/>
  <c r="AR8" i="1"/>
  <c r="AD8" i="1"/>
  <c r="BK8" i="1"/>
  <c r="AG8" i="1"/>
  <c r="BV8" i="1"/>
  <c r="BH8" i="1"/>
  <c r="BU8" i="1"/>
  <c r="AC8" i="1"/>
  <c r="BG8" i="1"/>
  <c r="BU13" i="1"/>
  <c r="BG13" i="1"/>
  <c r="AQ13" i="1"/>
  <c r="AC13" i="1"/>
  <c r="BV13" i="1"/>
  <c r="AD13" i="1"/>
  <c r="BR13" i="1"/>
  <c r="BB13" i="1"/>
  <c r="AN13" i="1"/>
  <c r="X13" i="1"/>
  <c r="BQ13" i="1"/>
  <c r="BA13" i="1"/>
  <c r="AM13" i="1"/>
  <c r="W13" i="1"/>
  <c r="CB13" i="1"/>
  <c r="AX13" i="1"/>
  <c r="AH13" i="1"/>
  <c r="AW13" i="1"/>
  <c r="BH13" i="1"/>
  <c r="BL13" i="1"/>
  <c r="CA13" i="1"/>
  <c r="AG13" i="1"/>
  <c r="BK13" i="1"/>
  <c r="AR13" i="1"/>
  <c r="CA29" i="1"/>
  <c r="BK29" i="1"/>
  <c r="AW29" i="1"/>
  <c r="AG29" i="1"/>
  <c r="BV29" i="1"/>
  <c r="BH29" i="1"/>
  <c r="AR29" i="1"/>
  <c r="AD29" i="1"/>
  <c r="BL29" i="1"/>
  <c r="BU29" i="1"/>
  <c r="BG29" i="1"/>
  <c r="AQ29" i="1"/>
  <c r="AC29" i="1"/>
  <c r="BR29" i="1"/>
  <c r="BB29" i="1"/>
  <c r="AN29" i="1"/>
  <c r="X29" i="1"/>
  <c r="BA29" i="1"/>
  <c r="W29" i="1"/>
  <c r="BQ29" i="1"/>
  <c r="AM29" i="1"/>
  <c r="AX29" i="1"/>
  <c r="AH29" i="1"/>
  <c r="CB29" i="1"/>
  <c r="BQ21" i="1"/>
  <c r="BA21" i="1"/>
  <c r="AM21" i="1"/>
  <c r="W21" i="1"/>
  <c r="CB21" i="1"/>
  <c r="AX21" i="1"/>
  <c r="AH21" i="1"/>
  <c r="BL21" i="1"/>
  <c r="BB21" i="1"/>
  <c r="CA21" i="1"/>
  <c r="BK21" i="1"/>
  <c r="AW21" i="1"/>
  <c r="AG21" i="1"/>
  <c r="BV21" i="1"/>
  <c r="BH21" i="1"/>
  <c r="AD21" i="1"/>
  <c r="AQ21" i="1"/>
  <c r="AR21" i="1"/>
  <c r="BG21" i="1"/>
  <c r="BR21" i="1"/>
  <c r="X21" i="1"/>
  <c r="BU21" i="1"/>
  <c r="AC21" i="1"/>
  <c r="AN21" i="1"/>
  <c r="BQ15" i="1"/>
  <c r="BA15" i="1"/>
  <c r="AM15" i="1"/>
  <c r="W15" i="1"/>
  <c r="CB15" i="1"/>
  <c r="AX15" i="1"/>
  <c r="AH15" i="1"/>
  <c r="BB15" i="1"/>
  <c r="X15" i="1"/>
  <c r="BL15" i="1"/>
  <c r="CA15" i="1"/>
  <c r="BK15" i="1"/>
  <c r="AW15" i="1"/>
  <c r="AG15" i="1"/>
  <c r="BV15" i="1"/>
  <c r="AR15" i="1"/>
  <c r="AC15" i="1"/>
  <c r="AN15" i="1"/>
  <c r="BH15" i="1"/>
  <c r="AD15" i="1"/>
  <c r="BG15" i="1"/>
  <c r="BU15" i="1"/>
  <c r="AQ15" i="1"/>
  <c r="BR15" i="1"/>
  <c r="BQ9" i="1"/>
  <c r="BA9" i="1"/>
  <c r="AM9" i="1"/>
  <c r="W9" i="1"/>
  <c r="CB9" i="1"/>
  <c r="AX9" i="1"/>
  <c r="AH9" i="1"/>
  <c r="X9" i="1"/>
  <c r="BL9" i="1"/>
  <c r="BB9" i="1"/>
  <c r="CA9" i="1"/>
  <c r="BK9" i="1"/>
  <c r="AW9" i="1"/>
  <c r="AG9" i="1"/>
  <c r="BH9" i="1"/>
  <c r="AD9" i="1"/>
  <c r="AQ9" i="1"/>
  <c r="BV9" i="1"/>
  <c r="AR9" i="1"/>
  <c r="BG9" i="1"/>
  <c r="BR9" i="1"/>
  <c r="BU9" i="1"/>
  <c r="AC9" i="1"/>
  <c r="AN9" i="1"/>
  <c r="BU19" i="1"/>
  <c r="BG19" i="1"/>
  <c r="AQ19" i="1"/>
  <c r="AC19" i="1"/>
  <c r="BB19" i="1"/>
  <c r="AN19" i="1"/>
  <c r="BH19" i="1"/>
  <c r="BR19" i="1"/>
  <c r="X19" i="1"/>
  <c r="BV19" i="1"/>
  <c r="BQ19" i="1"/>
  <c r="BA19" i="1"/>
  <c r="AM19" i="1"/>
  <c r="W19" i="1"/>
  <c r="BL19" i="1"/>
  <c r="AX19" i="1"/>
  <c r="BK19" i="1"/>
  <c r="CB19" i="1"/>
  <c r="AH19" i="1"/>
  <c r="CA19" i="1"/>
  <c r="AW19" i="1"/>
  <c r="AD19" i="1"/>
  <c r="AG19" i="1"/>
  <c r="AR19" i="1"/>
  <c r="CB10" i="1"/>
  <c r="BL10" i="1"/>
  <c r="AX10" i="1"/>
  <c r="AH10" i="1"/>
  <c r="BK10" i="1"/>
  <c r="AW10" i="1"/>
  <c r="CA10" i="1"/>
  <c r="AG10" i="1"/>
  <c r="BA10" i="1"/>
  <c r="BV10" i="1"/>
  <c r="BH10" i="1"/>
  <c r="AR10" i="1"/>
  <c r="AD10" i="1"/>
  <c r="BU10" i="1"/>
  <c r="AQ10" i="1"/>
  <c r="BB10" i="1"/>
  <c r="AN10" i="1"/>
  <c r="BQ10" i="1"/>
  <c r="BG10" i="1"/>
  <c r="AC10" i="1"/>
  <c r="AM10" i="1"/>
  <c r="BR10" i="1"/>
  <c r="X10" i="1"/>
  <c r="W10" i="1"/>
  <c r="BV24" i="1"/>
  <c r="BH24" i="1"/>
  <c r="AR24" i="1"/>
  <c r="AD24" i="1"/>
  <c r="BU24" i="1"/>
  <c r="BG24" i="1"/>
  <c r="AQ24" i="1"/>
  <c r="AC24" i="1"/>
  <c r="BK24" i="1"/>
  <c r="BR24" i="1"/>
  <c r="BB24" i="1"/>
  <c r="AN24" i="1"/>
  <c r="X24" i="1"/>
  <c r="AX24" i="1"/>
  <c r="BQ24" i="1"/>
  <c r="BA24" i="1"/>
  <c r="AM24" i="1"/>
  <c r="W24" i="1"/>
  <c r="BL24" i="1"/>
  <c r="AG24" i="1"/>
  <c r="CB24" i="1"/>
  <c r="AH24" i="1"/>
  <c r="CA24" i="1"/>
  <c r="AW24" i="1"/>
  <c r="BR14" i="1"/>
  <c r="BB14" i="1"/>
  <c r="AN14" i="1"/>
  <c r="X14" i="1"/>
  <c r="BU14" i="1"/>
  <c r="AC14" i="1"/>
  <c r="BQ14" i="1"/>
  <c r="BA14" i="1"/>
  <c r="AM14" i="1"/>
  <c r="W14" i="1"/>
  <c r="AQ14" i="1"/>
  <c r="CB14" i="1"/>
  <c r="BL14" i="1"/>
  <c r="AX14" i="1"/>
  <c r="AH14" i="1"/>
  <c r="BK14" i="1"/>
  <c r="AG14" i="1"/>
  <c r="BV14" i="1"/>
  <c r="AR14" i="1"/>
  <c r="BG14" i="1"/>
  <c r="CA14" i="1"/>
  <c r="AW14" i="1"/>
  <c r="BH14" i="1"/>
  <c r="AD14" i="1"/>
  <c r="BV12" i="1"/>
  <c r="BH12" i="1"/>
  <c r="AR12" i="1"/>
  <c r="AD12" i="1"/>
  <c r="BU12" i="1"/>
  <c r="AQ12" i="1"/>
  <c r="CA12" i="1"/>
  <c r="BG12" i="1"/>
  <c r="AC12" i="1"/>
  <c r="AW12" i="1"/>
  <c r="BR12" i="1"/>
  <c r="BB12" i="1"/>
  <c r="AN12" i="1"/>
  <c r="X12" i="1"/>
  <c r="BQ12" i="1"/>
  <c r="BA12" i="1"/>
  <c r="AM12" i="1"/>
  <c r="W12" i="1"/>
  <c r="AX12" i="1"/>
  <c r="AG12" i="1"/>
  <c r="BL12" i="1"/>
  <c r="BK12" i="1"/>
  <c r="CB12" i="1"/>
  <c r="AH12" i="1"/>
  <c r="BU31" i="1"/>
  <c r="BG31" i="1"/>
  <c r="AQ31" i="1"/>
  <c r="AC31" i="1"/>
  <c r="BR31" i="1"/>
  <c r="BB31" i="1"/>
  <c r="AN31" i="1"/>
  <c r="X31" i="1"/>
  <c r="BV31" i="1"/>
  <c r="AD31" i="1"/>
  <c r="BQ31" i="1"/>
  <c r="BA31" i="1"/>
  <c r="AM31" i="1"/>
  <c r="W31" i="1"/>
  <c r="CB31" i="1"/>
  <c r="BL31" i="1"/>
  <c r="AX31" i="1"/>
  <c r="AH31" i="1"/>
  <c r="CA31" i="1"/>
  <c r="AW31" i="1"/>
  <c r="AG31" i="1"/>
  <c r="BH31" i="1"/>
  <c r="BK31" i="1"/>
  <c r="AR31" i="1"/>
  <c r="BU25" i="1"/>
  <c r="BG25" i="1"/>
  <c r="AQ25" i="1"/>
  <c r="AC25" i="1"/>
  <c r="X25" i="1"/>
  <c r="AR25" i="1"/>
  <c r="BR25" i="1"/>
  <c r="BB25" i="1"/>
  <c r="AN25" i="1"/>
  <c r="BV25" i="1"/>
  <c r="BQ25" i="1"/>
  <c r="BA25" i="1"/>
  <c r="AM25" i="1"/>
  <c r="W25" i="1"/>
  <c r="CB25" i="1"/>
  <c r="BL25" i="1"/>
  <c r="AH25" i="1"/>
  <c r="AW25" i="1"/>
  <c r="AX25" i="1"/>
  <c r="BK25" i="1"/>
  <c r="AG25" i="1"/>
  <c r="CA25" i="1"/>
  <c r="BH25" i="1"/>
  <c r="AD25" i="1"/>
  <c r="CB16" i="1"/>
  <c r="BL16" i="1"/>
  <c r="AX16" i="1"/>
  <c r="AH16" i="1"/>
  <c r="CA16" i="1"/>
  <c r="BK16" i="1"/>
  <c r="AG16" i="1"/>
  <c r="BA16" i="1"/>
  <c r="AW16" i="1"/>
  <c r="BV16" i="1"/>
  <c r="BH16" i="1"/>
  <c r="AR16" i="1"/>
  <c r="AD16" i="1"/>
  <c r="BG16" i="1"/>
  <c r="AC16" i="1"/>
  <c r="BB16" i="1"/>
  <c r="AN16" i="1"/>
  <c r="BQ16" i="1"/>
  <c r="BU16" i="1"/>
  <c r="AQ16" i="1"/>
  <c r="AM16" i="1"/>
  <c r="BR16" i="1"/>
  <c r="X16" i="1"/>
  <c r="W16" i="1"/>
  <c r="CB22" i="1"/>
  <c r="BL22" i="1"/>
  <c r="AX22" i="1"/>
  <c r="AH22" i="1"/>
  <c r="CA22" i="1"/>
  <c r="BK22" i="1"/>
  <c r="AG22" i="1"/>
  <c r="AW22" i="1"/>
  <c r="W22" i="1"/>
  <c r="BV22" i="1"/>
  <c r="BH22" i="1"/>
  <c r="AR22" i="1"/>
  <c r="AD22" i="1"/>
  <c r="BG22" i="1"/>
  <c r="AQ22" i="1"/>
  <c r="BB22" i="1"/>
  <c r="AN22" i="1"/>
  <c r="BU22" i="1"/>
  <c r="AC22" i="1"/>
  <c r="AM22" i="1"/>
  <c r="BR22" i="1"/>
  <c r="X22" i="1"/>
  <c r="BA22" i="1"/>
  <c r="BQ22" i="1"/>
  <c r="BV18" i="1"/>
  <c r="BH18" i="1"/>
  <c r="AR18" i="1"/>
  <c r="AD18" i="1"/>
  <c r="BG18" i="1"/>
  <c r="AQ18" i="1"/>
  <c r="CA18" i="1"/>
  <c r="BU18" i="1"/>
  <c r="AC18" i="1"/>
  <c r="AG18" i="1"/>
  <c r="BR18" i="1"/>
  <c r="BB18" i="1"/>
  <c r="AN18" i="1"/>
  <c r="X18" i="1"/>
  <c r="AM18" i="1"/>
  <c r="BL18" i="1"/>
  <c r="BQ18" i="1"/>
  <c r="BA18" i="1"/>
  <c r="W18" i="1"/>
  <c r="AX18" i="1"/>
  <c r="AH18" i="1"/>
  <c r="AW18" i="1"/>
  <c r="CB18" i="1"/>
  <c r="BK18" i="1"/>
  <c r="BV30" i="1"/>
  <c r="BH30" i="1"/>
  <c r="AR30" i="1"/>
  <c r="AD30" i="1"/>
  <c r="BU30" i="1"/>
  <c r="BG30" i="1"/>
  <c r="AQ30" i="1"/>
  <c r="AC30" i="1"/>
  <c r="AW30" i="1"/>
  <c r="BR30" i="1"/>
  <c r="BB30" i="1"/>
  <c r="AN30" i="1"/>
  <c r="X30" i="1"/>
  <c r="BQ30" i="1"/>
  <c r="BA30" i="1"/>
  <c r="AM30" i="1"/>
  <c r="W30" i="1"/>
  <c r="BL30" i="1"/>
  <c r="AX30" i="1"/>
  <c r="BK30" i="1"/>
  <c r="CB30" i="1"/>
  <c r="AG30" i="1"/>
  <c r="AH30" i="1"/>
  <c r="CA30" i="1"/>
  <c r="CA23" i="1"/>
  <c r="BK23" i="1"/>
  <c r="AW23" i="1"/>
  <c r="AG23" i="1"/>
  <c r="BH23" i="1"/>
  <c r="AR23" i="1"/>
  <c r="AD23" i="1"/>
  <c r="CB23" i="1"/>
  <c r="BV23" i="1"/>
  <c r="BU23" i="1"/>
  <c r="BG23" i="1"/>
  <c r="AQ23" i="1"/>
  <c r="AC23" i="1"/>
  <c r="BR23" i="1"/>
  <c r="BB23" i="1"/>
  <c r="AN23" i="1"/>
  <c r="X23" i="1"/>
  <c r="BA23" i="1"/>
  <c r="W23" i="1"/>
  <c r="AH23" i="1"/>
  <c r="BL23" i="1"/>
  <c r="BQ23" i="1"/>
  <c r="AM23" i="1"/>
  <c r="AX23" i="1"/>
  <c r="BR20" i="1"/>
  <c r="BB20" i="1"/>
  <c r="AN20" i="1"/>
  <c r="X20" i="1"/>
  <c r="BQ20" i="1"/>
  <c r="BA20" i="1"/>
  <c r="AM20" i="1"/>
  <c r="W20" i="1"/>
  <c r="BU20" i="1"/>
  <c r="AC20" i="1"/>
  <c r="CB20" i="1"/>
  <c r="BL20" i="1"/>
  <c r="AX20" i="1"/>
  <c r="AH20" i="1"/>
  <c r="BK20" i="1"/>
  <c r="AW20" i="1"/>
  <c r="AR20" i="1"/>
  <c r="CA20" i="1"/>
  <c r="AG20" i="1"/>
  <c r="BV20" i="1"/>
  <c r="AD20" i="1"/>
  <c r="BG20" i="1"/>
  <c r="BH20" i="1"/>
  <c r="AQ20" i="1"/>
  <c r="BQ27" i="1"/>
  <c r="BA27" i="1"/>
  <c r="AM27" i="1"/>
  <c r="W27" i="1"/>
  <c r="CB27" i="1"/>
  <c r="BL27" i="1"/>
  <c r="AX27" i="1"/>
  <c r="AH27" i="1"/>
  <c r="AN27" i="1"/>
  <c r="CA27" i="1"/>
  <c r="BK27" i="1"/>
  <c r="AW27" i="1"/>
  <c r="AG27" i="1"/>
  <c r="BH27" i="1"/>
  <c r="AR27" i="1"/>
  <c r="AD27" i="1"/>
  <c r="BU27" i="1"/>
  <c r="AC27" i="1"/>
  <c r="BV27" i="1"/>
  <c r="AQ27" i="1"/>
  <c r="BG27" i="1"/>
  <c r="BR27" i="1"/>
  <c r="X27" i="1"/>
  <c r="BB27" i="1"/>
  <c r="CA17" i="1"/>
  <c r="BK17" i="1"/>
  <c r="AW17" i="1"/>
  <c r="AG17" i="1"/>
  <c r="BV17" i="1"/>
  <c r="BH17" i="1"/>
  <c r="AD17" i="1"/>
  <c r="AH17" i="1"/>
  <c r="AR17" i="1"/>
  <c r="BL17" i="1"/>
  <c r="BU17" i="1"/>
  <c r="BG17" i="1"/>
  <c r="AQ17" i="1"/>
  <c r="AC17" i="1"/>
  <c r="BR17" i="1"/>
  <c r="BB17" i="1"/>
  <c r="AN17" i="1"/>
  <c r="X17" i="1"/>
  <c r="BQ17" i="1"/>
  <c r="AM17" i="1"/>
  <c r="CB17" i="1"/>
  <c r="BA17" i="1"/>
  <c r="W17" i="1"/>
  <c r="AX17" i="1"/>
  <c r="CA11" i="1"/>
  <c r="BK11" i="1"/>
  <c r="AW11" i="1"/>
  <c r="AG11" i="1"/>
  <c r="BV11" i="1"/>
  <c r="BH11" i="1"/>
  <c r="AD11" i="1"/>
  <c r="AR11" i="1"/>
  <c r="AX11" i="1"/>
  <c r="BU11" i="1"/>
  <c r="BG11" i="1"/>
  <c r="AQ11" i="1"/>
  <c r="AC11" i="1"/>
  <c r="BA11" i="1"/>
  <c r="W11" i="1"/>
  <c r="BL11" i="1"/>
  <c r="BR11" i="1"/>
  <c r="BB11" i="1"/>
  <c r="AN11" i="1"/>
  <c r="X11" i="1"/>
  <c r="CB11" i="1"/>
  <c r="BQ11" i="1"/>
  <c r="AM11" i="1"/>
  <c r="AH11" i="1"/>
  <c r="CB28" i="1"/>
  <c r="BL28" i="1"/>
  <c r="AX28" i="1"/>
  <c r="AH28" i="1"/>
  <c r="CA28" i="1"/>
  <c r="BK28" i="1"/>
  <c r="AW28" i="1"/>
  <c r="AG28" i="1"/>
  <c r="BA28" i="1"/>
  <c r="AM28" i="1"/>
  <c r="BV28" i="1"/>
  <c r="BH28" i="1"/>
  <c r="AR28" i="1"/>
  <c r="AD28" i="1"/>
  <c r="BU28" i="1"/>
  <c r="BG28" i="1"/>
  <c r="AQ28" i="1"/>
  <c r="AC28" i="1"/>
  <c r="BR28" i="1"/>
  <c r="AN28" i="1"/>
  <c r="X28" i="1"/>
  <c r="BB28" i="1"/>
  <c r="BQ28" i="1"/>
  <c r="W28" i="1"/>
  <c r="B36" i="2" l="1"/>
  <c r="CC42" i="2" s="1"/>
  <c r="AE42" i="2" l="1"/>
  <c r="AN42" i="2"/>
  <c r="K42" i="2"/>
  <c r="CB42" i="2"/>
  <c r="AX42" i="2"/>
  <c r="AD42" i="2"/>
  <c r="T42" i="2"/>
  <c r="U42" i="2"/>
  <c r="BR42" i="2"/>
  <c r="BS42" i="2"/>
  <c r="BH42" i="2"/>
  <c r="BI42" i="2"/>
  <c r="AO42" i="2"/>
  <c r="J42" i="2"/>
  <c r="AY42" i="2"/>
  <c r="B42" i="2" l="1"/>
  <c r="AX47" i="2" s="1"/>
  <c r="AY47" i="2" l="1"/>
  <c r="BI47" i="2"/>
  <c r="AD47" i="2"/>
  <c r="K47" i="2"/>
  <c r="CB47" i="2"/>
  <c r="AE47" i="2"/>
  <c r="CC47" i="2"/>
  <c r="AO47" i="2"/>
  <c r="AN47" i="2"/>
  <c r="U47" i="2"/>
  <c r="BH47" i="2"/>
  <c r="BS47" i="2"/>
  <c r="J47" i="2"/>
  <c r="BR47" i="2"/>
  <c r="T47" i="2"/>
  <c r="B47" i="2" l="1"/>
  <c r="BH51" i="2" s="1"/>
  <c r="AN51" i="2" l="1"/>
  <c r="T51" i="2"/>
  <c r="CC51" i="2"/>
  <c r="U51" i="2"/>
  <c r="BS51" i="2"/>
  <c r="AO51" i="2"/>
  <c r="K51" i="2"/>
  <c r="AY51" i="2"/>
  <c r="BI51" i="2"/>
  <c r="AE51" i="2"/>
  <c r="AD51" i="2"/>
  <c r="CB51" i="2"/>
  <c r="AX51" i="2"/>
  <c r="BR51" i="2"/>
  <c r="J51" i="2"/>
  <c r="B51" i="2" l="1"/>
  <c r="BH55" i="2" s="1"/>
  <c r="CC55" i="2" l="1"/>
  <c r="AO55" i="2"/>
  <c r="BI55" i="2"/>
  <c r="CB55" i="2"/>
  <c r="AY55" i="2"/>
  <c r="AN55" i="2"/>
  <c r="U55" i="2"/>
  <c r="T55" i="2"/>
  <c r="BR55" i="2"/>
  <c r="AE55" i="2"/>
  <c r="AD55" i="2"/>
  <c r="BS55" i="2"/>
  <c r="J55" i="2"/>
  <c r="AX55" i="2"/>
  <c r="K55" i="2"/>
  <c r="B55" i="2" l="1"/>
  <c r="U63" i="2" s="1"/>
  <c r="AN63" i="2"/>
  <c r="BI63" i="2" l="1"/>
  <c r="AX63" i="2"/>
  <c r="AE63" i="2"/>
  <c r="T63" i="2"/>
  <c r="J63" i="2"/>
  <c r="BS63" i="2"/>
  <c r="AY63" i="2"/>
  <c r="AD63" i="2"/>
  <c r="BH63" i="2"/>
  <c r="CC63" i="2"/>
  <c r="BR63" i="2"/>
  <c r="AO63" i="2"/>
  <c r="CB63" i="2"/>
  <c r="K63" i="2"/>
  <c r="B63" i="2" l="1"/>
  <c r="AD72" i="2" s="1"/>
  <c r="T72" i="2"/>
  <c r="U72" i="2"/>
  <c r="AE72" i="2"/>
  <c r="J72" i="2" l="1"/>
  <c r="AO72" i="2"/>
  <c r="BI72" i="2"/>
  <c r="AN72" i="2"/>
  <c r="AY72" i="2"/>
  <c r="AX72" i="2"/>
  <c r="BR72" i="2"/>
  <c r="BH72" i="2"/>
  <c r="CC72" i="2"/>
  <c r="K72" i="2"/>
  <c r="BS72" i="2"/>
  <c r="CB72" i="2"/>
  <c r="B72" i="2" l="1"/>
  <c r="CC79" i="2" s="1"/>
  <c r="AO79" i="2"/>
  <c r="BI79" i="2"/>
  <c r="CB79" i="2"/>
  <c r="BH79" i="2"/>
  <c r="AN79" i="2"/>
  <c r="BS79" i="2"/>
  <c r="AX79" i="2" l="1"/>
  <c r="AD79" i="2"/>
  <c r="T79" i="2"/>
  <c r="J79" i="2"/>
  <c r="U79" i="2"/>
  <c r="AE79" i="2"/>
  <c r="AY79" i="2"/>
  <c r="K79" i="2"/>
  <c r="BR79" i="2"/>
  <c r="B79" i="2" l="1"/>
  <c r="T83" i="2"/>
  <c r="BI83" i="2"/>
  <c r="BS83" i="2"/>
  <c r="AN83" i="2"/>
  <c r="K83" i="2"/>
  <c r="U83" i="2"/>
  <c r="CB83" i="2"/>
  <c r="BR83" i="2"/>
  <c r="J83" i="2"/>
  <c r="AD83" i="2"/>
  <c r="CC83" i="2"/>
  <c r="BH83" i="2"/>
  <c r="AY83" i="2"/>
  <c r="AE83" i="2"/>
  <c r="AX83" i="2"/>
  <c r="AO83" i="2"/>
  <c r="B83" i="2" l="1"/>
  <c r="BH93" i="2"/>
  <c r="AO93" i="2"/>
  <c r="AY93" i="2"/>
  <c r="CB93" i="2"/>
  <c r="CC93" i="2"/>
  <c r="BR93" i="2"/>
  <c r="AN93" i="2"/>
  <c r="BI93" i="2"/>
  <c r="T93" i="2"/>
  <c r="K93" i="2"/>
  <c r="AE93" i="2"/>
  <c r="AD93" i="2"/>
  <c r="J93" i="2"/>
  <c r="AX93" i="2"/>
  <c r="U93" i="2"/>
  <c r="BS93" i="2"/>
  <c r="B93" i="2" l="1"/>
  <c r="AE97" i="2" l="1"/>
  <c r="AY97" i="2"/>
  <c r="BI97" i="2"/>
  <c r="BS97" i="2"/>
  <c r="U97" i="2"/>
  <c r="AD97" i="2"/>
  <c r="BR97" i="2"/>
  <c r="AN97" i="2"/>
  <c r="T97" i="2"/>
  <c r="CC97" i="2"/>
  <c r="K97" i="2"/>
  <c r="J97" i="2"/>
  <c r="CB97" i="2"/>
  <c r="AO97" i="2"/>
  <c r="BH97" i="2"/>
  <c r="AX97" i="2"/>
  <c r="B97" i="2" l="1"/>
  <c r="CB102" i="2" l="1"/>
  <c r="T102" i="2"/>
  <c r="AE102" i="2"/>
  <c r="CC102" i="2"/>
  <c r="J102" i="2"/>
  <c r="AX102" i="2"/>
  <c r="AO102" i="2"/>
  <c r="AY102" i="2"/>
  <c r="K102" i="2"/>
  <c r="BI102" i="2"/>
  <c r="BS102" i="2"/>
  <c r="AD102" i="2"/>
  <c r="BR102" i="2"/>
  <c r="BH102" i="2"/>
  <c r="AN102" i="2"/>
  <c r="U102" i="2"/>
  <c r="B102" i="2" l="1"/>
  <c r="CB107" i="2" l="1"/>
  <c r="AD107" i="2"/>
  <c r="BI107" i="2"/>
  <c r="BR107" i="2"/>
  <c r="AX107" i="2"/>
  <c r="AN107" i="2"/>
  <c r="U107" i="2"/>
  <c r="T107" i="2"/>
  <c r="AY107" i="2"/>
  <c r="BH107" i="2"/>
  <c r="AO107" i="2"/>
  <c r="BS107" i="2"/>
  <c r="K107" i="2"/>
  <c r="J107" i="2"/>
  <c r="AE107" i="2"/>
  <c r="CC107" i="2"/>
  <c r="B107" i="2" l="1"/>
  <c r="AY111" i="2" s="1"/>
  <c r="T111" i="2" l="1"/>
  <c r="AE111" i="2"/>
  <c r="AX111" i="2"/>
  <c r="AN111" i="2"/>
  <c r="U111" i="2"/>
  <c r="BS111" i="2"/>
  <c r="J111" i="2"/>
  <c r="BI111" i="2"/>
  <c r="CB111" i="2"/>
  <c r="AD111" i="2"/>
  <c r="K111" i="2"/>
  <c r="CC111" i="2"/>
  <c r="BR111" i="2"/>
  <c r="AO111" i="2"/>
  <c r="BH111" i="2"/>
  <c r="B111" i="2" l="1"/>
  <c r="U116" i="2" s="1"/>
  <c r="CB116" i="2"/>
  <c r="AX116" i="2" l="1"/>
  <c r="CC116" i="2"/>
  <c r="AY116" i="2"/>
  <c r="AE116" i="2"/>
  <c r="BS116" i="2"/>
  <c r="J116" i="2"/>
  <c r="T116" i="2"/>
  <c r="BI116" i="2"/>
  <c r="BH116" i="2"/>
  <c r="BR116" i="2"/>
  <c r="AO116" i="2"/>
  <c r="AN116" i="2"/>
  <c r="K116" i="2"/>
  <c r="AD116" i="2"/>
  <c r="B116" i="2" l="1"/>
  <c r="AE120" i="2"/>
  <c r="U120" i="2"/>
  <c r="CC120" i="2"/>
  <c r="CB120" i="2"/>
  <c r="K120" i="2"/>
  <c r="BR120" i="2"/>
  <c r="T120" i="2"/>
  <c r="BH120" i="2"/>
  <c r="AX120" i="2"/>
  <c r="AO120" i="2"/>
  <c r="AD120" i="2"/>
  <c r="BI120" i="2"/>
  <c r="AN120" i="2"/>
  <c r="BS120" i="2"/>
  <c r="AY120" i="2"/>
  <c r="J120" i="2"/>
  <c r="B120" i="2" l="1"/>
  <c r="BR125" i="2" s="1"/>
  <c r="AN125" i="2" l="1"/>
  <c r="BI125" i="2"/>
  <c r="AE125" i="2"/>
  <c r="AX125" i="2"/>
  <c r="K125" i="2"/>
  <c r="BS125" i="2"/>
  <c r="AD125" i="2"/>
  <c r="T125" i="2"/>
  <c r="AY125" i="2"/>
  <c r="AO125" i="2"/>
  <c r="J125" i="2"/>
  <c r="CB125" i="2"/>
  <c r="CC125" i="2"/>
  <c r="BH125" i="2"/>
  <c r="U125" i="2"/>
  <c r="B125" i="2" l="1"/>
  <c r="U131" i="2" s="1"/>
  <c r="BI131" i="2" l="1"/>
  <c r="CC131" i="2"/>
  <c r="AN131" i="2"/>
  <c r="J131" i="2"/>
  <c r="AY131" i="2"/>
  <c r="K131" i="2"/>
  <c r="BR131" i="2"/>
  <c r="AO131" i="2"/>
  <c r="BS131" i="2"/>
  <c r="CB131" i="2"/>
  <c r="T131" i="2"/>
  <c r="BH131" i="2"/>
  <c r="AD131" i="2"/>
  <c r="AX131" i="2"/>
  <c r="AE131" i="2"/>
  <c r="B131" i="2" l="1"/>
  <c r="AX135" i="2" s="1"/>
  <c r="BI135" i="2" l="1"/>
  <c r="AY135" i="2"/>
  <c r="AE135" i="2"/>
  <c r="K135" i="2"/>
  <c r="U135" i="2"/>
  <c r="T135" i="2"/>
  <c r="AN135" i="2"/>
  <c r="BR135" i="2"/>
  <c r="AO135" i="2"/>
  <c r="CB135" i="2"/>
  <c r="BH135" i="2"/>
  <c r="J135" i="2"/>
  <c r="AD135" i="2"/>
  <c r="CC135" i="2"/>
  <c r="BS135" i="2"/>
  <c r="B135" i="2" l="1"/>
  <c r="AN140" i="2" s="1"/>
  <c r="AD140" i="2" l="1"/>
  <c r="AX140" i="2"/>
  <c r="AE140" i="2"/>
  <c r="K140" i="2"/>
  <c r="BH140" i="2"/>
  <c r="J140" i="2"/>
  <c r="AY140" i="2"/>
  <c r="BR140" i="2"/>
  <c r="CC140" i="2"/>
  <c r="CC5" i="2" s="1"/>
  <c r="BV3" i="2" s="1"/>
  <c r="CB3" i="2" s="1"/>
  <c r="T140" i="2"/>
  <c r="CB140" i="2"/>
  <c r="CB5" i="2" s="1"/>
  <c r="U140" i="2"/>
  <c r="BI140" i="2"/>
  <c r="BS140" i="2"/>
  <c r="AO140" i="2"/>
  <c r="B140" i="2" l="1"/>
  <c r="I26" i="1" l="1"/>
  <c r="I28" i="1"/>
  <c r="S26" i="1"/>
  <c r="C23" i="1"/>
  <c r="M27" i="1"/>
  <c r="M12" i="1"/>
  <c r="G15" i="1"/>
  <c r="S30" i="1"/>
  <c r="I7" i="1"/>
  <c r="M16" i="1"/>
  <c r="E16" i="1"/>
  <c r="E10" i="1"/>
  <c r="C18" i="1"/>
  <c r="M23" i="1"/>
  <c r="K12" i="1"/>
  <c r="S23" i="1"/>
  <c r="E17" i="1"/>
  <c r="M18" i="1"/>
  <c r="I20" i="1"/>
  <c r="E29" i="1"/>
  <c r="S15" i="1"/>
  <c r="S18" i="1"/>
  <c r="C27" i="1"/>
  <c r="I9" i="1"/>
  <c r="G17" i="1"/>
  <c r="C19" i="1"/>
  <c r="C26" i="1"/>
  <c r="M11" i="1"/>
  <c r="K22" i="1"/>
  <c r="I30" i="1"/>
  <c r="E22" i="1"/>
  <c r="M10" i="1"/>
  <c r="K10" i="1"/>
  <c r="M13" i="1"/>
  <c r="K9" i="1"/>
  <c r="E20" i="1"/>
  <c r="K19" i="1"/>
  <c r="E19" i="1"/>
  <c r="E12" i="1"/>
  <c r="M14" i="1"/>
  <c r="C28" i="1"/>
  <c r="S9" i="1"/>
  <c r="E14" i="1"/>
  <c r="S21" i="1"/>
  <c r="K31" i="1"/>
  <c r="S11" i="1"/>
  <c r="K14" i="1"/>
  <c r="E30" i="1"/>
  <c r="C10" i="1"/>
  <c r="C7" i="1"/>
  <c r="E8" i="1"/>
  <c r="M22" i="1"/>
  <c r="C20" i="1"/>
  <c r="E23" i="1"/>
  <c r="C11" i="1"/>
  <c r="E27" i="1"/>
  <c r="G26" i="1"/>
  <c r="I15" i="1"/>
  <c r="G16" i="1"/>
  <c r="S14" i="1"/>
  <c r="G27" i="1"/>
  <c r="E24" i="1"/>
  <c r="I31" i="1"/>
  <c r="I19" i="1"/>
  <c r="E7" i="1"/>
  <c r="I21" i="1"/>
  <c r="S13" i="1"/>
  <c r="I18" i="1"/>
  <c r="C22" i="1"/>
  <c r="G20" i="1"/>
  <c r="M31" i="1"/>
  <c r="M17" i="1"/>
  <c r="E21" i="1"/>
  <c r="S27" i="1"/>
  <c r="G24" i="1"/>
  <c r="G9" i="1"/>
  <c r="I25" i="1"/>
  <c r="K21" i="1"/>
  <c r="G23" i="1"/>
  <c r="G25" i="1"/>
  <c r="E25" i="1"/>
  <c r="G22" i="1"/>
  <c r="M9" i="1"/>
  <c r="G12" i="1"/>
  <c r="G14" i="1"/>
  <c r="C24" i="1"/>
  <c r="K15" i="1"/>
  <c r="I24" i="1"/>
  <c r="E9" i="1"/>
  <c r="I23" i="1"/>
  <c r="C16" i="1"/>
  <c r="K30" i="1"/>
  <c r="S24" i="1"/>
  <c r="G30" i="1"/>
  <c r="K26" i="1"/>
  <c r="S16" i="1"/>
  <c r="C9" i="1"/>
  <c r="E18" i="1"/>
  <c r="S12" i="1"/>
  <c r="E11" i="1"/>
  <c r="C12" i="1"/>
  <c r="K11" i="1"/>
  <c r="C17" i="1"/>
  <c r="S17" i="1"/>
  <c r="S7" i="1"/>
  <c r="G13" i="1"/>
  <c r="M25" i="1"/>
  <c r="M24" i="1"/>
  <c r="S19" i="1"/>
  <c r="K25" i="1"/>
  <c r="M15" i="1"/>
  <c r="K18" i="1"/>
  <c r="I22" i="1"/>
  <c r="G8" i="1"/>
  <c r="G18" i="1"/>
  <c r="M30" i="1"/>
  <c r="C31" i="1"/>
  <c r="M21" i="1"/>
  <c r="C15" i="1"/>
  <c r="S29" i="1"/>
  <c r="E15" i="1"/>
  <c r="K17" i="1"/>
  <c r="K7" i="1"/>
  <c r="I16" i="1"/>
  <c r="K24" i="1"/>
  <c r="I11" i="1"/>
  <c r="K23" i="1"/>
  <c r="G29" i="1"/>
  <c r="K29" i="1"/>
  <c r="M19" i="1"/>
  <c r="G7" i="1"/>
  <c r="I29" i="1"/>
  <c r="S20" i="1"/>
  <c r="C21" i="1"/>
  <c r="G19" i="1"/>
  <c r="S28" i="1"/>
  <c r="I13" i="1"/>
  <c r="G21" i="1"/>
  <c r="M7" i="1"/>
  <c r="S22" i="1"/>
  <c r="K20" i="1"/>
  <c r="E31" i="1"/>
  <c r="I27" i="1"/>
  <c r="G28" i="1"/>
  <c r="S25" i="1"/>
  <c r="M29" i="1"/>
  <c r="C29" i="1"/>
  <c r="K28" i="1"/>
  <c r="K13" i="1"/>
  <c r="C8" i="1"/>
  <c r="I17" i="1"/>
  <c r="C13" i="1"/>
  <c r="C14" i="1"/>
  <c r="K8" i="1"/>
  <c r="C25" i="1"/>
  <c r="C30" i="1"/>
  <c r="I14" i="1"/>
  <c r="G10" i="1"/>
  <c r="I8" i="1"/>
  <c r="M28" i="1"/>
  <c r="M8" i="1"/>
  <c r="S10" i="1"/>
  <c r="I12" i="1"/>
  <c r="E26" i="1"/>
  <c r="E28" i="1"/>
  <c r="E13" i="1"/>
  <c r="K27" i="1"/>
  <c r="M20" i="1"/>
  <c r="I10" i="1"/>
  <c r="S8" i="1"/>
  <c r="S31" i="1"/>
  <c r="M26" i="1"/>
  <c r="G31" i="1"/>
  <c r="K16" i="1"/>
  <c r="G11" i="1"/>
  <c r="Q25" i="1" l="1"/>
  <c r="U25" i="1" s="1"/>
  <c r="Q21" i="1"/>
  <c r="U21" i="1" s="1"/>
  <c r="Q30" i="1"/>
  <c r="U30" i="1" s="1"/>
  <c r="Q15" i="1"/>
  <c r="U15" i="1" s="1"/>
  <c r="Q9" i="1"/>
  <c r="U9" i="1" s="1"/>
  <c r="Q29" i="1"/>
  <c r="U29" i="1" s="1"/>
  <c r="Q8" i="1"/>
  <c r="U8" i="1" s="1"/>
  <c r="G64" i="1"/>
  <c r="Q12" i="1"/>
  <c r="U12" i="1" s="1"/>
  <c r="E64" i="1"/>
  <c r="Q20" i="1"/>
  <c r="U20" i="1" s="1"/>
  <c r="Q28" i="1"/>
  <c r="U28" i="1" s="1"/>
  <c r="Q27" i="1"/>
  <c r="U27" i="1" s="1"/>
  <c r="Q23" i="1"/>
  <c r="U23" i="1" s="1"/>
  <c r="Q14" i="1"/>
  <c r="U14" i="1" s="1"/>
  <c r="K64" i="1"/>
  <c r="Q31" i="1"/>
  <c r="U31" i="1" s="1"/>
  <c r="S64" i="1"/>
  <c r="R3" i="1" s="1"/>
  <c r="Q22" i="1"/>
  <c r="U22" i="1" s="1"/>
  <c r="Q26" i="1"/>
  <c r="U26" i="1" s="1"/>
  <c r="I64" i="1"/>
  <c r="Q13" i="1"/>
  <c r="U13" i="1" s="1"/>
  <c r="Q24" i="1"/>
  <c r="U24" i="1" s="1"/>
  <c r="Q7" i="1"/>
  <c r="C64" i="1"/>
  <c r="Q19" i="1"/>
  <c r="U19" i="1" s="1"/>
  <c r="M64" i="1"/>
  <c r="Q17" i="1"/>
  <c r="U17" i="1" s="1"/>
  <c r="Q16" i="1"/>
  <c r="U16" i="1" s="1"/>
  <c r="Q11" i="1"/>
  <c r="U11" i="1" s="1"/>
  <c r="Q10" i="1"/>
  <c r="U10" i="1" s="1"/>
  <c r="Q18" i="1"/>
  <c r="U18" i="1" s="1"/>
  <c r="Q64" i="1" l="1"/>
  <c r="U7" i="1"/>
  <c r="U64" i="1" s="1"/>
  <c r="T3" i="1" s="1"/>
</calcChain>
</file>

<file path=xl/sharedStrings.xml><?xml version="1.0" encoding="utf-8"?>
<sst xmlns="http://schemas.openxmlformats.org/spreadsheetml/2006/main" count="33153" uniqueCount="6732">
  <si>
    <t>【埼玉県】　部数合計表</t>
    <rPh sb="1" eb="4">
      <t>サイタマケン</t>
    </rPh>
    <rPh sb="6" eb="8">
      <t>ブスウ</t>
    </rPh>
    <rPh sb="8" eb="10">
      <t>ゴウケイ</t>
    </rPh>
    <rPh sb="10" eb="11">
      <t>ヒョウ</t>
    </rPh>
    <phoneticPr fontId="7"/>
  </si>
  <si>
    <t>広告主</t>
    <rPh sb="0" eb="3">
      <t>コウコクヌシ</t>
    </rPh>
    <phoneticPr fontId="8"/>
  </si>
  <si>
    <t>タイトル</t>
    <phoneticPr fontId="8"/>
  </si>
  <si>
    <t>サイズ</t>
    <phoneticPr fontId="8"/>
  </si>
  <si>
    <t>折込日</t>
    <rPh sb="0" eb="2">
      <t>オリコミ</t>
    </rPh>
    <rPh sb="2" eb="3">
      <t>ビ</t>
    </rPh>
    <phoneticPr fontId="8"/>
  </si>
  <si>
    <t>折込部数＿計</t>
    <rPh sb="0" eb="2">
      <t>オリコミ</t>
    </rPh>
    <rPh sb="2" eb="4">
      <t>ブスウ</t>
    </rPh>
    <rPh sb="5" eb="6">
      <t>ケイ</t>
    </rPh>
    <phoneticPr fontId="8"/>
  </si>
  <si>
    <t>ぽすけっと配布日</t>
    <rPh sb="5" eb="7">
      <t>ハイフ</t>
    </rPh>
    <rPh sb="7" eb="8">
      <t>ビ</t>
    </rPh>
    <phoneticPr fontId="8"/>
  </si>
  <si>
    <t>ぽすけっと部数＿計</t>
    <rPh sb="5" eb="7">
      <t>ブスウ</t>
    </rPh>
    <rPh sb="8" eb="9">
      <t>ケイ</t>
    </rPh>
    <phoneticPr fontId="8"/>
  </si>
  <si>
    <t>部数＿総計</t>
    <rPh sb="0" eb="2">
      <t>ブスウ</t>
    </rPh>
    <rPh sb="3" eb="5">
      <t>ソウケイ</t>
    </rPh>
    <phoneticPr fontId="8"/>
  </si>
  <si>
    <t>2024年04月30日現在</t>
  </si>
  <si>
    <t>地区</t>
    <phoneticPr fontId="7"/>
  </si>
  <si>
    <t>折込_地区計</t>
    <rPh sb="0" eb="2">
      <t>オリコミ</t>
    </rPh>
    <rPh sb="3" eb="5">
      <t>チク</t>
    </rPh>
    <rPh sb="5" eb="6">
      <t>ケイ</t>
    </rPh>
    <phoneticPr fontId="7"/>
  </si>
  <si>
    <t>ぽすけっと_地区計</t>
    <rPh sb="6" eb="8">
      <t>チク</t>
    </rPh>
    <rPh sb="8" eb="9">
      <t>ケイ</t>
    </rPh>
    <phoneticPr fontId="7"/>
  </si>
  <si>
    <t>折込＋ぽすけっと_地区計</t>
    <rPh sb="0" eb="2">
      <t>オリコミ</t>
    </rPh>
    <rPh sb="9" eb="11">
      <t>チク</t>
    </rPh>
    <rPh sb="11" eb="12">
      <t>ケイ</t>
    </rPh>
    <phoneticPr fontId="7"/>
  </si>
  <si>
    <t>販売店ｃｄｍ</t>
  </si>
  <si>
    <t>県ｃｄ＋県</t>
  </si>
  <si>
    <t>都道府県ｃｄ</t>
  </si>
  <si>
    <t>都道府県名</t>
  </si>
  <si>
    <t>市区郡ｃｄ</t>
  </si>
  <si>
    <t>市区郡名</t>
  </si>
  <si>
    <t>媒体名</t>
  </si>
  <si>
    <t>販売店コード</t>
  </si>
  <si>
    <t>販売店名称</t>
  </si>
  <si>
    <t>新聞コード</t>
  </si>
  <si>
    <t>基本部数</t>
  </si>
  <si>
    <t>基本部数</t>
    <rPh sb="0" eb="2">
      <t>キホン</t>
    </rPh>
    <rPh sb="2" eb="4">
      <t>ブスウ</t>
    </rPh>
    <phoneticPr fontId="7"/>
  </si>
  <si>
    <t>配布部数</t>
    <rPh sb="0" eb="2">
      <t>ハイフ</t>
    </rPh>
    <rPh sb="2" eb="4">
      <t>ブスウ</t>
    </rPh>
    <phoneticPr fontId="7"/>
  </si>
  <si>
    <t>1110101001m01</t>
  </si>
  <si>
    <t>11埼玉県</t>
  </si>
  <si>
    <t>11</t>
  </si>
  <si>
    <t>埼玉県</t>
  </si>
  <si>
    <t>11101</t>
  </si>
  <si>
    <t>さいたま市　西区</t>
  </si>
  <si>
    <t>朝日新聞</t>
  </si>
  <si>
    <t>1110101001</t>
  </si>
  <si>
    <t>指扇</t>
  </si>
  <si>
    <t>m01</t>
  </si>
  <si>
    <t>1110101002m01</t>
  </si>
  <si>
    <t>1110101002</t>
  </si>
  <si>
    <t>大宮西部</t>
  </si>
  <si>
    <t>1110201001m01</t>
  </si>
  <si>
    <t>11102</t>
  </si>
  <si>
    <t>さいたま市　北区</t>
  </si>
  <si>
    <t>1110201001</t>
  </si>
  <si>
    <t>大宮東部</t>
  </si>
  <si>
    <t>1110201002m01</t>
  </si>
  <si>
    <t>1110201002</t>
  </si>
  <si>
    <t>大宮宮原</t>
  </si>
  <si>
    <t>1110201004m01</t>
  </si>
  <si>
    <t>1110201004</t>
  </si>
  <si>
    <t>大宮北部</t>
  </si>
  <si>
    <t>1110301001m01</t>
  </si>
  <si>
    <t>11103</t>
  </si>
  <si>
    <t>さいたま市　大宮区</t>
  </si>
  <si>
    <t>1110301001</t>
  </si>
  <si>
    <t>大宮中部</t>
  </si>
  <si>
    <t>1110301003m01</t>
  </si>
  <si>
    <t>1110301003</t>
  </si>
  <si>
    <t>大宮南部</t>
  </si>
  <si>
    <t>1110401001m01</t>
  </si>
  <si>
    <t>11104</t>
  </si>
  <si>
    <t>さいたま市　見沼区</t>
  </si>
  <si>
    <t>1110401001</t>
  </si>
  <si>
    <t>東大宮</t>
  </si>
  <si>
    <t>1110401002m01</t>
  </si>
  <si>
    <t>1110401002</t>
  </si>
  <si>
    <t>大宮片柳</t>
  </si>
  <si>
    <t>1110401004m01</t>
  </si>
  <si>
    <t>1110401004</t>
  </si>
  <si>
    <t>大宮七里</t>
  </si>
  <si>
    <t>1110501001m01</t>
  </si>
  <si>
    <t>11105</t>
  </si>
  <si>
    <t>さいたま市　中央区</t>
  </si>
  <si>
    <t>1110501001</t>
  </si>
  <si>
    <t>与野</t>
  </si>
  <si>
    <t>1110501002m01</t>
  </si>
  <si>
    <t>1110501002</t>
  </si>
  <si>
    <t>与野本町</t>
  </si>
  <si>
    <t>1110501003m01</t>
  </si>
  <si>
    <t>1110501003</t>
  </si>
  <si>
    <t>与野上落合</t>
  </si>
  <si>
    <t>1110601001m01</t>
  </si>
  <si>
    <t>11106</t>
  </si>
  <si>
    <t>さいたま市　桜区</t>
  </si>
  <si>
    <t>1110601001</t>
  </si>
  <si>
    <t>西浦和</t>
  </si>
  <si>
    <t>1110601003m01</t>
  </si>
  <si>
    <t>1110601003</t>
  </si>
  <si>
    <t>浦和白鍬</t>
  </si>
  <si>
    <t>1110601004m01</t>
  </si>
  <si>
    <t>1110601004</t>
  </si>
  <si>
    <t>中浦和</t>
  </si>
  <si>
    <t>1110701004m01</t>
  </si>
  <si>
    <t>11107</t>
  </si>
  <si>
    <t>さいたま市　浦和区</t>
  </si>
  <si>
    <t>1110701004</t>
  </si>
  <si>
    <t>北浦和東口</t>
  </si>
  <si>
    <t>1110701005m01</t>
  </si>
  <si>
    <t>1110701005</t>
  </si>
  <si>
    <t>上木崎</t>
  </si>
  <si>
    <t>1110701006m01</t>
  </si>
  <si>
    <t>1110701006</t>
  </si>
  <si>
    <t>北浦和</t>
  </si>
  <si>
    <t>1110701007m01</t>
  </si>
  <si>
    <t>1110701007</t>
  </si>
  <si>
    <t>浦和</t>
  </si>
  <si>
    <t>1110801001m01</t>
  </si>
  <si>
    <t>11108</t>
  </si>
  <si>
    <t>さいたま市　南区</t>
  </si>
  <si>
    <t>1110801001</t>
  </si>
  <si>
    <t>武蔵浦和</t>
  </si>
  <si>
    <t>1110801002m01</t>
  </si>
  <si>
    <t>1110801002</t>
  </si>
  <si>
    <t>浦和東部</t>
  </si>
  <si>
    <t>1110901003m01</t>
  </si>
  <si>
    <t>11109</t>
  </si>
  <si>
    <t>さいたま市　緑区</t>
  </si>
  <si>
    <t>1110901003</t>
  </si>
  <si>
    <t>東浦和</t>
  </si>
  <si>
    <t>1111001001m01</t>
  </si>
  <si>
    <t>11110</t>
  </si>
  <si>
    <t>さいたま市　岩槻区</t>
  </si>
  <si>
    <t>1111001001</t>
  </si>
  <si>
    <t>岩槻</t>
  </si>
  <si>
    <t>1120101002m01</t>
  </si>
  <si>
    <t>11201</t>
  </si>
  <si>
    <t>川越市</t>
  </si>
  <si>
    <t>1120101002</t>
  </si>
  <si>
    <t>川越中央</t>
  </si>
  <si>
    <t>1120101003m01</t>
  </si>
  <si>
    <t>1120101003</t>
  </si>
  <si>
    <t>霞ケ関</t>
  </si>
  <si>
    <t>1120101004m01</t>
  </si>
  <si>
    <t>1120101004</t>
  </si>
  <si>
    <t>川越南部</t>
  </si>
  <si>
    <t>1120101006m01</t>
  </si>
  <si>
    <t>1120101006</t>
  </si>
  <si>
    <t>川越西部</t>
  </si>
  <si>
    <t>1120101007m01</t>
  </si>
  <si>
    <t>1120101007</t>
  </si>
  <si>
    <t>川越東部</t>
  </si>
  <si>
    <t>1120201001m01</t>
  </si>
  <si>
    <t>11202</t>
  </si>
  <si>
    <t>熊谷市</t>
  </si>
  <si>
    <t>1120201001</t>
  </si>
  <si>
    <t>熊谷</t>
  </si>
  <si>
    <t>1120201002m01</t>
  </si>
  <si>
    <t>1120201002</t>
  </si>
  <si>
    <t>籠原</t>
  </si>
  <si>
    <t>1120201003m01</t>
  </si>
  <si>
    <t>1120201003</t>
  </si>
  <si>
    <t>熊谷南部</t>
  </si>
  <si>
    <t>1120201004m01</t>
  </si>
  <si>
    <t>1120201004</t>
  </si>
  <si>
    <t>熊谷北部</t>
  </si>
  <si>
    <t>1120301001m01</t>
  </si>
  <si>
    <t>11203</t>
  </si>
  <si>
    <t>川口市</t>
  </si>
  <si>
    <t>1120301001</t>
  </si>
  <si>
    <t>川口東部</t>
  </si>
  <si>
    <t>1120301002m01</t>
  </si>
  <si>
    <t>1120301002</t>
  </si>
  <si>
    <t>川口元郷</t>
  </si>
  <si>
    <t>1120301003m01</t>
  </si>
  <si>
    <t>1120301003</t>
  </si>
  <si>
    <t>川口</t>
  </si>
  <si>
    <t>1120301004m01</t>
  </si>
  <si>
    <t>1120301004</t>
  </si>
  <si>
    <t>川口北部</t>
  </si>
  <si>
    <t>1120301005m01</t>
  </si>
  <si>
    <t>1120301005</t>
  </si>
  <si>
    <t>川口南部</t>
  </si>
  <si>
    <t>1120301010m01</t>
  </si>
  <si>
    <t>1120301010</t>
  </si>
  <si>
    <t>川口中央</t>
  </si>
  <si>
    <t>1120301011m01</t>
  </si>
  <si>
    <t>1120301011</t>
  </si>
  <si>
    <t>東川口</t>
  </si>
  <si>
    <t>1120301012m01</t>
  </si>
  <si>
    <t>1120301012</t>
  </si>
  <si>
    <t>南浦和</t>
  </si>
  <si>
    <t>1120601001m01</t>
  </si>
  <si>
    <t>11206</t>
  </si>
  <si>
    <t>行田市</t>
  </si>
  <si>
    <t>1120601001</t>
  </si>
  <si>
    <t>行田中央</t>
  </si>
  <si>
    <t>1120602001m01</t>
  </si>
  <si>
    <t>1120602001</t>
  </si>
  <si>
    <t>Ｍ行田西部</t>
  </si>
  <si>
    <t>1120701001m01</t>
  </si>
  <si>
    <t>11207</t>
  </si>
  <si>
    <t>秩父市</t>
  </si>
  <si>
    <t>1120701001</t>
  </si>
  <si>
    <t>秩父</t>
  </si>
  <si>
    <t>1120701002m01</t>
  </si>
  <si>
    <t>1120701002</t>
  </si>
  <si>
    <t>Ｇ三峰口</t>
  </si>
  <si>
    <t>1120701003m01</t>
  </si>
  <si>
    <t>1120701003</t>
  </si>
  <si>
    <t>Ｇ武州中川</t>
  </si>
  <si>
    <t>1120801001m01</t>
  </si>
  <si>
    <t>11208</t>
  </si>
  <si>
    <t>所沢市</t>
  </si>
  <si>
    <t>1120801001</t>
  </si>
  <si>
    <t>所沢中央</t>
  </si>
  <si>
    <t>1120801003m01</t>
  </si>
  <si>
    <t>1120801003</t>
  </si>
  <si>
    <t>西所沢</t>
  </si>
  <si>
    <t>1120801005m01</t>
  </si>
  <si>
    <t>1120801005</t>
  </si>
  <si>
    <t>新所沢東部</t>
  </si>
  <si>
    <t>1120801006m01</t>
  </si>
  <si>
    <t>1120801006</t>
  </si>
  <si>
    <t>所沢南部</t>
  </si>
  <si>
    <t>1120801008m01</t>
  </si>
  <si>
    <t>1120801008</t>
  </si>
  <si>
    <t>小手指</t>
  </si>
  <si>
    <t>1120801009m01</t>
  </si>
  <si>
    <t>1120801009</t>
  </si>
  <si>
    <t>東所沢</t>
  </si>
  <si>
    <t>1120801010m01</t>
  </si>
  <si>
    <t>1120801010</t>
  </si>
  <si>
    <t>所沢東口</t>
  </si>
  <si>
    <t>1120801011m01</t>
  </si>
  <si>
    <t>1120801011</t>
  </si>
  <si>
    <t>狭山ケ丘</t>
  </si>
  <si>
    <t>1120802005m01</t>
  </si>
  <si>
    <t>1120802005</t>
  </si>
  <si>
    <t>Ｍ所沢狭山ヶ丘</t>
  </si>
  <si>
    <t>1120901001m01</t>
  </si>
  <si>
    <t>11209</t>
  </si>
  <si>
    <t>飯能市</t>
  </si>
  <si>
    <t>1120901001</t>
  </si>
  <si>
    <t>飯能中央</t>
  </si>
  <si>
    <t>1120901002m01</t>
  </si>
  <si>
    <t>1120901002</t>
  </si>
  <si>
    <t>飯能東部</t>
  </si>
  <si>
    <t>1121001001m01</t>
  </si>
  <si>
    <t>11210</t>
  </si>
  <si>
    <t>加須市</t>
  </si>
  <si>
    <t>1121001001</t>
  </si>
  <si>
    <t>加須</t>
  </si>
  <si>
    <t>新聞計</t>
    <rPh sb="0" eb="2">
      <t>シンブン</t>
    </rPh>
    <rPh sb="2" eb="3">
      <t>ケイ</t>
    </rPh>
    <phoneticPr fontId="7"/>
  </si>
  <si>
    <t>1121001002m01</t>
  </si>
  <si>
    <t>1121001002</t>
  </si>
  <si>
    <t>騎西</t>
  </si>
  <si>
    <t>1121101001m01</t>
  </si>
  <si>
    <t>11211</t>
  </si>
  <si>
    <t>本庄市</t>
  </si>
  <si>
    <t>1121101001</t>
  </si>
  <si>
    <t>本庄北部</t>
  </si>
  <si>
    <t>1121101002m01</t>
  </si>
  <si>
    <t>1121101002</t>
  </si>
  <si>
    <t>本庄南部</t>
  </si>
  <si>
    <t>1121101004m01</t>
  </si>
  <si>
    <t>1121101004</t>
  </si>
  <si>
    <t>児玉</t>
  </si>
  <si>
    <t>1121102001m01</t>
  </si>
  <si>
    <t>1121102001</t>
  </si>
  <si>
    <t>Ｍ本庄</t>
  </si>
  <si>
    <t>1121201001m01</t>
  </si>
  <si>
    <t>11212</t>
  </si>
  <si>
    <t>東松山市</t>
  </si>
  <si>
    <t>1121201001</t>
  </si>
  <si>
    <t>東松山西部</t>
  </si>
  <si>
    <t>1121201002m01</t>
  </si>
  <si>
    <t>1121201002</t>
  </si>
  <si>
    <t>東松山東部</t>
  </si>
  <si>
    <t>1121201003m01</t>
  </si>
  <si>
    <t>1121201003</t>
  </si>
  <si>
    <t>高坂ＮＴ</t>
  </si>
  <si>
    <t>1121401003m01</t>
  </si>
  <si>
    <t>11214</t>
  </si>
  <si>
    <t>春日部市</t>
  </si>
  <si>
    <t>1121401003</t>
  </si>
  <si>
    <t>春日部</t>
  </si>
  <si>
    <t>1121401004m01</t>
  </si>
  <si>
    <t>1121401004</t>
  </si>
  <si>
    <t>春日部北部</t>
  </si>
  <si>
    <t>1121401005m01</t>
  </si>
  <si>
    <t>1121401005</t>
  </si>
  <si>
    <t>豊春・東岩槻</t>
  </si>
  <si>
    <t>1121401007m01</t>
  </si>
  <si>
    <t>1121401007</t>
  </si>
  <si>
    <t>春日部東部</t>
  </si>
  <si>
    <t>1121501001m01</t>
  </si>
  <si>
    <t>11215</t>
  </si>
  <si>
    <t>狭山市</t>
  </si>
  <si>
    <t>1121501001</t>
  </si>
  <si>
    <t>入曽</t>
  </si>
  <si>
    <t>1121501003m01</t>
  </si>
  <si>
    <t>1121501003</t>
  </si>
  <si>
    <t>新狭山</t>
  </si>
  <si>
    <t>1121501004m01</t>
  </si>
  <si>
    <t>1121501004</t>
  </si>
  <si>
    <t>狭山市南部</t>
  </si>
  <si>
    <t>1121501005m01</t>
  </si>
  <si>
    <t>1121501005</t>
  </si>
  <si>
    <t>狭山市北部</t>
  </si>
  <si>
    <t>1121601001m01</t>
  </si>
  <si>
    <t>11216</t>
  </si>
  <si>
    <t>羽生市</t>
  </si>
  <si>
    <t>1121601001</t>
  </si>
  <si>
    <t>羽生</t>
  </si>
  <si>
    <t>1121602001m01</t>
  </si>
  <si>
    <t>1121602001</t>
  </si>
  <si>
    <t>Ｍ羽生西部</t>
  </si>
  <si>
    <t>1121701001m01</t>
  </si>
  <si>
    <t>11217</t>
  </si>
  <si>
    <t>鴻巣市</t>
  </si>
  <si>
    <t>1121701001</t>
  </si>
  <si>
    <t>鴻巣東部</t>
  </si>
  <si>
    <t>1121701002m01</t>
  </si>
  <si>
    <t>1121701002</t>
  </si>
  <si>
    <t>鴻巣西部</t>
  </si>
  <si>
    <t>1121701003m01</t>
  </si>
  <si>
    <t>1121701003</t>
  </si>
  <si>
    <t>吹上</t>
  </si>
  <si>
    <t>1121801001m01</t>
  </si>
  <si>
    <t>11218</t>
  </si>
  <si>
    <t>深谷市</t>
  </si>
  <si>
    <t>1121801001</t>
  </si>
  <si>
    <t>深谷</t>
  </si>
  <si>
    <t>1121801002m01</t>
  </si>
  <si>
    <t>1121801002</t>
  </si>
  <si>
    <t>武川</t>
  </si>
  <si>
    <t>1121901001m01</t>
  </si>
  <si>
    <t>11219</t>
  </si>
  <si>
    <t>上尾市</t>
  </si>
  <si>
    <t>1121901001</t>
  </si>
  <si>
    <t>上尾中央</t>
  </si>
  <si>
    <t>1121901002m01</t>
  </si>
  <si>
    <t>1121901002</t>
  </si>
  <si>
    <t>西上尾</t>
  </si>
  <si>
    <t>1121901003m01</t>
  </si>
  <si>
    <t>1121901003</t>
  </si>
  <si>
    <t>南上尾</t>
  </si>
  <si>
    <t>1121901004m01</t>
  </si>
  <si>
    <t>1121901004</t>
  </si>
  <si>
    <t>上尾東部</t>
  </si>
  <si>
    <t>1121901005m01</t>
  </si>
  <si>
    <t>1121901005</t>
  </si>
  <si>
    <t>上尾西部</t>
  </si>
  <si>
    <t>1122101001m01</t>
  </si>
  <si>
    <t>11221</t>
  </si>
  <si>
    <t>草加市</t>
  </si>
  <si>
    <t>1122101001</t>
  </si>
  <si>
    <t>草加中央</t>
  </si>
  <si>
    <t>1122101003m01</t>
  </si>
  <si>
    <t>1122101003</t>
  </si>
  <si>
    <t>草加新田</t>
  </si>
  <si>
    <t>1122201001m01</t>
  </si>
  <si>
    <t>11222</t>
  </si>
  <si>
    <t>越谷市</t>
  </si>
  <si>
    <t>1122201001</t>
  </si>
  <si>
    <t>越谷</t>
  </si>
  <si>
    <t>1122201002m01</t>
  </si>
  <si>
    <t>1122201002</t>
  </si>
  <si>
    <t>北越谷</t>
  </si>
  <si>
    <t>1122201003m01</t>
  </si>
  <si>
    <t>1122201003</t>
  </si>
  <si>
    <t>蒲生</t>
  </si>
  <si>
    <t>1122201004m01</t>
  </si>
  <si>
    <t>1122201004</t>
  </si>
  <si>
    <t>越谷大袋</t>
  </si>
  <si>
    <t>1122201005m01</t>
  </si>
  <si>
    <t>1122201005</t>
  </si>
  <si>
    <t>東越谷</t>
  </si>
  <si>
    <t>1122201009m01</t>
  </si>
  <si>
    <t>1122201009</t>
  </si>
  <si>
    <t>せんげん台</t>
  </si>
  <si>
    <t>1122301001m01</t>
  </si>
  <si>
    <t>11223</t>
  </si>
  <si>
    <t>蕨市</t>
  </si>
  <si>
    <t>1122301001</t>
  </si>
  <si>
    <t>蕨</t>
  </si>
  <si>
    <t>1122401001m01</t>
  </si>
  <si>
    <t>11224</t>
  </si>
  <si>
    <t>戸田市</t>
  </si>
  <si>
    <t>1122401001</t>
  </si>
  <si>
    <t>戸田</t>
  </si>
  <si>
    <t>1122401002m01</t>
  </si>
  <si>
    <t>1122401002</t>
  </si>
  <si>
    <t>戸田東部</t>
  </si>
  <si>
    <t>1122401003m01</t>
  </si>
  <si>
    <t>1122401003</t>
  </si>
  <si>
    <t>戸田北部</t>
  </si>
  <si>
    <t>1122501001m01</t>
  </si>
  <si>
    <t>11225</t>
  </si>
  <si>
    <t>入間市</t>
  </si>
  <si>
    <t>1122501001</t>
  </si>
  <si>
    <t>入間市中央</t>
  </si>
  <si>
    <t>1122501002m01</t>
  </si>
  <si>
    <t>1122501002</t>
  </si>
  <si>
    <t>武蔵藤沢</t>
  </si>
  <si>
    <t>1122501004m01</t>
  </si>
  <si>
    <t>1122501004</t>
  </si>
  <si>
    <t>入間市北部</t>
  </si>
  <si>
    <t>1122701001m01</t>
  </si>
  <si>
    <t>11227</t>
  </si>
  <si>
    <t>朝霞市</t>
  </si>
  <si>
    <t>1122701001</t>
  </si>
  <si>
    <t>朝霞中央</t>
  </si>
  <si>
    <t>1122801001m01</t>
  </si>
  <si>
    <t>11228</t>
  </si>
  <si>
    <t>志木市</t>
  </si>
  <si>
    <t>1122801001</t>
  </si>
  <si>
    <t>志木</t>
  </si>
  <si>
    <t>1122801002m01</t>
  </si>
  <si>
    <t>1122801002</t>
  </si>
  <si>
    <t>志木東口</t>
  </si>
  <si>
    <t>1122901001m01</t>
  </si>
  <si>
    <t>11229</t>
  </si>
  <si>
    <t>和光市</t>
  </si>
  <si>
    <t>1122901001</t>
  </si>
  <si>
    <t>1123001002m01</t>
  </si>
  <si>
    <t>11230</t>
  </si>
  <si>
    <t>新座市</t>
  </si>
  <si>
    <t>1123001002</t>
  </si>
  <si>
    <t>志木ＮＴ</t>
  </si>
  <si>
    <t>1123001003m01</t>
  </si>
  <si>
    <t>1123001003</t>
  </si>
  <si>
    <t>野火止</t>
  </si>
  <si>
    <t>1123001004m01</t>
  </si>
  <si>
    <t>1123001004</t>
  </si>
  <si>
    <t>新座片山</t>
  </si>
  <si>
    <t>1123101001m01</t>
  </si>
  <si>
    <t>11231</t>
  </si>
  <si>
    <t>桶川市</t>
  </si>
  <si>
    <t>1123101001</t>
  </si>
  <si>
    <t>桶川東部</t>
  </si>
  <si>
    <t>1123101002m01</t>
  </si>
  <si>
    <t>1123101002</t>
  </si>
  <si>
    <t>桶川西部</t>
  </si>
  <si>
    <t>1123201001m01</t>
  </si>
  <si>
    <t>11232</t>
  </si>
  <si>
    <t>久喜市</t>
  </si>
  <si>
    <t>1123201001</t>
  </si>
  <si>
    <t>久喜</t>
  </si>
  <si>
    <t>1123201003m01</t>
  </si>
  <si>
    <t>1123201003</t>
  </si>
  <si>
    <t>久喜インタ－</t>
  </si>
  <si>
    <t>1123201004m01</t>
  </si>
  <si>
    <t>1123201004</t>
  </si>
  <si>
    <t>菖蒲</t>
  </si>
  <si>
    <t>1123201005m01</t>
  </si>
  <si>
    <t>1123201005</t>
  </si>
  <si>
    <t>鷲宮</t>
  </si>
  <si>
    <t>1123201006m01</t>
  </si>
  <si>
    <t>1123201006</t>
  </si>
  <si>
    <t>栗橋</t>
  </si>
  <si>
    <t>1123201007m01</t>
  </si>
  <si>
    <t>1123201007</t>
  </si>
  <si>
    <t>久喜北部</t>
  </si>
  <si>
    <t>1123301001m01</t>
  </si>
  <si>
    <t>11233</t>
  </si>
  <si>
    <t>北本市</t>
  </si>
  <si>
    <t>1123301001</t>
  </si>
  <si>
    <t>北本</t>
  </si>
  <si>
    <t>1123301002m01</t>
  </si>
  <si>
    <t>1123301002</t>
  </si>
  <si>
    <t>北本東部</t>
  </si>
  <si>
    <t>1123401002m01</t>
  </si>
  <si>
    <t>11234</t>
  </si>
  <si>
    <t>八潮市</t>
  </si>
  <si>
    <t>1123401002</t>
  </si>
  <si>
    <t>八潮</t>
  </si>
  <si>
    <t>1123501001m01</t>
  </si>
  <si>
    <t>11235</t>
  </si>
  <si>
    <t>富士見市</t>
  </si>
  <si>
    <t>1123501001</t>
  </si>
  <si>
    <t>鶴瀬北部</t>
  </si>
  <si>
    <t>1123501003m01</t>
  </si>
  <si>
    <t>1123501003</t>
  </si>
  <si>
    <t>鶴瀬中央</t>
  </si>
  <si>
    <t>1123501005m01</t>
  </si>
  <si>
    <t>1123501005</t>
  </si>
  <si>
    <t>鶴瀬南部</t>
  </si>
  <si>
    <t>1123701003m01</t>
  </si>
  <si>
    <t>11237</t>
  </si>
  <si>
    <t>三郷市</t>
  </si>
  <si>
    <t>1123701003</t>
  </si>
  <si>
    <t>三郷駅前</t>
  </si>
  <si>
    <t>1123701004m01</t>
  </si>
  <si>
    <t>1123701004</t>
  </si>
  <si>
    <t>みさと</t>
  </si>
  <si>
    <t>1123801001m01</t>
  </si>
  <si>
    <t>11238</t>
  </si>
  <si>
    <t>蓮田市</t>
  </si>
  <si>
    <t>1123801001</t>
  </si>
  <si>
    <t>蓮田中央</t>
  </si>
  <si>
    <t>1123901001m01</t>
  </si>
  <si>
    <t>11239</t>
  </si>
  <si>
    <t>坂戸市</t>
  </si>
  <si>
    <t>1123901001</t>
  </si>
  <si>
    <t>坂戸中央</t>
  </si>
  <si>
    <t>1123901002m01</t>
  </si>
  <si>
    <t>1123901002</t>
  </si>
  <si>
    <t>坂戸西部</t>
  </si>
  <si>
    <t>1123901003m01</t>
  </si>
  <si>
    <t>1123901003</t>
  </si>
  <si>
    <t>若葉</t>
  </si>
  <si>
    <t>1123901004m01</t>
  </si>
  <si>
    <t>1123901004</t>
  </si>
  <si>
    <t>坂戸ＮＴ</t>
  </si>
  <si>
    <t>1124001001m01</t>
  </si>
  <si>
    <t>11240</t>
  </si>
  <si>
    <t>幸手市</t>
  </si>
  <si>
    <t>1124001001</t>
  </si>
  <si>
    <t>幸手</t>
  </si>
  <si>
    <t>1124101003m01</t>
  </si>
  <si>
    <t>11241</t>
  </si>
  <si>
    <t>鶴ヶ島市</t>
  </si>
  <si>
    <t>1124101003</t>
  </si>
  <si>
    <t>鶴ヶ島中央</t>
  </si>
  <si>
    <t>1124201002m01</t>
  </si>
  <si>
    <t>11242</t>
  </si>
  <si>
    <t>日高市</t>
  </si>
  <si>
    <t>1124201002</t>
  </si>
  <si>
    <t>日高</t>
  </si>
  <si>
    <t>1124202001m01</t>
  </si>
  <si>
    <t>1124202001</t>
  </si>
  <si>
    <t>Ｍ高麗川</t>
  </si>
  <si>
    <t>1124301001m01</t>
  </si>
  <si>
    <t>11243</t>
  </si>
  <si>
    <t>吉川市</t>
  </si>
  <si>
    <t>1124301001</t>
  </si>
  <si>
    <t>吉川</t>
  </si>
  <si>
    <t>1124501001m01</t>
  </si>
  <si>
    <t>11245</t>
  </si>
  <si>
    <t>ふじみ野市</t>
  </si>
  <si>
    <t>1124501001</t>
  </si>
  <si>
    <t>ふじみ野</t>
  </si>
  <si>
    <t>1124501002m01</t>
  </si>
  <si>
    <t>1124501002</t>
  </si>
  <si>
    <t>ふじみ野ＮＴ</t>
  </si>
  <si>
    <t>1130001001m01</t>
  </si>
  <si>
    <t>11300</t>
  </si>
  <si>
    <t>北足立郡</t>
  </si>
  <si>
    <t>1130001001</t>
  </si>
  <si>
    <t>伊奈</t>
  </si>
  <si>
    <t>1132001002m01</t>
  </si>
  <si>
    <t>11320</t>
  </si>
  <si>
    <t>入間郡</t>
  </si>
  <si>
    <t>1132001002</t>
  </si>
  <si>
    <t>毛呂</t>
  </si>
  <si>
    <t>1132001003m01</t>
  </si>
  <si>
    <t>1132001003</t>
  </si>
  <si>
    <t>Ｇ越生</t>
  </si>
  <si>
    <t>1134001001m01</t>
  </si>
  <si>
    <t>11340</t>
  </si>
  <si>
    <t>比企郡</t>
  </si>
  <si>
    <t>1134001001</t>
  </si>
  <si>
    <t>武蔵嵐山</t>
  </si>
  <si>
    <t>1134001002m01</t>
  </si>
  <si>
    <t>1134001002</t>
  </si>
  <si>
    <t>小川町</t>
  </si>
  <si>
    <t>1134001003m01</t>
  </si>
  <si>
    <t>1134001003</t>
  </si>
  <si>
    <t>ときがわ</t>
  </si>
  <si>
    <t>1134001004m01</t>
  </si>
  <si>
    <t>1134001004</t>
  </si>
  <si>
    <t>Ｇ川島</t>
  </si>
  <si>
    <t>1134001005m01</t>
  </si>
  <si>
    <t>1134001005</t>
  </si>
  <si>
    <t>吉見</t>
  </si>
  <si>
    <t>1136001001m01</t>
  </si>
  <si>
    <t>11360</t>
  </si>
  <si>
    <t>秩父郡</t>
  </si>
  <si>
    <t>1136001001</t>
  </si>
  <si>
    <t>Ｇ野上</t>
  </si>
  <si>
    <t>1136001003m01</t>
  </si>
  <si>
    <t>1136001003</t>
  </si>
  <si>
    <t>Ｇ小鹿野</t>
  </si>
  <si>
    <t>1136002001m01</t>
  </si>
  <si>
    <t>1136002001</t>
  </si>
  <si>
    <t>Ｍ皆野</t>
  </si>
  <si>
    <t>1138001002m01</t>
  </si>
  <si>
    <t>11380</t>
  </si>
  <si>
    <t>児玉郡</t>
  </si>
  <si>
    <t>1138001002</t>
  </si>
  <si>
    <t>上里</t>
  </si>
  <si>
    <t>1140001004m01</t>
  </si>
  <si>
    <t>11400</t>
  </si>
  <si>
    <t>大里郡</t>
  </si>
  <si>
    <t>1140001004</t>
  </si>
  <si>
    <t>寄居</t>
  </si>
  <si>
    <t>1144001001m01</t>
  </si>
  <si>
    <t>11440</t>
  </si>
  <si>
    <t>南埼玉郡</t>
  </si>
  <si>
    <t>1144001001</t>
  </si>
  <si>
    <t>宮代</t>
  </si>
  <si>
    <t>1144001002m01</t>
  </si>
  <si>
    <t>1144001002</t>
  </si>
  <si>
    <t>白岡</t>
  </si>
  <si>
    <t>1144001004m01</t>
  </si>
  <si>
    <t>1144001004</t>
  </si>
  <si>
    <t>新白岡</t>
  </si>
  <si>
    <t>1146001002m01</t>
  </si>
  <si>
    <t>11460</t>
  </si>
  <si>
    <t>北葛飾郡</t>
  </si>
  <si>
    <t>1146001002</t>
  </si>
  <si>
    <t>杉戸</t>
  </si>
  <si>
    <t>1146001003m01</t>
  </si>
  <si>
    <t>1146001003</t>
  </si>
  <si>
    <t>松伏</t>
  </si>
  <si>
    <t>1110102001m02</t>
  </si>
  <si>
    <t>毎日新聞</t>
  </si>
  <si>
    <t>1110102001</t>
  </si>
  <si>
    <t>西大宮三橋</t>
  </si>
  <si>
    <t>m02</t>
  </si>
  <si>
    <t>1110102002m02</t>
  </si>
  <si>
    <t>1110102002</t>
  </si>
  <si>
    <t>1110202001m02</t>
  </si>
  <si>
    <t>1110202001</t>
  </si>
  <si>
    <t>宮原日進</t>
  </si>
  <si>
    <t>1110202002m02</t>
  </si>
  <si>
    <t>1110202002</t>
  </si>
  <si>
    <t>1110202003m02</t>
  </si>
  <si>
    <t>1110202003</t>
  </si>
  <si>
    <t>東宮原</t>
  </si>
  <si>
    <t>1110302001m02</t>
  </si>
  <si>
    <t>1110302001</t>
  </si>
  <si>
    <t>大宮中央</t>
  </si>
  <si>
    <t>1110302002m02</t>
  </si>
  <si>
    <t>1110302002</t>
  </si>
  <si>
    <t>1110402002m02</t>
  </si>
  <si>
    <t>1110402002</t>
  </si>
  <si>
    <t>七里</t>
  </si>
  <si>
    <t>1110402003m02</t>
  </si>
  <si>
    <t>1110402003</t>
  </si>
  <si>
    <t>東大宮大和田</t>
  </si>
  <si>
    <t>1110402004m02</t>
  </si>
  <si>
    <t>1110402004</t>
  </si>
  <si>
    <t>1110405001m02</t>
  </si>
  <si>
    <t>1110405001</t>
  </si>
  <si>
    <t>Ｓ大宮北部</t>
  </si>
  <si>
    <t>1110502001m02</t>
  </si>
  <si>
    <t>1110502001</t>
  </si>
  <si>
    <t>1110502002m02</t>
  </si>
  <si>
    <t>1110502002</t>
  </si>
  <si>
    <t>さいたま新都心</t>
  </si>
  <si>
    <t>1110502003m02</t>
  </si>
  <si>
    <t>1110502003</t>
  </si>
  <si>
    <t>常盤町</t>
  </si>
  <si>
    <t>1110602001m02</t>
  </si>
  <si>
    <t>1110602001</t>
  </si>
  <si>
    <t>浦和西部</t>
  </si>
  <si>
    <t>1110602002m02</t>
  </si>
  <si>
    <t>1110602002</t>
  </si>
  <si>
    <t>与野南部</t>
  </si>
  <si>
    <t>1110702002m02</t>
  </si>
  <si>
    <t>1110702002</t>
  </si>
  <si>
    <t>与野東部</t>
  </si>
  <si>
    <t>1110702003m02</t>
  </si>
  <si>
    <t>1110702003</t>
  </si>
  <si>
    <t>浦和中央</t>
  </si>
  <si>
    <t>1110802003m02</t>
  </si>
  <si>
    <t>1110802003</t>
  </si>
  <si>
    <t>文蔵</t>
  </si>
  <si>
    <t>1110802004m02</t>
  </si>
  <si>
    <t>1110802004</t>
  </si>
  <si>
    <t>1110902001m02</t>
  </si>
  <si>
    <t>1110902001</t>
  </si>
  <si>
    <t>浦和東口</t>
  </si>
  <si>
    <t>1110902002m02</t>
  </si>
  <si>
    <t>1110902002</t>
  </si>
  <si>
    <t>領家</t>
  </si>
  <si>
    <t>1110902004m02</t>
  </si>
  <si>
    <t>1110902004</t>
  </si>
  <si>
    <t>1111002001m02</t>
  </si>
  <si>
    <t>1111002001</t>
  </si>
  <si>
    <t>岩槻東部</t>
  </si>
  <si>
    <t>1111002002m02</t>
  </si>
  <si>
    <t>1111002002</t>
  </si>
  <si>
    <t>岩槻西部</t>
  </si>
  <si>
    <t>1111002004m02</t>
  </si>
  <si>
    <t>1111002004</t>
  </si>
  <si>
    <t>東岩槻</t>
  </si>
  <si>
    <t>1120102001m02</t>
  </si>
  <si>
    <t>1120102001</t>
  </si>
  <si>
    <t>川越</t>
  </si>
  <si>
    <t>1120102002m02</t>
  </si>
  <si>
    <t>1120102002</t>
  </si>
  <si>
    <t>1120102003m02</t>
  </si>
  <si>
    <t>1120102003</t>
  </si>
  <si>
    <t>1120102004m02</t>
  </si>
  <si>
    <t>1120102004</t>
  </si>
  <si>
    <t>新河岸</t>
  </si>
  <si>
    <t>1120102005m02</t>
  </si>
  <si>
    <t>1120102005</t>
  </si>
  <si>
    <t>新河岸東部</t>
  </si>
  <si>
    <t>1120102007m02</t>
  </si>
  <si>
    <t>1120102007</t>
  </si>
  <si>
    <t>1120202001m02</t>
  </si>
  <si>
    <t>1120202001</t>
  </si>
  <si>
    <t>1120202003m02</t>
  </si>
  <si>
    <t>1120202003</t>
  </si>
  <si>
    <t>1120202004m02</t>
  </si>
  <si>
    <t>1120202004</t>
  </si>
  <si>
    <t>1120202005m02</t>
  </si>
  <si>
    <t>1120202005</t>
  </si>
  <si>
    <t>熊谷妻沼</t>
  </si>
  <si>
    <t>1120202006m02</t>
  </si>
  <si>
    <t>1120202006</t>
  </si>
  <si>
    <t>江南</t>
  </si>
  <si>
    <t>1120301005m02</t>
  </si>
  <si>
    <t>Ａ川口南部</t>
  </si>
  <si>
    <t>1120301012m02</t>
  </si>
  <si>
    <t>Ａ南浦和</t>
  </si>
  <si>
    <t>1120302001m02</t>
  </si>
  <si>
    <t>1120302001</t>
  </si>
  <si>
    <t>1120302004m02</t>
  </si>
  <si>
    <t>1120302004</t>
  </si>
  <si>
    <t>1120302005m02</t>
  </si>
  <si>
    <t>1120302005</t>
  </si>
  <si>
    <t>西川口</t>
  </si>
  <si>
    <t>1120302006m02</t>
  </si>
  <si>
    <t>1120302006</t>
  </si>
  <si>
    <t>川口新郷</t>
  </si>
  <si>
    <t>1120302008m02</t>
  </si>
  <si>
    <t>1120302008</t>
  </si>
  <si>
    <t>1120302011m02</t>
  </si>
  <si>
    <t>1120302011</t>
  </si>
  <si>
    <t>1120302012m02</t>
  </si>
  <si>
    <t>1120302012</t>
  </si>
  <si>
    <t>1120302013m02</t>
  </si>
  <si>
    <t>1120302013</t>
  </si>
  <si>
    <t>鳩ケ谷</t>
  </si>
  <si>
    <t>1120302014m02</t>
  </si>
  <si>
    <t>1120302014</t>
  </si>
  <si>
    <t>川口芝北部</t>
  </si>
  <si>
    <t>1120601001m02</t>
  </si>
  <si>
    <t>Ａ行田中央</t>
  </si>
  <si>
    <t>1120602001m02</t>
  </si>
  <si>
    <t>行田西部</t>
  </si>
  <si>
    <t>1120701002m02</t>
  </si>
  <si>
    <t>1120701003m02</t>
  </si>
  <si>
    <t>1120702002m02</t>
  </si>
  <si>
    <t>1120702002</t>
  </si>
  <si>
    <t>秩父影森</t>
  </si>
  <si>
    <t>1120740001m02</t>
  </si>
  <si>
    <t>1120740001</t>
  </si>
  <si>
    <t>Ｔ秩父中央</t>
  </si>
  <si>
    <t>1120740003m02</t>
  </si>
  <si>
    <t>1120740003</t>
  </si>
  <si>
    <t>Ｔ秩父大野原</t>
  </si>
  <si>
    <t>1120801001m02</t>
  </si>
  <si>
    <t>Ａ所沢中央</t>
  </si>
  <si>
    <t>1120801003m02</t>
  </si>
  <si>
    <t>Ａ西所沢</t>
  </si>
  <si>
    <t>1120801005m02</t>
  </si>
  <si>
    <t>Ａ新所沢東部</t>
  </si>
  <si>
    <t>1120801006m02</t>
  </si>
  <si>
    <t>Ａ所沢南部</t>
  </si>
  <si>
    <t>1120801008m02</t>
  </si>
  <si>
    <t>Ａ小手指</t>
  </si>
  <si>
    <t>1120802001m02</t>
  </si>
  <si>
    <t>1120802001</t>
  </si>
  <si>
    <t>所沢</t>
  </si>
  <si>
    <t>1120802005m02</t>
  </si>
  <si>
    <t>所沢狭山ヶ丘</t>
  </si>
  <si>
    <t>1120802007m02</t>
  </si>
  <si>
    <t>1120802007</t>
  </si>
  <si>
    <t>1120901001m02</t>
  </si>
  <si>
    <t>Ａ飯能中央</t>
  </si>
  <si>
    <t>1120901002m02</t>
  </si>
  <si>
    <t>Ａ飯能東部</t>
  </si>
  <si>
    <t>1121002001m02</t>
  </si>
  <si>
    <t>1121002001</t>
  </si>
  <si>
    <t>加須東部</t>
  </si>
  <si>
    <t>1121040001m02</t>
  </si>
  <si>
    <t>1121040001</t>
  </si>
  <si>
    <t>Ｔ加須西部</t>
  </si>
  <si>
    <t>1121101001m02</t>
  </si>
  <si>
    <t>Ａ本庄北部</t>
  </si>
  <si>
    <t>1121101002m02</t>
  </si>
  <si>
    <t>Ａ本庄南部</t>
  </si>
  <si>
    <t>1121102001m02</t>
  </si>
  <si>
    <t>本庄</t>
  </si>
  <si>
    <t>1121103004m02</t>
  </si>
  <si>
    <t>1121103004</t>
  </si>
  <si>
    <t>Ｙ児玉</t>
  </si>
  <si>
    <t>1121201003m02</t>
  </si>
  <si>
    <t>Ａ高坂ＮＴ</t>
  </si>
  <si>
    <t>1121202001m02</t>
  </si>
  <si>
    <t>1121202001</t>
  </si>
  <si>
    <t>1121240001m02</t>
  </si>
  <si>
    <t>1121240001</t>
  </si>
  <si>
    <t>Ｔ東松山西部</t>
  </si>
  <si>
    <t>1121402001m02</t>
  </si>
  <si>
    <t>1121402001</t>
  </si>
  <si>
    <t>武里</t>
  </si>
  <si>
    <t>1121402002m02</t>
  </si>
  <si>
    <t>1121402002</t>
  </si>
  <si>
    <t>一の割</t>
  </si>
  <si>
    <t>1121402003m02</t>
  </si>
  <si>
    <t>1121402003</t>
  </si>
  <si>
    <t>1121402005m02</t>
  </si>
  <si>
    <t>1121402005</t>
  </si>
  <si>
    <t>南桜井</t>
  </si>
  <si>
    <t>1121402006m02</t>
  </si>
  <si>
    <t>1121402006</t>
  </si>
  <si>
    <t>豊春</t>
  </si>
  <si>
    <t>1121502001m02</t>
  </si>
  <si>
    <t>1121502001</t>
  </si>
  <si>
    <t>1121502002m02</t>
  </si>
  <si>
    <t>1121502002</t>
  </si>
  <si>
    <t>入間川</t>
  </si>
  <si>
    <t>1121502003m02</t>
  </si>
  <si>
    <t>1121502003</t>
  </si>
  <si>
    <t>狭山</t>
  </si>
  <si>
    <t>1121502004m02</t>
  </si>
  <si>
    <t>1121502004</t>
  </si>
  <si>
    <t>狭山北部</t>
  </si>
  <si>
    <t>1121601001m02</t>
  </si>
  <si>
    <t>Ａ羽生</t>
  </si>
  <si>
    <t>1121602001m02</t>
  </si>
  <si>
    <t>羽生西部</t>
  </si>
  <si>
    <t>1121702001m02</t>
  </si>
  <si>
    <t>1121702001</t>
  </si>
  <si>
    <t>鴻巣</t>
  </si>
  <si>
    <t>1121702002m02</t>
  </si>
  <si>
    <t>1121702002</t>
  </si>
  <si>
    <t>1121702003m02</t>
  </si>
  <si>
    <t>1121702003</t>
  </si>
  <si>
    <t>北鴻巣</t>
  </si>
  <si>
    <t>1121702004m02</t>
  </si>
  <si>
    <t>1121702004</t>
  </si>
  <si>
    <t>1121802001m02</t>
  </si>
  <si>
    <t>1121802001</t>
  </si>
  <si>
    <t>1121802002m02</t>
  </si>
  <si>
    <t>1121802002</t>
  </si>
  <si>
    <t>明戸</t>
  </si>
  <si>
    <t>1121802003m02</t>
  </si>
  <si>
    <t>1121802003</t>
  </si>
  <si>
    <t>1121901004m02</t>
  </si>
  <si>
    <t>Ａ上尾東部</t>
  </si>
  <si>
    <t>1121902001m02</t>
  </si>
  <si>
    <t>1121902001</t>
  </si>
  <si>
    <t>上尾</t>
  </si>
  <si>
    <t>1121902002m02</t>
  </si>
  <si>
    <t>1121902002</t>
  </si>
  <si>
    <t>西上尾団地</t>
  </si>
  <si>
    <t>1121902003m02</t>
  </si>
  <si>
    <t>1121902003</t>
  </si>
  <si>
    <t>1121902004m02</t>
  </si>
  <si>
    <t>1121902004</t>
  </si>
  <si>
    <t>1122102002m02</t>
  </si>
  <si>
    <t>1122102002</t>
  </si>
  <si>
    <t>草加西部</t>
  </si>
  <si>
    <t>1122102003m02</t>
  </si>
  <si>
    <t>1122102003</t>
  </si>
  <si>
    <t>1122102005m02</t>
  </si>
  <si>
    <t>1122102005</t>
  </si>
  <si>
    <t>新栄団地</t>
  </si>
  <si>
    <t>1122102008m02</t>
  </si>
  <si>
    <t>1122102008</t>
  </si>
  <si>
    <t>草加東部</t>
  </si>
  <si>
    <t>1122105002m02</t>
  </si>
  <si>
    <t>1122105002</t>
  </si>
  <si>
    <t>Ｓ谷塚</t>
  </si>
  <si>
    <t>1122202001m02</t>
  </si>
  <si>
    <t>1122202001</t>
  </si>
  <si>
    <t>1122202003m02</t>
  </si>
  <si>
    <t>1122202003</t>
  </si>
  <si>
    <t>1122202004m02</t>
  </si>
  <si>
    <t>1122202004</t>
  </si>
  <si>
    <t>大袋東部</t>
  </si>
  <si>
    <t>1122202007m02</t>
  </si>
  <si>
    <t>1122202007</t>
  </si>
  <si>
    <t>越谷東部</t>
  </si>
  <si>
    <t>1122202008m02</t>
  </si>
  <si>
    <t>1122202008</t>
  </si>
  <si>
    <t>なんこし蒲生</t>
  </si>
  <si>
    <t>1122302003m02</t>
  </si>
  <si>
    <t>1122302003</t>
  </si>
  <si>
    <t>蕨中部</t>
  </si>
  <si>
    <t>1122302004m02</t>
  </si>
  <si>
    <t>1122302004</t>
  </si>
  <si>
    <t>蕨北部</t>
  </si>
  <si>
    <t>1122401002m02</t>
  </si>
  <si>
    <t>Ａ戸田東部</t>
  </si>
  <si>
    <t>1122402001m02</t>
  </si>
  <si>
    <t>1122402001</t>
  </si>
  <si>
    <t>1122402002m02</t>
  </si>
  <si>
    <t>1122402002</t>
  </si>
  <si>
    <t>美女木西戸田</t>
  </si>
  <si>
    <t>1122502001m02</t>
  </si>
  <si>
    <t>1122502001</t>
  </si>
  <si>
    <t>1122502002m02</t>
  </si>
  <si>
    <t>1122502002</t>
  </si>
  <si>
    <t>入間市南部</t>
  </si>
  <si>
    <t>1122502003m02</t>
  </si>
  <si>
    <t>1122502003</t>
  </si>
  <si>
    <t>1122502004m02</t>
  </si>
  <si>
    <t>1122502004</t>
  </si>
  <si>
    <t>仏子</t>
  </si>
  <si>
    <t>1122702001m02</t>
  </si>
  <si>
    <t>1122702001</t>
  </si>
  <si>
    <t>朝霞駅前</t>
  </si>
  <si>
    <t>1122703002m02</t>
  </si>
  <si>
    <t>1122703002</t>
  </si>
  <si>
    <t>Ｙ北朝霞</t>
  </si>
  <si>
    <t>1122803001m02</t>
  </si>
  <si>
    <t>1122803001</t>
  </si>
  <si>
    <t>Ｙ志木東部</t>
  </si>
  <si>
    <t>1122803002m02</t>
  </si>
  <si>
    <t>1122803002</t>
  </si>
  <si>
    <t>Ｙ志木西部</t>
  </si>
  <si>
    <t>1122901001m02</t>
  </si>
  <si>
    <t>Ａ和光市</t>
  </si>
  <si>
    <t>1123002002m02</t>
  </si>
  <si>
    <t>1123002002</t>
  </si>
  <si>
    <t>志木南部</t>
  </si>
  <si>
    <t>1123002003m02</t>
  </si>
  <si>
    <t>1123002003</t>
  </si>
  <si>
    <t>朝霞片山</t>
  </si>
  <si>
    <t>1123003001m02</t>
  </si>
  <si>
    <t>1123003001</t>
  </si>
  <si>
    <t>Ｙ新座中央</t>
  </si>
  <si>
    <t>1123003003m02</t>
  </si>
  <si>
    <t>1123003003</t>
  </si>
  <si>
    <t>Ｙ志木柳瀬川</t>
  </si>
  <si>
    <t>1123003004m02</t>
  </si>
  <si>
    <t>1123003004</t>
  </si>
  <si>
    <t>Ｙ新座</t>
  </si>
  <si>
    <t>1123102001m02</t>
  </si>
  <si>
    <t>1123102001</t>
  </si>
  <si>
    <t>桶川</t>
  </si>
  <si>
    <t>1123102002m02</t>
  </si>
  <si>
    <t>1123102002</t>
  </si>
  <si>
    <t>桶川南部</t>
  </si>
  <si>
    <t>1123102003m02</t>
  </si>
  <si>
    <t>1123102003</t>
  </si>
  <si>
    <t>桶川北部</t>
  </si>
  <si>
    <t>1123201004m02</t>
  </si>
  <si>
    <t>Ａ菖蒲</t>
  </si>
  <si>
    <t>1123202001m02</t>
  </si>
  <si>
    <t>1123202001</t>
  </si>
  <si>
    <t>久喜東部</t>
  </si>
  <si>
    <t>1123202002m02</t>
  </si>
  <si>
    <t>1123202002</t>
  </si>
  <si>
    <t>久喜西部</t>
  </si>
  <si>
    <t>1123202003m02</t>
  </si>
  <si>
    <t>1123202003</t>
  </si>
  <si>
    <t>1123202004m02</t>
  </si>
  <si>
    <t>1123202004</t>
  </si>
  <si>
    <t>1123202005m02</t>
  </si>
  <si>
    <t>1123202005</t>
  </si>
  <si>
    <t>栗橋西部</t>
  </si>
  <si>
    <t>1123302001m02</t>
  </si>
  <si>
    <t>1123302001</t>
  </si>
  <si>
    <t>1123302002m02</t>
  </si>
  <si>
    <t>1123302002</t>
  </si>
  <si>
    <t>北本南部</t>
  </si>
  <si>
    <t>1123405001m02</t>
  </si>
  <si>
    <t>1123405001</t>
  </si>
  <si>
    <t>Ｓ八潮</t>
  </si>
  <si>
    <t>1123502003m02</t>
  </si>
  <si>
    <t>1123502003</t>
  </si>
  <si>
    <t>富士見・三芳</t>
  </si>
  <si>
    <t>1123702001m02</t>
  </si>
  <si>
    <t>1123702001</t>
  </si>
  <si>
    <t>1123702002m02</t>
  </si>
  <si>
    <t>1123702002</t>
  </si>
  <si>
    <t>三郷西部</t>
  </si>
  <si>
    <t>1123802001m02</t>
  </si>
  <si>
    <t>1123802001</t>
  </si>
  <si>
    <t>蓮田</t>
  </si>
  <si>
    <t>1123902001m02</t>
  </si>
  <si>
    <t>1123902001</t>
  </si>
  <si>
    <t>坂戸南部</t>
  </si>
  <si>
    <t>1123902002m02</t>
  </si>
  <si>
    <t>1123902002</t>
  </si>
  <si>
    <t>北坂戸</t>
  </si>
  <si>
    <t>1123902003m02</t>
  </si>
  <si>
    <t>1123902003</t>
  </si>
  <si>
    <t>1124002001m02</t>
  </si>
  <si>
    <t>1124002001</t>
  </si>
  <si>
    <t>1124002002m02</t>
  </si>
  <si>
    <t>1124002002</t>
  </si>
  <si>
    <t>幸手東部</t>
  </si>
  <si>
    <t>1124102002m02</t>
  </si>
  <si>
    <t>1124102002</t>
  </si>
  <si>
    <t>鶴ケ島</t>
  </si>
  <si>
    <t>1124202001m02</t>
  </si>
  <si>
    <t>高麗川</t>
  </si>
  <si>
    <t>1124202002m02</t>
  </si>
  <si>
    <t>1124202002</t>
  </si>
  <si>
    <t>高萩</t>
  </si>
  <si>
    <t>1124302001m02</t>
  </si>
  <si>
    <t>1124302001</t>
  </si>
  <si>
    <t>1124502001m02</t>
  </si>
  <si>
    <t>1124502001</t>
  </si>
  <si>
    <t>1130002001m02</t>
  </si>
  <si>
    <t>1130002001</t>
  </si>
  <si>
    <t>伊奈町</t>
  </si>
  <si>
    <t>1132001003m02</t>
  </si>
  <si>
    <t>1132002003m02</t>
  </si>
  <si>
    <t>1132002003</t>
  </si>
  <si>
    <t>1132003007m02</t>
  </si>
  <si>
    <t>1132003007</t>
  </si>
  <si>
    <t>Ｙ毛呂</t>
  </si>
  <si>
    <t>1134001001m02</t>
  </si>
  <si>
    <t>Ａ武蔵嵐山</t>
  </si>
  <si>
    <t>1134001004m02</t>
  </si>
  <si>
    <t>1134003002m02</t>
  </si>
  <si>
    <t>1134003002</t>
  </si>
  <si>
    <t>Ｙ小川</t>
  </si>
  <si>
    <t>1134003003m02</t>
  </si>
  <si>
    <t>1134003003</t>
  </si>
  <si>
    <t>Ｙときがわ明覚</t>
  </si>
  <si>
    <t>1136001001m02</t>
  </si>
  <si>
    <t>1136001003m02</t>
  </si>
  <si>
    <t>1136002001m02</t>
  </si>
  <si>
    <t>皆野</t>
  </si>
  <si>
    <t>1138002001m02</t>
  </si>
  <si>
    <t>1138002001</t>
  </si>
  <si>
    <t>神保原</t>
  </si>
  <si>
    <t>1140002004m02</t>
  </si>
  <si>
    <t>1140002004</t>
  </si>
  <si>
    <t>1140002005m02</t>
  </si>
  <si>
    <t>1140002005</t>
  </si>
  <si>
    <t>岡部</t>
  </si>
  <si>
    <t>1144002001m02</t>
  </si>
  <si>
    <t>1144002001</t>
  </si>
  <si>
    <t>1144002002m02</t>
  </si>
  <si>
    <t>1144002002</t>
  </si>
  <si>
    <t>1146002004m02</t>
  </si>
  <si>
    <t>1146002004</t>
  </si>
  <si>
    <t>杉戸中央</t>
  </si>
  <si>
    <t>1110103001m03</t>
  </si>
  <si>
    <t>読売新聞</t>
  </si>
  <si>
    <t>1110103001</t>
  </si>
  <si>
    <t>西大宮指扇</t>
  </si>
  <si>
    <t>m03</t>
  </si>
  <si>
    <t>1110103002m03</t>
  </si>
  <si>
    <t>1110103002</t>
  </si>
  <si>
    <t>指扇南</t>
  </si>
  <si>
    <t>1110203001m03</t>
  </si>
  <si>
    <t>1110203001</t>
  </si>
  <si>
    <t>1110203002m03</t>
  </si>
  <si>
    <t>1110203002</t>
  </si>
  <si>
    <t>宮原</t>
  </si>
  <si>
    <t>1110203003m03</t>
  </si>
  <si>
    <t>1110203003</t>
  </si>
  <si>
    <t>土呂</t>
  </si>
  <si>
    <t>1110303001m03</t>
  </si>
  <si>
    <t>1110303001</t>
  </si>
  <si>
    <t>1110303002m03</t>
  </si>
  <si>
    <t>1110303002</t>
  </si>
  <si>
    <t>大宮駅西</t>
  </si>
  <si>
    <t>1110303003m03</t>
  </si>
  <si>
    <t>1110303003</t>
  </si>
  <si>
    <t>1110303004m03</t>
  </si>
  <si>
    <t>1110303004</t>
  </si>
  <si>
    <t>桜木</t>
  </si>
  <si>
    <t>1110403001m03</t>
  </si>
  <si>
    <t>1110403001</t>
  </si>
  <si>
    <t>1110403003m03</t>
  </si>
  <si>
    <t>1110403003</t>
  </si>
  <si>
    <t>大宮大和田</t>
  </si>
  <si>
    <t>1110403004m03</t>
  </si>
  <si>
    <t>1110403004</t>
  </si>
  <si>
    <t>1110403005m03</t>
  </si>
  <si>
    <t>1110403005</t>
  </si>
  <si>
    <t>1110403006m03</t>
  </si>
  <si>
    <t>1110403006</t>
  </si>
  <si>
    <t>1110503001m03</t>
  </si>
  <si>
    <t>1110503001</t>
  </si>
  <si>
    <t>1110503002m03</t>
  </si>
  <si>
    <t>1110503002</t>
  </si>
  <si>
    <t>与野中央</t>
  </si>
  <si>
    <t>1110603001m03</t>
  </si>
  <si>
    <t>1110603001</t>
  </si>
  <si>
    <t>1110603002m03</t>
  </si>
  <si>
    <t>1110603002</t>
  </si>
  <si>
    <t>白鍬</t>
  </si>
  <si>
    <t>1110703001m03</t>
  </si>
  <si>
    <t>1110703001</t>
  </si>
  <si>
    <t>浦和駅西</t>
  </si>
  <si>
    <t>1110703002m03</t>
  </si>
  <si>
    <t>1110703002</t>
  </si>
  <si>
    <t>1110703003m03</t>
  </si>
  <si>
    <t>1110703003</t>
  </si>
  <si>
    <t>1110703004m03</t>
  </si>
  <si>
    <t>1110703004</t>
  </si>
  <si>
    <t>北浦和東部</t>
  </si>
  <si>
    <t>1110703005m03</t>
  </si>
  <si>
    <t>1110703005</t>
  </si>
  <si>
    <t>1110803001m03</t>
  </si>
  <si>
    <t>1110803001</t>
  </si>
  <si>
    <t>1110803002m03</t>
  </si>
  <si>
    <t>1110803002</t>
  </si>
  <si>
    <t>浦和南</t>
  </si>
  <si>
    <t>1110803003m03</t>
  </si>
  <si>
    <t>1110803003</t>
  </si>
  <si>
    <t>南浦和第一</t>
  </si>
  <si>
    <t>1110803004m03</t>
  </si>
  <si>
    <t>1110803004</t>
  </si>
  <si>
    <t>武蔵浦和西部</t>
  </si>
  <si>
    <t>1110803005m03</t>
  </si>
  <si>
    <t>1110803005</t>
  </si>
  <si>
    <t>南浦和第二</t>
  </si>
  <si>
    <t>1110903001m03</t>
  </si>
  <si>
    <t>1110903001</t>
  </si>
  <si>
    <t>1110903002m03</t>
  </si>
  <si>
    <t>1110903002</t>
  </si>
  <si>
    <t>東川口駅前</t>
  </si>
  <si>
    <t>1110903003m03</t>
  </si>
  <si>
    <t>1110903003</t>
  </si>
  <si>
    <t>浦和北部</t>
  </si>
  <si>
    <t>1111003002m03</t>
  </si>
  <si>
    <t>1111003002</t>
  </si>
  <si>
    <t>岩槻北部</t>
  </si>
  <si>
    <t>1111003004m03</t>
  </si>
  <si>
    <t>1111003004</t>
  </si>
  <si>
    <t>1111003005m03</t>
  </si>
  <si>
    <t>1111003005</t>
  </si>
  <si>
    <t>岩槻南部</t>
  </si>
  <si>
    <t>1120103001m03</t>
  </si>
  <si>
    <t>1120103001</t>
  </si>
  <si>
    <t>1120103002m03</t>
  </si>
  <si>
    <t>1120103002</t>
  </si>
  <si>
    <t>1120103003m03</t>
  </si>
  <si>
    <t>1120103003</t>
  </si>
  <si>
    <t>1120103004m03</t>
  </si>
  <si>
    <t>1120103004</t>
  </si>
  <si>
    <t>1120103005m03</t>
  </si>
  <si>
    <t>1120103005</t>
  </si>
  <si>
    <t>川越南大塚</t>
  </si>
  <si>
    <t>1120103006m03</t>
  </si>
  <si>
    <t>1120103006</t>
  </si>
  <si>
    <t>霞ケ関西部</t>
  </si>
  <si>
    <t>1120103007m03</t>
  </si>
  <si>
    <t>1120103007</t>
  </si>
  <si>
    <t>新河岸南部</t>
  </si>
  <si>
    <t>1120103010m03</t>
  </si>
  <si>
    <t>1120103010</t>
  </si>
  <si>
    <t>1120103011m03</t>
  </si>
  <si>
    <t>1120103011</t>
  </si>
  <si>
    <t>川越北部</t>
  </si>
  <si>
    <t>1120103012m03</t>
  </si>
  <si>
    <t>1120103012</t>
  </si>
  <si>
    <t>1120203001m03</t>
  </si>
  <si>
    <t>1120203001</t>
  </si>
  <si>
    <t>熊谷東部</t>
  </si>
  <si>
    <t>1120203002m03</t>
  </si>
  <si>
    <t>1120203002</t>
  </si>
  <si>
    <t>熊谷西</t>
  </si>
  <si>
    <t>1120203003m03</t>
  </si>
  <si>
    <t>1120203003</t>
  </si>
  <si>
    <t>熊谷中央</t>
  </si>
  <si>
    <t>1120203004m03</t>
  </si>
  <si>
    <t>1120203004</t>
  </si>
  <si>
    <t>1120203005m03</t>
  </si>
  <si>
    <t>1120203005</t>
  </si>
  <si>
    <t>1120203006m03</t>
  </si>
  <si>
    <t>1120203006</t>
  </si>
  <si>
    <t>籠原南</t>
  </si>
  <si>
    <t>1120203007m03</t>
  </si>
  <si>
    <t>1120203007</t>
  </si>
  <si>
    <t>熊谷江南</t>
  </si>
  <si>
    <t>1120203008m03</t>
  </si>
  <si>
    <t>1120203008</t>
  </si>
  <si>
    <t>1120203009m03</t>
  </si>
  <si>
    <t>1120203009</t>
  </si>
  <si>
    <t>1120303002m03</t>
  </si>
  <si>
    <t>1120303002</t>
  </si>
  <si>
    <t>川口栄町</t>
  </si>
  <si>
    <t>1120303003m03</t>
  </si>
  <si>
    <t>1120303003</t>
  </si>
  <si>
    <t>川口南町</t>
  </si>
  <si>
    <t>1120303005m03</t>
  </si>
  <si>
    <t>1120303005</t>
  </si>
  <si>
    <t>1120303006m03</t>
  </si>
  <si>
    <t>1120303006</t>
  </si>
  <si>
    <t>上青木</t>
  </si>
  <si>
    <t>1120303007m03</t>
  </si>
  <si>
    <t>1120303007</t>
  </si>
  <si>
    <t>川口根岸</t>
  </si>
  <si>
    <t>1120303008m03</t>
  </si>
  <si>
    <t>1120303008</t>
  </si>
  <si>
    <t>1120303009m03</t>
  </si>
  <si>
    <t>1120303009</t>
  </si>
  <si>
    <t>川口中部</t>
  </si>
  <si>
    <t>1120303010m03</t>
  </si>
  <si>
    <t>1120303010</t>
  </si>
  <si>
    <t>芝東部</t>
  </si>
  <si>
    <t>1120303011m03</t>
  </si>
  <si>
    <t>1120303011</t>
  </si>
  <si>
    <t>西川口中央</t>
  </si>
  <si>
    <t>1120303013m03</t>
  </si>
  <si>
    <t>1120303013</t>
  </si>
  <si>
    <t>川口戸塚</t>
  </si>
  <si>
    <t>1120303015m03</t>
  </si>
  <si>
    <t>1120303015</t>
  </si>
  <si>
    <t>1120303016m03</t>
  </si>
  <si>
    <t>1120303016</t>
  </si>
  <si>
    <t>川口本町</t>
  </si>
  <si>
    <t>1120303017m03</t>
  </si>
  <si>
    <t>1120303017</t>
  </si>
  <si>
    <t>1120603001m03</t>
  </si>
  <si>
    <t>1120603001</t>
  </si>
  <si>
    <t>行田第一</t>
  </si>
  <si>
    <t>1120603002m03</t>
  </si>
  <si>
    <t>1120603002</t>
  </si>
  <si>
    <t>新行田</t>
  </si>
  <si>
    <t>1120603003m03</t>
  </si>
  <si>
    <t>1120603003</t>
  </si>
  <si>
    <t>1120701002m03</t>
  </si>
  <si>
    <t>1120701003m03</t>
  </si>
  <si>
    <t>1120703001m03</t>
  </si>
  <si>
    <t>1120703001</t>
  </si>
  <si>
    <t>秩父西部</t>
  </si>
  <si>
    <t>1120703002m03</t>
  </si>
  <si>
    <t>1120703002</t>
  </si>
  <si>
    <t>影森</t>
  </si>
  <si>
    <t>1120703003m03</t>
  </si>
  <si>
    <t>1120703003</t>
  </si>
  <si>
    <t>秩父東部</t>
  </si>
  <si>
    <t>1120803001m03</t>
  </si>
  <si>
    <t>1120803001</t>
  </si>
  <si>
    <t>所沢東部</t>
  </si>
  <si>
    <t>1120803002m03</t>
  </si>
  <si>
    <t>1120803002</t>
  </si>
  <si>
    <t>所沢ＮＴ</t>
  </si>
  <si>
    <t>1120803003m03</t>
  </si>
  <si>
    <t>1120803003</t>
  </si>
  <si>
    <t>1120803005m03</t>
  </si>
  <si>
    <t>1120803005</t>
  </si>
  <si>
    <t>航空公園駅前</t>
  </si>
  <si>
    <t>1120803007m03</t>
  </si>
  <si>
    <t>1120803007</t>
  </si>
  <si>
    <t>所沢西部</t>
  </si>
  <si>
    <t>1120803008m03</t>
  </si>
  <si>
    <t>1120803008</t>
  </si>
  <si>
    <t>1120803009m03</t>
  </si>
  <si>
    <t>1120803009</t>
  </si>
  <si>
    <t>1120803010m03</t>
  </si>
  <si>
    <t>1120803010</t>
  </si>
  <si>
    <t>東狭山ケ丘</t>
  </si>
  <si>
    <t>1120803012m03</t>
  </si>
  <si>
    <t>1120803012</t>
  </si>
  <si>
    <t>新所沢</t>
  </si>
  <si>
    <t>1120803013m03</t>
  </si>
  <si>
    <t>1120803013</t>
  </si>
  <si>
    <t>新所沢西部</t>
  </si>
  <si>
    <t>1120803014m03</t>
  </si>
  <si>
    <t>1120803014</t>
  </si>
  <si>
    <t>1120803015m03</t>
  </si>
  <si>
    <t>1120803015</t>
  </si>
  <si>
    <t>新所沢駅前</t>
  </si>
  <si>
    <t>1120901001m03</t>
  </si>
  <si>
    <t>1120903001m03</t>
  </si>
  <si>
    <t>1120903001</t>
  </si>
  <si>
    <t>1120903002m03</t>
  </si>
  <si>
    <t>1120903002</t>
  </si>
  <si>
    <t>西飯能</t>
  </si>
  <si>
    <t>1120903003m03</t>
  </si>
  <si>
    <t>1120903003</t>
  </si>
  <si>
    <t>東飯能</t>
  </si>
  <si>
    <t>1121003001m03</t>
  </si>
  <si>
    <t>1121003001</t>
  </si>
  <si>
    <t>1121003002m03</t>
  </si>
  <si>
    <t>1121003002</t>
  </si>
  <si>
    <t>1121003003m03</t>
  </si>
  <si>
    <t>1121003003</t>
  </si>
  <si>
    <t>加須南部</t>
  </si>
  <si>
    <t>1121003004m03</t>
  </si>
  <si>
    <t>1121003004</t>
  </si>
  <si>
    <t>栗橋北部</t>
  </si>
  <si>
    <t>1121103002m03</t>
  </si>
  <si>
    <t>1121103002</t>
  </si>
  <si>
    <t>1121103003m03</t>
  </si>
  <si>
    <t>1121103003</t>
  </si>
  <si>
    <t>本庄東部</t>
  </si>
  <si>
    <t>1121103004m03</t>
  </si>
  <si>
    <t>1121103005m03</t>
  </si>
  <si>
    <t>1121103005</t>
  </si>
  <si>
    <t>1121203001m03</t>
  </si>
  <si>
    <t>1121203001</t>
  </si>
  <si>
    <t>高坂</t>
  </si>
  <si>
    <t>1121203002m03</t>
  </si>
  <si>
    <t>1121203002</t>
  </si>
  <si>
    <t>東松山南部</t>
  </si>
  <si>
    <t>1121203003m03</t>
  </si>
  <si>
    <t>1121203003</t>
  </si>
  <si>
    <t>1121203004m03</t>
  </si>
  <si>
    <t>1121203004</t>
  </si>
  <si>
    <t>東松山北部</t>
  </si>
  <si>
    <t>1121403001m03</t>
  </si>
  <si>
    <t>1121403001</t>
  </si>
  <si>
    <t>せんげん台武里</t>
  </si>
  <si>
    <t>1121403002m03</t>
  </si>
  <si>
    <t>1121403002</t>
  </si>
  <si>
    <t>1121403003m03</t>
  </si>
  <si>
    <t>1121403003</t>
  </si>
  <si>
    <t>1121403004m03</t>
  </si>
  <si>
    <t>1121403004</t>
  </si>
  <si>
    <t>春日部西部</t>
  </si>
  <si>
    <t>1121403005m03</t>
  </si>
  <si>
    <t>1121403005</t>
  </si>
  <si>
    <t>春日部豊春</t>
  </si>
  <si>
    <t>1121403007m03</t>
  </si>
  <si>
    <t>1121403007</t>
  </si>
  <si>
    <t>1121403008m03</t>
  </si>
  <si>
    <t>1121403008</t>
  </si>
  <si>
    <t>一の割西部</t>
  </si>
  <si>
    <t>1121403009m03</t>
  </si>
  <si>
    <t>1121403009</t>
  </si>
  <si>
    <t>新武里</t>
  </si>
  <si>
    <t>1121403010m03</t>
  </si>
  <si>
    <t>1121403010</t>
  </si>
  <si>
    <t>庄和</t>
  </si>
  <si>
    <t>1121503001m03</t>
  </si>
  <si>
    <t>1121503001</t>
  </si>
  <si>
    <t>1121503002m03</t>
  </si>
  <si>
    <t>1121503002</t>
  </si>
  <si>
    <t>狭山中央</t>
  </si>
  <si>
    <t>1121503004m03</t>
  </si>
  <si>
    <t>1121503004</t>
  </si>
  <si>
    <t>狭山台</t>
  </si>
  <si>
    <t>1121503005m03</t>
  </si>
  <si>
    <t>1121503005</t>
  </si>
  <si>
    <t>1121503006m03</t>
  </si>
  <si>
    <t>1121503006</t>
  </si>
  <si>
    <t>1121503007m03</t>
  </si>
  <si>
    <t>1121503007</t>
  </si>
  <si>
    <t>入間市東部</t>
  </si>
  <si>
    <t>1121603001m03</t>
  </si>
  <si>
    <t>1121603001</t>
  </si>
  <si>
    <t>1121603002m03</t>
  </si>
  <si>
    <t>1121603002</t>
  </si>
  <si>
    <t>1121703002m03</t>
  </si>
  <si>
    <t>1121703002</t>
  </si>
  <si>
    <t>1121703003m03</t>
  </si>
  <si>
    <t>1121703003</t>
  </si>
  <si>
    <t>鴻巣赤見台</t>
  </si>
  <si>
    <t>1121703004m03</t>
  </si>
  <si>
    <t>1121703004</t>
  </si>
  <si>
    <t>1121703005m03</t>
  </si>
  <si>
    <t>1121703005</t>
  </si>
  <si>
    <t>1121803001m03</t>
  </si>
  <si>
    <t>1121803001</t>
  </si>
  <si>
    <t>1121803002m03</t>
  </si>
  <si>
    <t>1121803002</t>
  </si>
  <si>
    <t>北深谷</t>
  </si>
  <si>
    <t>1121803003m03</t>
  </si>
  <si>
    <t>1121803003</t>
  </si>
  <si>
    <t>深谷西部</t>
  </si>
  <si>
    <t>1121803004m03</t>
  </si>
  <si>
    <t>1121803004</t>
  </si>
  <si>
    <t>上柴</t>
  </si>
  <si>
    <t>1121803005m03</t>
  </si>
  <si>
    <t>1121803005</t>
  </si>
  <si>
    <t>1121803006m03</t>
  </si>
  <si>
    <t>1121803006</t>
  </si>
  <si>
    <t>1121903001m03</t>
  </si>
  <si>
    <t>1121903001</t>
  </si>
  <si>
    <t>1121903002m03</t>
  </si>
  <si>
    <t>1121903002</t>
  </si>
  <si>
    <t>1121903003m03</t>
  </si>
  <si>
    <t>1121903003</t>
  </si>
  <si>
    <t>西上尾第一</t>
  </si>
  <si>
    <t>1121903004m03</t>
  </si>
  <si>
    <t>1121903004</t>
  </si>
  <si>
    <t>上尾南部</t>
  </si>
  <si>
    <t>1121903005m03</t>
  </si>
  <si>
    <t>1121903005</t>
  </si>
  <si>
    <t>1121903006m03</t>
  </si>
  <si>
    <t>1121903006</t>
  </si>
  <si>
    <t>1122103001m03</t>
  </si>
  <si>
    <t>1122103001</t>
  </si>
  <si>
    <t>谷塚</t>
  </si>
  <si>
    <t>1122103002m03</t>
  </si>
  <si>
    <t>1122103002</t>
  </si>
  <si>
    <t>草加</t>
  </si>
  <si>
    <t>1122103004m03</t>
  </si>
  <si>
    <t>1122103004</t>
  </si>
  <si>
    <t>松原新田</t>
  </si>
  <si>
    <t>1122103005m03</t>
  </si>
  <si>
    <t>1122103005</t>
  </si>
  <si>
    <t>草加駅西口</t>
  </si>
  <si>
    <t>1122103006m03</t>
  </si>
  <si>
    <t>1122103006</t>
  </si>
  <si>
    <t>草加北部</t>
  </si>
  <si>
    <t>1122103008m03</t>
  </si>
  <si>
    <t>1122103008</t>
  </si>
  <si>
    <t>松原北部</t>
  </si>
  <si>
    <t>1122103010m03</t>
  </si>
  <si>
    <t>1122103010</t>
  </si>
  <si>
    <t>谷塚東</t>
  </si>
  <si>
    <t>1122103015m03</t>
  </si>
  <si>
    <t>1122103015</t>
  </si>
  <si>
    <t>草加南部</t>
  </si>
  <si>
    <t>1122103016m03</t>
  </si>
  <si>
    <t>1122103016</t>
  </si>
  <si>
    <t>草加SIA</t>
  </si>
  <si>
    <t>1122203001m03</t>
  </si>
  <si>
    <t>1122203001</t>
  </si>
  <si>
    <t>1122203003m03</t>
  </si>
  <si>
    <t>1122203003</t>
  </si>
  <si>
    <t>1122203004m03</t>
  </si>
  <si>
    <t>1122203004</t>
  </si>
  <si>
    <t>大袋</t>
  </si>
  <si>
    <t>1122203005m03</t>
  </si>
  <si>
    <t>1122203005</t>
  </si>
  <si>
    <t>1122203006m03</t>
  </si>
  <si>
    <t>1122203006</t>
  </si>
  <si>
    <t>新越谷</t>
  </si>
  <si>
    <t>1122203007m03</t>
  </si>
  <si>
    <t>1122203007</t>
  </si>
  <si>
    <t>南越谷西口</t>
  </si>
  <si>
    <t>1122203009m03</t>
  </si>
  <si>
    <t>1122203009</t>
  </si>
  <si>
    <t>1122203012m03</t>
  </si>
  <si>
    <t>1122203012</t>
  </si>
  <si>
    <t>大袋西口</t>
  </si>
  <si>
    <t>1122303002m03</t>
  </si>
  <si>
    <t>1122303002</t>
  </si>
  <si>
    <t>蕨第二</t>
  </si>
  <si>
    <t>1122303003m03</t>
  </si>
  <si>
    <t>1122303003</t>
  </si>
  <si>
    <t>蕨第一</t>
  </si>
  <si>
    <t>1122403001m03</t>
  </si>
  <si>
    <t>1122403001</t>
  </si>
  <si>
    <t>1122403002m03</t>
  </si>
  <si>
    <t>1122403002</t>
  </si>
  <si>
    <t>戸田南</t>
  </si>
  <si>
    <t>1122403003m03</t>
  </si>
  <si>
    <t>1122403003</t>
  </si>
  <si>
    <t>戸田中央</t>
  </si>
  <si>
    <t>1122403004m03</t>
  </si>
  <si>
    <t>1122403004</t>
  </si>
  <si>
    <t>戸田公園</t>
  </si>
  <si>
    <t>1122503002m03</t>
  </si>
  <si>
    <t>1122503002</t>
  </si>
  <si>
    <t>1122503003m03</t>
  </si>
  <si>
    <t>1122503003</t>
  </si>
  <si>
    <t>1122503004m03</t>
  </si>
  <si>
    <t>1122503004</t>
  </si>
  <si>
    <t>入間市西部</t>
  </si>
  <si>
    <t>1122503006m03</t>
  </si>
  <si>
    <t>1122503006</t>
  </si>
  <si>
    <t>1122503007m03</t>
  </si>
  <si>
    <t>1122503007</t>
  </si>
  <si>
    <t>入間仏子</t>
  </si>
  <si>
    <t>1122703001m03</t>
  </si>
  <si>
    <t>1122703001</t>
  </si>
  <si>
    <t>朝霞西</t>
  </si>
  <si>
    <t>1122703002m03</t>
  </si>
  <si>
    <t>北朝霞</t>
  </si>
  <si>
    <t>1122703003m03</t>
  </si>
  <si>
    <t>1122703003</t>
  </si>
  <si>
    <t>1122703004m03</t>
  </si>
  <si>
    <t>1122703004</t>
  </si>
  <si>
    <t>朝霞南</t>
  </si>
  <si>
    <t>1122803001m03</t>
  </si>
  <si>
    <t>志木東部</t>
  </si>
  <si>
    <t>1122803002m03</t>
  </si>
  <si>
    <t>志木西部</t>
  </si>
  <si>
    <t>1122903001m03</t>
  </si>
  <si>
    <t>1122903001</t>
  </si>
  <si>
    <t>和光南部</t>
  </si>
  <si>
    <t>1122903002m03</t>
  </si>
  <si>
    <t>1122903002</t>
  </si>
  <si>
    <t>和光北口</t>
  </si>
  <si>
    <t>1123003001m03</t>
  </si>
  <si>
    <t>新座中央</t>
  </si>
  <si>
    <t>1123003002m03</t>
  </si>
  <si>
    <t>1123003002</t>
  </si>
  <si>
    <t>新座南部</t>
  </si>
  <si>
    <t>1123003003m03</t>
  </si>
  <si>
    <t>志木柳瀬川</t>
  </si>
  <si>
    <t>1123003004m03</t>
  </si>
  <si>
    <t>新座</t>
  </si>
  <si>
    <t>1123103001m03</t>
  </si>
  <si>
    <t>1123103001</t>
  </si>
  <si>
    <t>桶川中央</t>
  </si>
  <si>
    <t>1123103002m03</t>
  </si>
  <si>
    <t>1123103002</t>
  </si>
  <si>
    <t>1123103003m03</t>
  </si>
  <si>
    <t>1123103003</t>
  </si>
  <si>
    <t>桶川駅前</t>
  </si>
  <si>
    <t>1123103004m03</t>
  </si>
  <si>
    <t>1123103004</t>
  </si>
  <si>
    <t>1123203001m03</t>
  </si>
  <si>
    <t>1123203001</t>
  </si>
  <si>
    <t>1123203002m03</t>
  </si>
  <si>
    <t>1123203002</t>
  </si>
  <si>
    <t>久喜東</t>
  </si>
  <si>
    <t>1123203003m03</t>
  </si>
  <si>
    <t>1123203003</t>
  </si>
  <si>
    <t>1123203004m03</t>
  </si>
  <si>
    <t>1123203004</t>
  </si>
  <si>
    <t>1123203005m03</t>
  </si>
  <si>
    <t>1123203005</t>
  </si>
  <si>
    <t>栗橋南部</t>
  </si>
  <si>
    <t>1123203006m03</t>
  </si>
  <si>
    <t>1123203006</t>
  </si>
  <si>
    <t>東鷲宮</t>
  </si>
  <si>
    <t>1123303001m03</t>
  </si>
  <si>
    <t>1123303001</t>
  </si>
  <si>
    <t>1123303004m03</t>
  </si>
  <si>
    <t>1123303004</t>
  </si>
  <si>
    <t>1123403003m03</t>
  </si>
  <si>
    <t>1123403003</t>
  </si>
  <si>
    <t>1123403005m03</t>
  </si>
  <si>
    <t>1123403005</t>
  </si>
  <si>
    <t>八潮中央</t>
  </si>
  <si>
    <t>1123503001m03</t>
  </si>
  <si>
    <t>1123503001</t>
  </si>
  <si>
    <t>鶴瀬</t>
  </si>
  <si>
    <t>1123503002m03</t>
  </si>
  <si>
    <t>1123503002</t>
  </si>
  <si>
    <t>鶴瀬西部</t>
  </si>
  <si>
    <t>1123503003m03</t>
  </si>
  <si>
    <t>1123503003</t>
  </si>
  <si>
    <t>みずほ台</t>
  </si>
  <si>
    <t>1123503004m03</t>
  </si>
  <si>
    <t>1123503004</t>
  </si>
  <si>
    <t>1123503005m03</t>
  </si>
  <si>
    <t>1123503005</t>
  </si>
  <si>
    <t>西みずほ台</t>
  </si>
  <si>
    <t>1123503006m03</t>
  </si>
  <si>
    <t>1123503006</t>
  </si>
  <si>
    <t>1123503007m03</t>
  </si>
  <si>
    <t>1123503007</t>
  </si>
  <si>
    <t>大井三芳</t>
  </si>
  <si>
    <t>1123703001m03</t>
  </si>
  <si>
    <t>1123703001</t>
  </si>
  <si>
    <t>三郷中央</t>
  </si>
  <si>
    <t>1123703002m03</t>
  </si>
  <si>
    <t>1123703002</t>
  </si>
  <si>
    <t>三郷北部</t>
  </si>
  <si>
    <t>1123703003m03</t>
  </si>
  <si>
    <t>1123703003</t>
  </si>
  <si>
    <t>三郷東部</t>
  </si>
  <si>
    <t>1123703004m03</t>
  </si>
  <si>
    <t>1123703004</t>
  </si>
  <si>
    <t>三郷団地</t>
  </si>
  <si>
    <t>1123703006m03</t>
  </si>
  <si>
    <t>1123703006</t>
  </si>
  <si>
    <t>三郷早稲田</t>
  </si>
  <si>
    <t>1123803001m03</t>
  </si>
  <si>
    <t>1123803001</t>
  </si>
  <si>
    <t>蓮田東部</t>
  </si>
  <si>
    <t>1123803003m03</t>
  </si>
  <si>
    <t>1123803003</t>
  </si>
  <si>
    <t>1123903001m03</t>
  </si>
  <si>
    <t>1123903001</t>
  </si>
  <si>
    <t>1123903002m03</t>
  </si>
  <si>
    <t>1123903002</t>
  </si>
  <si>
    <t>1123903003m03</t>
  </si>
  <si>
    <t>1123903003</t>
  </si>
  <si>
    <t>坂戸千代田</t>
  </si>
  <si>
    <t>1123903005m03</t>
  </si>
  <si>
    <t>1123903005</t>
  </si>
  <si>
    <t>若葉東</t>
  </si>
  <si>
    <t>1123903006m03</t>
  </si>
  <si>
    <t>1123903006</t>
  </si>
  <si>
    <t>1123903007m03</t>
  </si>
  <si>
    <t>1123903007</t>
  </si>
  <si>
    <t>坂戸鳩山</t>
  </si>
  <si>
    <t>1123903008m03</t>
  </si>
  <si>
    <t>1123903008</t>
  </si>
  <si>
    <t>1124003001m03</t>
  </si>
  <si>
    <t>1124003001</t>
  </si>
  <si>
    <t>幸手西</t>
  </si>
  <si>
    <t>1124003002m03</t>
  </si>
  <si>
    <t>1124003002</t>
  </si>
  <si>
    <t>1124003003m03</t>
  </si>
  <si>
    <t>1124003003</t>
  </si>
  <si>
    <t>幸手東</t>
  </si>
  <si>
    <t>1124103003m03</t>
  </si>
  <si>
    <t>1124103003</t>
  </si>
  <si>
    <t>1124103005m03</t>
  </si>
  <si>
    <t>1124103005</t>
  </si>
  <si>
    <t>1124103006m03</t>
  </si>
  <si>
    <t>1124103006</t>
  </si>
  <si>
    <t>鶴ヶ島西口</t>
  </si>
  <si>
    <t>1124203001m03</t>
  </si>
  <si>
    <t>1124203001</t>
  </si>
  <si>
    <t>日高中央</t>
  </si>
  <si>
    <t>1124203002m03</t>
  </si>
  <si>
    <t>1124203002</t>
  </si>
  <si>
    <t>日高高萩</t>
  </si>
  <si>
    <t>1124303001m03</t>
  </si>
  <si>
    <t>1124303001</t>
  </si>
  <si>
    <t>1124303002m03</t>
  </si>
  <si>
    <t>1124303002</t>
  </si>
  <si>
    <t>吉川南部</t>
  </si>
  <si>
    <t>1124503001m03</t>
  </si>
  <si>
    <t>1124503001</t>
  </si>
  <si>
    <t>上福岡</t>
  </si>
  <si>
    <t>1124503002m03</t>
  </si>
  <si>
    <t>1124503002</t>
  </si>
  <si>
    <t>上福岡中央</t>
  </si>
  <si>
    <t>1124503003m03</t>
  </si>
  <si>
    <t>1124503003</t>
  </si>
  <si>
    <t>上福岡西部</t>
  </si>
  <si>
    <t>1124503006m03</t>
  </si>
  <si>
    <t>1124503006</t>
  </si>
  <si>
    <t>1130003001m03</t>
  </si>
  <si>
    <t>1130003001</t>
  </si>
  <si>
    <t>上尾伊奈</t>
  </si>
  <si>
    <t>1132001003m03</t>
  </si>
  <si>
    <t>1132003007m03</t>
  </si>
  <si>
    <t>1134001004m03</t>
  </si>
  <si>
    <t>1134003001m03</t>
  </si>
  <si>
    <t>1134003001</t>
  </si>
  <si>
    <t>1134003002m03</t>
  </si>
  <si>
    <t>小川</t>
  </si>
  <si>
    <t>1134003003m03</t>
  </si>
  <si>
    <t>ときがわ明覚</t>
  </si>
  <si>
    <t>1134003004m03</t>
  </si>
  <si>
    <t>1134003004</t>
  </si>
  <si>
    <t>1136001003m03</t>
  </si>
  <si>
    <t>1136003001m03</t>
  </si>
  <si>
    <t>1136003001</t>
  </si>
  <si>
    <t>1136003003m03</t>
  </si>
  <si>
    <t>1136003003</t>
  </si>
  <si>
    <t>樋口</t>
  </si>
  <si>
    <t>1138003002m03</t>
  </si>
  <si>
    <t>1138003002</t>
  </si>
  <si>
    <t>1138003003m03</t>
  </si>
  <si>
    <t>1138003003</t>
  </si>
  <si>
    <t>1140003004m03</t>
  </si>
  <si>
    <t>1140003004</t>
  </si>
  <si>
    <t>1144003001m03</t>
  </si>
  <si>
    <t>1144003001</t>
  </si>
  <si>
    <t>1144003002m03</t>
  </si>
  <si>
    <t>1144003002</t>
  </si>
  <si>
    <t>1144003003m03</t>
  </si>
  <si>
    <t>1144003003</t>
  </si>
  <si>
    <t>1146003004m03</t>
  </si>
  <si>
    <t>1146003004</t>
  </si>
  <si>
    <t>1146003005m03</t>
  </si>
  <si>
    <t>1146003005</t>
  </si>
  <si>
    <t>高野台</t>
  </si>
  <si>
    <t>1146003006m03</t>
  </si>
  <si>
    <t>1146003006</t>
  </si>
  <si>
    <t>1110101001m04</t>
  </si>
  <si>
    <t>日経新聞</t>
  </si>
  <si>
    <t>Ａ指扇</t>
  </si>
  <si>
    <t>m04</t>
  </si>
  <si>
    <t>1110101002m04</t>
  </si>
  <si>
    <t>Ａ大宮西部</t>
  </si>
  <si>
    <t>1110201001m04</t>
  </si>
  <si>
    <t>Ａ大宮東部</t>
  </si>
  <si>
    <t>1110201004m04</t>
  </si>
  <si>
    <t>Ａ大宮北部</t>
  </si>
  <si>
    <t>1110203002m04</t>
  </si>
  <si>
    <t>Ｙ宮原</t>
  </si>
  <si>
    <t>1110203003m04</t>
  </si>
  <si>
    <t>Ｙ土呂</t>
  </si>
  <si>
    <t>1110301001m04</t>
  </si>
  <si>
    <t>Ａ大宮中部</t>
  </si>
  <si>
    <t>1110301003m04</t>
  </si>
  <si>
    <t>Ａ大宮南部</t>
  </si>
  <si>
    <t>1110303001m04</t>
  </si>
  <si>
    <t>Ｙ大宮中央</t>
  </si>
  <si>
    <t>1110303003m04</t>
  </si>
  <si>
    <t>Ｙ大宮南部</t>
  </si>
  <si>
    <t>1110401001m04</t>
  </si>
  <si>
    <t>Ａ東大宮</t>
  </si>
  <si>
    <t>1110401002m04</t>
  </si>
  <si>
    <t>Ａ大宮片柳</t>
  </si>
  <si>
    <t>1110401004m04</t>
  </si>
  <si>
    <t>Ａ大宮七里</t>
  </si>
  <si>
    <t>1110403001m04</t>
  </si>
  <si>
    <t>Ｙ東大宮</t>
  </si>
  <si>
    <t>1110403003m04</t>
  </si>
  <si>
    <t>Ｙ大宮大和田</t>
  </si>
  <si>
    <t>1110403004m04</t>
  </si>
  <si>
    <t>Ｙ大宮七里</t>
  </si>
  <si>
    <t>1110403005m04</t>
  </si>
  <si>
    <t>Ｙ大宮東部</t>
  </si>
  <si>
    <t>1110403006m04</t>
  </si>
  <si>
    <t>Ｙ大宮北部</t>
  </si>
  <si>
    <t>1110501001m04</t>
  </si>
  <si>
    <t>Ａ与野</t>
  </si>
  <si>
    <t>1110501002m04</t>
  </si>
  <si>
    <t>Ａ与野本町</t>
  </si>
  <si>
    <t>1110501003m04</t>
  </si>
  <si>
    <t>Ａ与野上落合</t>
  </si>
  <si>
    <t>1110601001m04</t>
  </si>
  <si>
    <t>Ａ西浦和</t>
  </si>
  <si>
    <t>1110601003m04</t>
  </si>
  <si>
    <t>Ａ浦和白鍬</t>
  </si>
  <si>
    <t>1110601004m04</t>
  </si>
  <si>
    <t>Ａ中浦和</t>
  </si>
  <si>
    <t>1110603002m04</t>
  </si>
  <si>
    <t>Ｙ白鍬</t>
  </si>
  <si>
    <t>1110701004m04</t>
  </si>
  <si>
    <t>Ａ北浦和東口</t>
  </si>
  <si>
    <t>1110701005m04</t>
  </si>
  <si>
    <t>Ａ上木崎</t>
  </si>
  <si>
    <t>1110701006m04</t>
  </si>
  <si>
    <t>Ａ北浦和</t>
  </si>
  <si>
    <t>1110701007m04</t>
  </si>
  <si>
    <t>Ａ浦和</t>
  </si>
  <si>
    <t>1110704001m04</t>
  </si>
  <si>
    <t>1110704001</t>
  </si>
  <si>
    <t>1110801001m04</t>
  </si>
  <si>
    <t>Ａ武蔵浦和</t>
  </si>
  <si>
    <t>1110801002m04</t>
  </si>
  <si>
    <t>Ａ浦和東部</t>
  </si>
  <si>
    <t>1110803004m04</t>
  </si>
  <si>
    <t>Ｙ武蔵浦和西部</t>
  </si>
  <si>
    <t>1110803005m04</t>
  </si>
  <si>
    <t>Ｙ南浦和第二</t>
  </si>
  <si>
    <t>1110901003m04</t>
  </si>
  <si>
    <t>Ａ東浦和</t>
  </si>
  <si>
    <t>1110903001m04</t>
  </si>
  <si>
    <t>Ｙ東浦和</t>
  </si>
  <si>
    <t>1110903002m04</t>
  </si>
  <si>
    <t>Ｙ東川口駅前</t>
  </si>
  <si>
    <t>1110903003m04</t>
  </si>
  <si>
    <t>Ｙ浦和北部</t>
  </si>
  <si>
    <t>1111001001m04</t>
  </si>
  <si>
    <t>Ａ岩槻</t>
  </si>
  <si>
    <t>1111003002m04</t>
  </si>
  <si>
    <t>Ｙ岩槻北部</t>
  </si>
  <si>
    <t>1111003004m04</t>
  </si>
  <si>
    <t>Ｙ東岩槻</t>
  </si>
  <si>
    <t>1111003005m04</t>
  </si>
  <si>
    <t>Ｙ岩槻南部</t>
  </si>
  <si>
    <t>1120101002m04</t>
  </si>
  <si>
    <t>Ａ川越中央</t>
  </si>
  <si>
    <t>1120101003m04</t>
  </si>
  <si>
    <t>Ａ霞ケ関</t>
  </si>
  <si>
    <t>1120101004m04</t>
  </si>
  <si>
    <t>Ａ川越南部</t>
  </si>
  <si>
    <t>1120101006m04</t>
  </si>
  <si>
    <t>Ａ川越西部</t>
  </si>
  <si>
    <t>1120101007m04</t>
  </si>
  <si>
    <t>Ａ川越東部</t>
  </si>
  <si>
    <t>1120102004m04</t>
  </si>
  <si>
    <t>Ｍ新河岸</t>
  </si>
  <si>
    <t>1120102005m04</t>
  </si>
  <si>
    <t>Ｍ新河岸東部</t>
  </si>
  <si>
    <t>1120201002m04</t>
  </si>
  <si>
    <t>Ａ籠原</t>
  </si>
  <si>
    <t>1120202005m04</t>
  </si>
  <si>
    <t>Ｍ熊谷妻沼</t>
  </si>
  <si>
    <t>1120203005m04</t>
  </si>
  <si>
    <t>Ｙ熊谷南部</t>
  </si>
  <si>
    <t>1120203007m04</t>
  </si>
  <si>
    <t>Ｙ熊谷江南</t>
  </si>
  <si>
    <t>1120204001m04</t>
  </si>
  <si>
    <t>1120204001</t>
  </si>
  <si>
    <t>1120301001m04</t>
  </si>
  <si>
    <t>Ａ川口東部</t>
  </si>
  <si>
    <t>1120301002m04</t>
  </si>
  <si>
    <t>Ａ川口元郷</t>
  </si>
  <si>
    <t>1120301003m04</t>
  </si>
  <si>
    <t>Ａ川口</t>
  </si>
  <si>
    <t>1120301005m04</t>
  </si>
  <si>
    <t>1120301010m04</t>
  </si>
  <si>
    <t>Ａ川口中央</t>
  </si>
  <si>
    <t>1120301011m04</t>
  </si>
  <si>
    <t>Ａ東川口</t>
  </si>
  <si>
    <t>1120303005m04</t>
  </si>
  <si>
    <t>Ｙ西川口</t>
  </si>
  <si>
    <t>1120303006m04</t>
  </si>
  <si>
    <t>Ｙ上青木</t>
  </si>
  <si>
    <t>1120303007m04</t>
  </si>
  <si>
    <t>Ｙ川口根岸</t>
  </si>
  <si>
    <t>1120303008m04</t>
  </si>
  <si>
    <t>Ｙ東川口</t>
  </si>
  <si>
    <t>1120303010m04</t>
  </si>
  <si>
    <t>Ｙ芝東部</t>
  </si>
  <si>
    <t>1120303011m04</t>
  </si>
  <si>
    <t>Ｙ西川口中央</t>
  </si>
  <si>
    <t>1120303013m04</t>
  </si>
  <si>
    <t>Ｙ川口戸塚</t>
  </si>
  <si>
    <t>1120303015m04</t>
  </si>
  <si>
    <t>Ｙ鳩ケ谷</t>
  </si>
  <si>
    <t>1120303016m04</t>
  </si>
  <si>
    <t>Ｙ川口本町</t>
  </si>
  <si>
    <t>1120603001m04</t>
  </si>
  <si>
    <t>Ｙ行田第一</t>
  </si>
  <si>
    <t>1120603002m04</t>
  </si>
  <si>
    <t>Ｙ新行田</t>
  </si>
  <si>
    <t>1120603003m04</t>
  </si>
  <si>
    <t>Ｙ行田西部</t>
  </si>
  <si>
    <t>1120701001m04</t>
  </si>
  <si>
    <t>Ａ秩父</t>
  </si>
  <si>
    <t>1120701002m04</t>
  </si>
  <si>
    <t>1120701003m04</t>
  </si>
  <si>
    <t>1120703001m04</t>
  </si>
  <si>
    <t>Ｙ秩父西部</t>
  </si>
  <si>
    <t>1120703003m04</t>
  </si>
  <si>
    <t>Ｙ秩父東部</t>
  </si>
  <si>
    <t>1120802005m04</t>
  </si>
  <si>
    <t>1120803001m04</t>
  </si>
  <si>
    <t>Ｙ所沢東部</t>
  </si>
  <si>
    <t>1120803002m04</t>
  </si>
  <si>
    <t>Ｙ所沢ＮＴ</t>
  </si>
  <si>
    <t>1120803003m04</t>
  </si>
  <si>
    <t>Ｙ所沢中央</t>
  </si>
  <si>
    <t>1120803005m04</t>
  </si>
  <si>
    <t>Ｙ航空公園駅前</t>
  </si>
  <si>
    <t>1120803007m04</t>
  </si>
  <si>
    <t>Ｙ所沢西部</t>
  </si>
  <si>
    <t>1120803008m04</t>
  </si>
  <si>
    <t>Ｙ小手指</t>
  </si>
  <si>
    <t>1120803009m04</t>
  </si>
  <si>
    <t>Ｙ狭山ヶ丘</t>
  </si>
  <si>
    <t>1120803010m04</t>
  </si>
  <si>
    <t>Ｙ東狭山ケ丘</t>
  </si>
  <si>
    <t>1120803012m04</t>
  </si>
  <si>
    <t>Ｙ新所沢</t>
  </si>
  <si>
    <t>1120803013m04</t>
  </si>
  <si>
    <t>Ｙ新所沢西部</t>
  </si>
  <si>
    <t>1120803014m04</t>
  </si>
  <si>
    <t>Ｙ東所沢</t>
  </si>
  <si>
    <t>1120803015m04</t>
  </si>
  <si>
    <t>Ｙ新所沢駅前</t>
  </si>
  <si>
    <t>1120901001m04</t>
  </si>
  <si>
    <t>1120901002m04</t>
  </si>
  <si>
    <t>1121003001m04</t>
  </si>
  <si>
    <t>Ｙ加須</t>
  </si>
  <si>
    <t>1121003002m04</t>
  </si>
  <si>
    <t>Ｙ騎西</t>
  </si>
  <si>
    <t>1121003003m04</t>
  </si>
  <si>
    <t>Ｙ加須南部</t>
  </si>
  <si>
    <t>1121003004m04</t>
  </si>
  <si>
    <t>Ｙ栗橋北部</t>
  </si>
  <si>
    <t>1121103002m04</t>
  </si>
  <si>
    <t>Ｙ本庄南部</t>
  </si>
  <si>
    <t>1121103003m04</t>
  </si>
  <si>
    <t>Ｙ本庄東部</t>
  </si>
  <si>
    <t>1121103004m04</t>
  </si>
  <si>
    <t>1121103005m04</t>
  </si>
  <si>
    <t>Ｙ本庄</t>
  </si>
  <si>
    <t>1121203001m04</t>
  </si>
  <si>
    <t>Ｙ高坂</t>
  </si>
  <si>
    <t>1121203002m04</t>
  </si>
  <si>
    <t>Ｙ東松山南部</t>
  </si>
  <si>
    <t>1121203003m04</t>
  </si>
  <si>
    <t>Ｙ東松山西部</t>
  </si>
  <si>
    <t>1121203004m04</t>
  </si>
  <si>
    <t>Ｙ東松山北部</t>
  </si>
  <si>
    <t>1121401005m04</t>
  </si>
  <si>
    <t>Ａ豊春・東岩槻</t>
  </si>
  <si>
    <t>1121403001m04</t>
  </si>
  <si>
    <t>Ｙせんげん台武里</t>
  </si>
  <si>
    <t>1121403002m04</t>
  </si>
  <si>
    <t>Ｙ一の割</t>
  </si>
  <si>
    <t>1121403003m04</t>
  </si>
  <si>
    <t>Ｙ春日部</t>
  </si>
  <si>
    <t>1121403004m04</t>
  </si>
  <si>
    <t>Ｙ春日部西部</t>
  </si>
  <si>
    <t>1121403005m04</t>
  </si>
  <si>
    <t>Ｙ春日部豊春</t>
  </si>
  <si>
    <t>1121403007m04</t>
  </si>
  <si>
    <t>Ｙ春日部東部</t>
  </si>
  <si>
    <t>1121403008m04</t>
  </si>
  <si>
    <t>Ｙ一の割西部</t>
  </si>
  <si>
    <t>1121403009m04</t>
  </si>
  <si>
    <t>Ｙ新武里</t>
  </si>
  <si>
    <t>1121403010m04</t>
  </si>
  <si>
    <t>Ｙ庄和</t>
  </si>
  <si>
    <t>1121501001m04</t>
  </si>
  <si>
    <t>Ａ入曽</t>
  </si>
  <si>
    <t>1121501003m04</t>
  </si>
  <si>
    <t>Ａ新狭山</t>
  </si>
  <si>
    <t>1121501004m04</t>
  </si>
  <si>
    <t>Ａ狭山市南部</t>
  </si>
  <si>
    <t>1121501005m04</t>
  </si>
  <si>
    <t>Ａ狭山市北部</t>
  </si>
  <si>
    <t>1121503001m04</t>
  </si>
  <si>
    <t>Ｙ入曽</t>
  </si>
  <si>
    <t>1121503002m04</t>
  </si>
  <si>
    <t>Ｙ狭山中央</t>
  </si>
  <si>
    <t>1121503006m04</t>
  </si>
  <si>
    <t>Ｙ入間川</t>
  </si>
  <si>
    <t>1121503007m04</t>
  </si>
  <si>
    <t>Ｙ入間市東部</t>
  </si>
  <si>
    <t>1121603001m04</t>
  </si>
  <si>
    <t>Ｙ羽生</t>
  </si>
  <si>
    <t>1121603002m04</t>
  </si>
  <si>
    <t>Ｙ羽生西部</t>
  </si>
  <si>
    <t>1121702001m04</t>
  </si>
  <si>
    <t>Ｍ鴻巣</t>
  </si>
  <si>
    <t>1121702002m04</t>
  </si>
  <si>
    <t>Ｍ鴻巣西部</t>
  </si>
  <si>
    <t>1121702003m04</t>
  </si>
  <si>
    <t>Ｍ北鴻巣</t>
  </si>
  <si>
    <t>1121702004m04</t>
  </si>
  <si>
    <t>Ｍ吹上</t>
  </si>
  <si>
    <t>1121703002m04</t>
  </si>
  <si>
    <t>Ｙ鴻巣西部</t>
  </si>
  <si>
    <t>1121703003m04</t>
  </si>
  <si>
    <t>Ｙ鴻巣赤見台</t>
  </si>
  <si>
    <t>1121703004m04</t>
  </si>
  <si>
    <t>Ｙ鴻巣東部</t>
  </si>
  <si>
    <t>1121703005m04</t>
  </si>
  <si>
    <t>Ｙ吹上</t>
  </si>
  <si>
    <t>1121801001m04</t>
  </si>
  <si>
    <t>Ａ深谷</t>
  </si>
  <si>
    <t>1121803006m04</t>
  </si>
  <si>
    <t>Ｙ武川</t>
  </si>
  <si>
    <t>1121901001m04</t>
  </si>
  <si>
    <t>Ａ上尾中央</t>
  </si>
  <si>
    <t>1121901002m04</t>
  </si>
  <si>
    <t>Ａ西上尾</t>
  </si>
  <si>
    <t>1121901003m04</t>
  </si>
  <si>
    <t>Ａ南上尾</t>
  </si>
  <si>
    <t>1121901004m04</t>
  </si>
  <si>
    <t>1121901005m04</t>
  </si>
  <si>
    <t>Ａ上尾西部</t>
  </si>
  <si>
    <t>1122101001m04</t>
  </si>
  <si>
    <t>Ａ草加中央</t>
  </si>
  <si>
    <t>1122101003m04</t>
  </si>
  <si>
    <t>Ａ草加新田</t>
  </si>
  <si>
    <t>1122103001m04</t>
  </si>
  <si>
    <t>Ｙ谷塚</t>
  </si>
  <si>
    <t>1122103002m04</t>
  </si>
  <si>
    <t>Ｙ草加</t>
  </si>
  <si>
    <t>1122103004m04</t>
  </si>
  <si>
    <t>Ｙ松原新田</t>
  </si>
  <si>
    <t>1122103005m04</t>
  </si>
  <si>
    <t>Ｙ草加駅西口</t>
  </si>
  <si>
    <t>1122103006m04</t>
  </si>
  <si>
    <t>Ｙ草加北部</t>
  </si>
  <si>
    <t>1122103008m04</t>
  </si>
  <si>
    <t>Ｙ松原北部</t>
  </si>
  <si>
    <t>1122103010m04</t>
  </si>
  <si>
    <t>Ｙ谷塚東</t>
  </si>
  <si>
    <t>1122103015m04</t>
  </si>
  <si>
    <t>Ｙ草加南部</t>
  </si>
  <si>
    <t>1122103016m04</t>
  </si>
  <si>
    <t>Ｙ草加SIA</t>
  </si>
  <si>
    <t>1122203001m04</t>
  </si>
  <si>
    <t>Ｙ越谷</t>
  </si>
  <si>
    <t>1122203003m04</t>
  </si>
  <si>
    <t>Ｙ蒲生</t>
  </si>
  <si>
    <t>1122203004m04</t>
  </si>
  <si>
    <t>Ｙ大袋</t>
  </si>
  <si>
    <t>1122203005m04</t>
  </si>
  <si>
    <t>Ｙ越谷東部</t>
  </si>
  <si>
    <t>1122203006m04</t>
  </si>
  <si>
    <t>Ｙ新越谷</t>
  </si>
  <si>
    <t>1122203007m04</t>
  </si>
  <si>
    <t>Ｙ南越谷西口</t>
  </si>
  <si>
    <t>1122203009m04</t>
  </si>
  <si>
    <t>Ｙ大袋東部</t>
  </si>
  <si>
    <t>1122203012m04</t>
  </si>
  <si>
    <t>Ｙ大袋西口</t>
  </si>
  <si>
    <t>1122303002m04</t>
  </si>
  <si>
    <t>Ｙ蕨第二</t>
  </si>
  <si>
    <t>1122303003m04</t>
  </si>
  <si>
    <t>Ｙ蕨第一</t>
  </si>
  <si>
    <t>1122401002m04</t>
  </si>
  <si>
    <t>1122403001m04</t>
  </si>
  <si>
    <t>Ｙ戸田</t>
  </si>
  <si>
    <t>1122403002m04</t>
  </si>
  <si>
    <t>Ｙ戸田南</t>
  </si>
  <si>
    <t>1122403003m04</t>
  </si>
  <si>
    <t>Ｙ戸田中央</t>
  </si>
  <si>
    <t>1122403004m04</t>
  </si>
  <si>
    <t>Ｙ戸田公園</t>
  </si>
  <si>
    <t>1122501001m04</t>
  </si>
  <si>
    <t>Ａ入間市中央</t>
  </si>
  <si>
    <t>1122501002m04</t>
  </si>
  <si>
    <t>Ａ武蔵藤沢</t>
  </si>
  <si>
    <t>1122501004m04</t>
  </si>
  <si>
    <t>Ａ入間市北部</t>
  </si>
  <si>
    <t>1122502004m04</t>
  </si>
  <si>
    <t>Ｍ仏子</t>
  </si>
  <si>
    <t>1122503002m04</t>
  </si>
  <si>
    <t>Ｙ入間市中央</t>
  </si>
  <si>
    <t>1122503003m04</t>
  </si>
  <si>
    <t>Ｙ入間市北部</t>
  </si>
  <si>
    <t>1122503004m04</t>
  </si>
  <si>
    <t>Ｙ入間市西部</t>
  </si>
  <si>
    <t>1122503006m04</t>
  </si>
  <si>
    <t>Ｙ入間市南部</t>
  </si>
  <si>
    <t>1122503007m04</t>
  </si>
  <si>
    <t>Ｙ入間仏子</t>
  </si>
  <si>
    <t>1122701001m04</t>
  </si>
  <si>
    <t>Ａ朝霞中央</t>
  </si>
  <si>
    <t>1122703001m04</t>
  </si>
  <si>
    <t>Ｙ朝霞西</t>
  </si>
  <si>
    <t>1122703002m04</t>
  </si>
  <si>
    <t>1122703003m04</t>
  </si>
  <si>
    <t>Ｙ朝霞中央</t>
  </si>
  <si>
    <t>1122703004m04</t>
  </si>
  <si>
    <t>Ｙ朝霞南</t>
  </si>
  <si>
    <t>1122801001m04</t>
  </si>
  <si>
    <t>Ａ志木</t>
  </si>
  <si>
    <t>1122803001m04</t>
  </si>
  <si>
    <t>1122803002m04</t>
  </si>
  <si>
    <t>1122901001m04</t>
  </si>
  <si>
    <t>1122903001m04</t>
  </si>
  <si>
    <t>Ｙ和光南部</t>
  </si>
  <si>
    <t>1123001002m04</t>
  </si>
  <si>
    <t>Ａ志木ＮＴ</t>
  </si>
  <si>
    <t>1123001003m04</t>
  </si>
  <si>
    <t>Ａ野火止</t>
  </si>
  <si>
    <t>1123001004m04</t>
  </si>
  <si>
    <t>Ａ新座片山</t>
  </si>
  <si>
    <t>1123003001m04</t>
  </si>
  <si>
    <t>1123003002m04</t>
  </si>
  <si>
    <t>Ｙ新座南部</t>
  </si>
  <si>
    <t>1123003003m04</t>
  </si>
  <si>
    <t>1123003004m04</t>
  </si>
  <si>
    <t>1123101001m04</t>
  </si>
  <si>
    <t>Ａ桶川東部</t>
  </si>
  <si>
    <t>1123101002m04</t>
  </si>
  <si>
    <t>Ａ桶川西部</t>
  </si>
  <si>
    <t>1123102001m04</t>
  </si>
  <si>
    <t>Ｍ桶川</t>
  </si>
  <si>
    <t>1123203001m04</t>
  </si>
  <si>
    <t>Ｙ久喜</t>
  </si>
  <si>
    <t>1123203002m04</t>
  </si>
  <si>
    <t>Ｙ久喜東</t>
  </si>
  <si>
    <t>1123203003m04</t>
  </si>
  <si>
    <t>Ｙ菖蒲</t>
  </si>
  <si>
    <t>1123203004m04</t>
  </si>
  <si>
    <t>Ｙ鷲宮</t>
  </si>
  <si>
    <t>1123203005m04</t>
  </si>
  <si>
    <t>Ｙ栗橋南部</t>
  </si>
  <si>
    <t>1123203006m04</t>
  </si>
  <si>
    <t>Ｙ東鷲宮</t>
  </si>
  <si>
    <t>1123301001m04</t>
  </si>
  <si>
    <t>Ａ北本</t>
  </si>
  <si>
    <t>1123302001m04</t>
  </si>
  <si>
    <t>Ｍ北本</t>
  </si>
  <si>
    <t>1123302002m04</t>
  </si>
  <si>
    <t>Ｍ北本南部</t>
  </si>
  <si>
    <t>1123303001m04</t>
  </si>
  <si>
    <t>Ｙ北本東部</t>
  </si>
  <si>
    <t>1123401002m04</t>
  </si>
  <si>
    <t>Ａ八潮</t>
  </si>
  <si>
    <t>1123403003m04</t>
  </si>
  <si>
    <t>Ｙ八潮</t>
  </si>
  <si>
    <t>1123403005m04</t>
  </si>
  <si>
    <t>Ｙ八潮中央</t>
  </si>
  <si>
    <t>1123501001m04</t>
  </si>
  <si>
    <t>Ａ鶴瀬北部</t>
  </si>
  <si>
    <t>1123501003m04</t>
  </si>
  <si>
    <t>Ａ鶴瀬中央</t>
  </si>
  <si>
    <t>1123501005m04</t>
  </si>
  <si>
    <t>Ａ鶴瀬南部</t>
  </si>
  <si>
    <t>1123503003m04</t>
  </si>
  <si>
    <t>Ｙみずほ台</t>
  </si>
  <si>
    <t>1123503005m04</t>
  </si>
  <si>
    <t>Ｙ西みずほ台</t>
  </si>
  <si>
    <t>1123503006m04</t>
  </si>
  <si>
    <t>Ｙふじみ野</t>
  </si>
  <si>
    <t>1123701003m04</t>
  </si>
  <si>
    <t>Ａ三郷駅前</t>
  </si>
  <si>
    <t>1123701004m04</t>
  </si>
  <si>
    <t>Ａみさと</t>
  </si>
  <si>
    <t>1123703001m04</t>
  </si>
  <si>
    <t>Ｙ三郷中央</t>
  </si>
  <si>
    <t>1123703002m04</t>
  </si>
  <si>
    <t>Ｙ三郷北部</t>
  </si>
  <si>
    <t>1123703003m04</t>
  </si>
  <si>
    <t>Ｙ三郷東部</t>
  </si>
  <si>
    <t>1123703004m04</t>
  </si>
  <si>
    <t>Ｙ三郷団地</t>
  </si>
  <si>
    <t>1123703006m04</t>
  </si>
  <si>
    <t>Ｙ三郷早稲田</t>
  </si>
  <si>
    <t>1123801001m04</t>
  </si>
  <si>
    <t>Ａ蓮田中央</t>
  </si>
  <si>
    <t>1123803001m04</t>
  </si>
  <si>
    <t>Ｙ蓮田東部</t>
  </si>
  <si>
    <t>1123803003m04</t>
  </si>
  <si>
    <t>Ｙ蓮田中央</t>
  </si>
  <si>
    <t>1123901001m04</t>
  </si>
  <si>
    <t>Ａ坂戸中央</t>
  </si>
  <si>
    <t>1123901002m04</t>
  </si>
  <si>
    <t>Ａ坂戸西部</t>
  </si>
  <si>
    <t>1123901003m04</t>
  </si>
  <si>
    <t>Ａ若葉</t>
  </si>
  <si>
    <t>1123901004m04</t>
  </si>
  <si>
    <t>Ａ坂戸ＮＴ</t>
  </si>
  <si>
    <t>1123903005m04</t>
  </si>
  <si>
    <t>Ｙ若葉東</t>
  </si>
  <si>
    <t>1124003001m04</t>
  </si>
  <si>
    <t>Ｙ幸手西</t>
  </si>
  <si>
    <t>1124003002m04</t>
  </si>
  <si>
    <t>Ｙ幸手</t>
  </si>
  <si>
    <t>1124003003m04</t>
  </si>
  <si>
    <t>Ｙ幸手東</t>
  </si>
  <si>
    <t>1124101003m04</t>
  </si>
  <si>
    <t>Ａ鶴ヶ島中央</t>
  </si>
  <si>
    <t>1124201002m04</t>
  </si>
  <si>
    <t>Ａ日高</t>
  </si>
  <si>
    <t>1124202001m04</t>
  </si>
  <si>
    <t>1124203001m04</t>
  </si>
  <si>
    <t>Ｙ日高中央</t>
  </si>
  <si>
    <t>1124203002m04</t>
  </si>
  <si>
    <t>Ｙ日高高萩</t>
  </si>
  <si>
    <t>1124301001m04</t>
  </si>
  <si>
    <t>Ａ吉川</t>
  </si>
  <si>
    <t>1124303001m04</t>
  </si>
  <si>
    <t>Ｙ吉川</t>
  </si>
  <si>
    <t>1124303002m04</t>
  </si>
  <si>
    <t>Ｙ吉川南部</t>
  </si>
  <si>
    <t>1124501001m04</t>
  </si>
  <si>
    <t>Ａふじみ野</t>
  </si>
  <si>
    <t>1124501002m04</t>
  </si>
  <si>
    <t>Ａふじみ野ＮＴ</t>
  </si>
  <si>
    <t>1130001001m04</t>
  </si>
  <si>
    <t>Ａ伊奈</t>
  </si>
  <si>
    <t>1130003001m04</t>
  </si>
  <si>
    <t>Ｙ上尾伊奈</t>
  </si>
  <si>
    <t>1132001003m04</t>
  </si>
  <si>
    <t>1132003007m04</t>
  </si>
  <si>
    <t>1134001001m04</t>
  </si>
  <si>
    <t>1134001003m04</t>
  </si>
  <si>
    <t>Ａときがわ</t>
  </si>
  <si>
    <t>1134001004m04</t>
  </si>
  <si>
    <t>1134003002m04</t>
  </si>
  <si>
    <t>1134003004m04</t>
  </si>
  <si>
    <t>Ｙ吉見</t>
  </si>
  <si>
    <t>1136001001m04</t>
  </si>
  <si>
    <t>1136001003m04</t>
  </si>
  <si>
    <t>1136003001m04</t>
  </si>
  <si>
    <t>Ｙ皆野</t>
  </si>
  <si>
    <t>1138003002m04</t>
  </si>
  <si>
    <t>Ｙ神保原</t>
  </si>
  <si>
    <t>1138003003m04</t>
  </si>
  <si>
    <t>Ｙ上里</t>
  </si>
  <si>
    <t>1140001004m04</t>
  </si>
  <si>
    <t>Ａ寄居</t>
  </si>
  <si>
    <t>1144003001m04</t>
  </si>
  <si>
    <t>Ｙ宮代</t>
  </si>
  <si>
    <t>1144003002m04</t>
  </si>
  <si>
    <t>Ｙ白岡</t>
  </si>
  <si>
    <t>1144003003m04</t>
  </si>
  <si>
    <t>Ｙ新白岡</t>
  </si>
  <si>
    <t>1146002004m04</t>
  </si>
  <si>
    <t>Ｍ杉戸中央</t>
  </si>
  <si>
    <t>1146003004m04</t>
  </si>
  <si>
    <t>Ｙ杉戸</t>
  </si>
  <si>
    <t>1146003005m04</t>
  </si>
  <si>
    <t>Ｙ高野台</t>
  </si>
  <si>
    <t>1146003006m04</t>
  </si>
  <si>
    <t>Ｙ松伏</t>
  </si>
  <si>
    <t>1110102001m05</t>
  </si>
  <si>
    <t>産経新聞</t>
  </si>
  <si>
    <t>Ｍ西大宮三橋</t>
  </si>
  <si>
    <t>m05</t>
  </si>
  <si>
    <t>1110102002m05</t>
  </si>
  <si>
    <t>Ｍ指扇</t>
  </si>
  <si>
    <t>1110205001m05</t>
  </si>
  <si>
    <t>1110205001</t>
  </si>
  <si>
    <t>1110305001m05</t>
  </si>
  <si>
    <t>1110305001</t>
  </si>
  <si>
    <t>1110305002m05</t>
  </si>
  <si>
    <t>1110305002</t>
  </si>
  <si>
    <t>1110305003m05</t>
  </si>
  <si>
    <t>1110305003</t>
  </si>
  <si>
    <t>1110401004m05</t>
  </si>
  <si>
    <t>1110402003m05</t>
  </si>
  <si>
    <t>Ｍ東大宮大和田</t>
  </si>
  <si>
    <t>1110402004m05</t>
  </si>
  <si>
    <t>Ｍ大宮片柳</t>
  </si>
  <si>
    <t>1110405001m05</t>
  </si>
  <si>
    <t>1110502002m05</t>
  </si>
  <si>
    <t>Ｍさいたま新都心</t>
  </si>
  <si>
    <t>1110502003m05</t>
  </si>
  <si>
    <t>Ｍ常盤町</t>
  </si>
  <si>
    <t>1110505002m05</t>
  </si>
  <si>
    <t>1110505002</t>
  </si>
  <si>
    <t>1110601004m05</t>
  </si>
  <si>
    <t>1110602001m05</t>
  </si>
  <si>
    <t>Ｍ浦和西部</t>
  </si>
  <si>
    <t>1110605001m05</t>
  </si>
  <si>
    <t>1110605001</t>
  </si>
  <si>
    <t>1110702002m05</t>
  </si>
  <si>
    <t>Ｍ与野東部</t>
  </si>
  <si>
    <t>1110705001m05</t>
  </si>
  <si>
    <t>1110705001</t>
  </si>
  <si>
    <t>1110805001m05</t>
  </si>
  <si>
    <t>1110805001</t>
  </si>
  <si>
    <t>1110901003m05</t>
  </si>
  <si>
    <t>1110902001m05</t>
  </si>
  <si>
    <t>Ｍ浦和東口</t>
  </si>
  <si>
    <t>1110902002m05</t>
  </si>
  <si>
    <t>Ｍ領家</t>
  </si>
  <si>
    <t>1110902004m05</t>
  </si>
  <si>
    <t>Ｍ東浦和</t>
  </si>
  <si>
    <t>1111002001m05</t>
  </si>
  <si>
    <t>Ｍ岩槻東部</t>
  </si>
  <si>
    <t>1111002002m05</t>
  </si>
  <si>
    <t>Ｍ岩槻西部</t>
  </si>
  <si>
    <t>1111002004m05</t>
  </si>
  <si>
    <t>Ｍ東岩槻</t>
  </si>
  <si>
    <t>1120101004m05</t>
  </si>
  <si>
    <t>1120102003m05</t>
  </si>
  <si>
    <t>Ｍ霞ヶ関</t>
  </si>
  <si>
    <t>1120102005m05</t>
  </si>
  <si>
    <t>1120105002m05</t>
  </si>
  <si>
    <t>1120105002</t>
  </si>
  <si>
    <t>1120201002m05</t>
  </si>
  <si>
    <t>1120201004m05</t>
  </si>
  <si>
    <t>Ａ熊谷北部</t>
  </si>
  <si>
    <t>1120202006m05</t>
  </si>
  <si>
    <t>Ｍ江南</t>
  </si>
  <si>
    <t>1120205001m05</t>
  </si>
  <si>
    <t>1120205001</t>
  </si>
  <si>
    <t>1120301001m05</t>
  </si>
  <si>
    <t>1120301010m05</t>
  </si>
  <si>
    <t>1120301011m05</t>
  </si>
  <si>
    <t>1120301012m05</t>
  </si>
  <si>
    <t>1120302005m05</t>
  </si>
  <si>
    <t>Ｍ西川口</t>
  </si>
  <si>
    <t>1120302008m05</t>
  </si>
  <si>
    <t>Ｍ川口北部</t>
  </si>
  <si>
    <t>1120302011m05</t>
  </si>
  <si>
    <t>Ｍ東川口</t>
  </si>
  <si>
    <t>1120302013m05</t>
  </si>
  <si>
    <t>Ｍ鳩ヶ谷</t>
  </si>
  <si>
    <t>1120305001m05</t>
  </si>
  <si>
    <t>1120305001</t>
  </si>
  <si>
    <t>1120305003m05</t>
  </si>
  <si>
    <t>1120305003</t>
  </si>
  <si>
    <t>1120305006m05</t>
  </si>
  <si>
    <t>1120305006</t>
  </si>
  <si>
    <t>1120305007m05</t>
  </si>
  <si>
    <t>1120305007</t>
  </si>
  <si>
    <t>南鳩ヶ谷</t>
  </si>
  <si>
    <t>1120305008m05</t>
  </si>
  <si>
    <t>1120305008</t>
  </si>
  <si>
    <t>1120305009m05</t>
  </si>
  <si>
    <t>1120305009</t>
  </si>
  <si>
    <t>西青木・並木</t>
  </si>
  <si>
    <t>1120605001m05</t>
  </si>
  <si>
    <t>1120605001</t>
  </si>
  <si>
    <t>行田</t>
  </si>
  <si>
    <t>1120701002m05</t>
  </si>
  <si>
    <t>1120701003m05</t>
  </si>
  <si>
    <t>1120703002m05</t>
  </si>
  <si>
    <t>Ｙ影森</t>
  </si>
  <si>
    <t>1120705001m05</t>
  </si>
  <si>
    <t>1120705001</t>
  </si>
  <si>
    <t>1120740001m05</t>
  </si>
  <si>
    <t>1120740003m05</t>
  </si>
  <si>
    <t>1120805001m05</t>
  </si>
  <si>
    <t>1120805001</t>
  </si>
  <si>
    <t>1120805004m05</t>
  </si>
  <si>
    <t>1120805004</t>
  </si>
  <si>
    <t>1120805005m05</t>
  </si>
  <si>
    <t>1120805005</t>
  </si>
  <si>
    <t>1120901001m05</t>
  </si>
  <si>
    <t>1120901002m05</t>
  </si>
  <si>
    <t>1120903002m05</t>
  </si>
  <si>
    <t>Ｙ西飯能</t>
  </si>
  <si>
    <t>1121001002m05</t>
  </si>
  <si>
    <t>Ａ騎西</t>
  </si>
  <si>
    <t>1121003004m05</t>
  </si>
  <si>
    <t>1121005001m05</t>
  </si>
  <si>
    <t>1121005001</t>
  </si>
  <si>
    <t>加須・花崎</t>
  </si>
  <si>
    <t>1121101001m05</t>
  </si>
  <si>
    <t>1121101002m05</t>
  </si>
  <si>
    <t>1121101004m05</t>
  </si>
  <si>
    <t>Ａ児玉</t>
  </si>
  <si>
    <t>1121102001m05</t>
  </si>
  <si>
    <t>1121201001m05</t>
  </si>
  <si>
    <t>Ａ東松山西部</t>
  </si>
  <si>
    <t>1121201003m05</t>
  </si>
  <si>
    <t>1121202001m05</t>
  </si>
  <si>
    <t>Ｍ東松山東部</t>
  </si>
  <si>
    <t>1121401003m05</t>
  </si>
  <si>
    <t>Ａ春日部</t>
  </si>
  <si>
    <t>1121401005m05</t>
  </si>
  <si>
    <t>1121401007m05</t>
  </si>
  <si>
    <t>Ａ春日部東部</t>
  </si>
  <si>
    <t>1121402001m05</t>
  </si>
  <si>
    <t>Ｍ武里</t>
  </si>
  <si>
    <t>1121403001m05</t>
  </si>
  <si>
    <t>1121403003m05</t>
  </si>
  <si>
    <t>1121403007m05</t>
  </si>
  <si>
    <t>1121403009m05</t>
  </si>
  <si>
    <t>1121403010m05</t>
  </si>
  <si>
    <t>1121501001m05</t>
  </si>
  <si>
    <t>1121501003m05</t>
  </si>
  <si>
    <t>1121501004m05</t>
  </si>
  <si>
    <t>1121502004m05</t>
  </si>
  <si>
    <t>Ｍ狭山北部</t>
  </si>
  <si>
    <t>1121503006m05</t>
  </si>
  <si>
    <t>1121602001m05</t>
  </si>
  <si>
    <t>1121605001m05</t>
  </si>
  <si>
    <t>1121605001</t>
  </si>
  <si>
    <t>1121701001m05</t>
  </si>
  <si>
    <t>Ａ鴻巣東部</t>
  </si>
  <si>
    <t>1121701002m05</t>
  </si>
  <si>
    <t>Ａ鴻巣西部</t>
  </si>
  <si>
    <t>1121702004m05</t>
  </si>
  <si>
    <t>1121801001m05</t>
  </si>
  <si>
    <t>1121802001m05</t>
  </si>
  <si>
    <t>Ｍ深谷</t>
  </si>
  <si>
    <t>1121802002m05</t>
  </si>
  <si>
    <t>Ｍ明戸</t>
  </si>
  <si>
    <t>1121802003m05</t>
  </si>
  <si>
    <t>Ｍ武川</t>
  </si>
  <si>
    <t>1121901001m05</t>
  </si>
  <si>
    <t>1121901002m05</t>
  </si>
  <si>
    <t>1121901004m05</t>
  </si>
  <si>
    <t>1121901005m05</t>
  </si>
  <si>
    <t>1121902003m05</t>
  </si>
  <si>
    <t>Ｍ上尾西部</t>
  </si>
  <si>
    <t>1122101001m05</t>
  </si>
  <si>
    <t>1122101003m05</t>
  </si>
  <si>
    <t>1122102005m05</t>
  </si>
  <si>
    <t>Ｍ新栄団地</t>
  </si>
  <si>
    <t>1122105001m05</t>
  </si>
  <si>
    <t>1122105001</t>
  </si>
  <si>
    <t>1122105002m05</t>
  </si>
  <si>
    <t>1122202001m05</t>
  </si>
  <si>
    <t>Ｍ越谷</t>
  </si>
  <si>
    <t>1122202003m05</t>
  </si>
  <si>
    <t>Ｍせんげん台</t>
  </si>
  <si>
    <t>1122202004m05</t>
  </si>
  <si>
    <t>Ｍ大袋東部</t>
  </si>
  <si>
    <t>1122202008m05</t>
  </si>
  <si>
    <t>Ｍなんこし蒲生</t>
  </si>
  <si>
    <t>1122203001m05</t>
  </si>
  <si>
    <t>1122203003m05</t>
  </si>
  <si>
    <t>1122203004m05</t>
  </si>
  <si>
    <t>1122203005m05</t>
  </si>
  <si>
    <t>1122203009m05</t>
  </si>
  <si>
    <t>1122302003m05</t>
  </si>
  <si>
    <t>Ｍ蕨中部</t>
  </si>
  <si>
    <t>1122302004m05</t>
  </si>
  <si>
    <t>Ｍ蕨北部</t>
  </si>
  <si>
    <t>1122401001m05</t>
  </si>
  <si>
    <t>Ａ戸田</t>
  </si>
  <si>
    <t>1122401002m05</t>
  </si>
  <si>
    <t>1122401003m05</t>
  </si>
  <si>
    <t>Ａ戸田北部</t>
  </si>
  <si>
    <t>1122502001m05</t>
  </si>
  <si>
    <t>Ｍ入間市</t>
  </si>
  <si>
    <t>1122502002m05</t>
  </si>
  <si>
    <t>Ｍ入間市南部</t>
  </si>
  <si>
    <t>1122502003m05</t>
  </si>
  <si>
    <t>Ｍ武蔵藤沢</t>
  </si>
  <si>
    <t>1122502004m05</t>
  </si>
  <si>
    <t>1122705001m05</t>
  </si>
  <si>
    <t>1122705001</t>
  </si>
  <si>
    <t>朝霞</t>
  </si>
  <si>
    <t>1122805001m05</t>
  </si>
  <si>
    <t>1122805001</t>
  </si>
  <si>
    <t>志木新座</t>
  </si>
  <si>
    <t>1122901001m05</t>
  </si>
  <si>
    <t>1123002002m05</t>
  </si>
  <si>
    <t>Ｍ志木南部</t>
  </si>
  <si>
    <t>1123002003m05</t>
  </si>
  <si>
    <t>Ｍ朝霞片山</t>
  </si>
  <si>
    <t>1123003001m05</t>
  </si>
  <si>
    <t>1123102001m05</t>
  </si>
  <si>
    <t>1123102002m05</t>
  </si>
  <si>
    <t>Ｍ桶川南部</t>
  </si>
  <si>
    <t>1123102003m05</t>
  </si>
  <si>
    <t>Ｍ桶川北部</t>
  </si>
  <si>
    <t>1123201005m05</t>
  </si>
  <si>
    <t>Ａ鷲宮</t>
  </si>
  <si>
    <t>1123201007m05</t>
  </si>
  <si>
    <t>Ａ久喜北部</t>
  </si>
  <si>
    <t>1123203001m05</t>
  </si>
  <si>
    <t>1123203002m05</t>
  </si>
  <si>
    <t>1123203003m05</t>
  </si>
  <si>
    <t>1123203005m05</t>
  </si>
  <si>
    <t>1123302001m05</t>
  </si>
  <si>
    <t>1123302002m05</t>
  </si>
  <si>
    <t>1123401002m05</t>
  </si>
  <si>
    <t>1123405001m05</t>
  </si>
  <si>
    <t>1123501001m05</t>
  </si>
  <si>
    <t>1123501003m05</t>
  </si>
  <si>
    <t>1123501005m05</t>
  </si>
  <si>
    <t>1123503004m05</t>
  </si>
  <si>
    <t>Ｙ鶴瀬南部</t>
  </si>
  <si>
    <t>1123505001m05</t>
  </si>
  <si>
    <t>1123505001</t>
  </si>
  <si>
    <t>1123701003m05</t>
  </si>
  <si>
    <t>1123701004m05</t>
  </si>
  <si>
    <t>1123703001m05</t>
  </si>
  <si>
    <t>1123703002m05</t>
  </si>
  <si>
    <t>1123703004m05</t>
  </si>
  <si>
    <t>1123802001m05</t>
  </si>
  <si>
    <t>Ｍ蓮田</t>
  </si>
  <si>
    <t>1123903001m05</t>
  </si>
  <si>
    <t>Ｙ坂戸中央</t>
  </si>
  <si>
    <t>1123903002m05</t>
  </si>
  <si>
    <t>Ｙ北坂戸</t>
  </si>
  <si>
    <t>1123903003m05</t>
  </si>
  <si>
    <t>Ｙ坂戸千代田</t>
  </si>
  <si>
    <t>1123903006m05</t>
  </si>
  <si>
    <t>Ｙ坂戸南部</t>
  </si>
  <si>
    <t>1123903007m05</t>
  </si>
  <si>
    <t>Ｙ坂戸鳩山</t>
  </si>
  <si>
    <t>1123903008m05</t>
  </si>
  <si>
    <t>Ｙ坂戸西部</t>
  </si>
  <si>
    <t>1124001001m05</t>
  </si>
  <si>
    <t>Ａ幸手</t>
  </si>
  <si>
    <t>1124103005m05</t>
  </si>
  <si>
    <t>Ｙ若葉</t>
  </si>
  <si>
    <t>1124105001m05</t>
  </si>
  <si>
    <t>1124105001</t>
  </si>
  <si>
    <t>1124202001m05</t>
  </si>
  <si>
    <t>1124203002m05</t>
  </si>
  <si>
    <t>1124301001m05</t>
  </si>
  <si>
    <t>1124501002m05</t>
  </si>
  <si>
    <t>1124505001m05</t>
  </si>
  <si>
    <t>1124505001</t>
  </si>
  <si>
    <t>上福岡ふじみ野</t>
  </si>
  <si>
    <t>1130002001m05</t>
  </si>
  <si>
    <t>Ｍ伊奈町</t>
  </si>
  <si>
    <t>1132001003m05</t>
  </si>
  <si>
    <t>1132003007m05</t>
  </si>
  <si>
    <t>1134001001m05</t>
  </si>
  <si>
    <t>1134001002m05</t>
  </si>
  <si>
    <t>Ａ小川町</t>
  </si>
  <si>
    <t>1134001004m05</t>
  </si>
  <si>
    <t>1134001005m05</t>
  </si>
  <si>
    <t>Ａ吉見</t>
  </si>
  <si>
    <t>1134003001m05</t>
  </si>
  <si>
    <t>Ｙ武蔵嵐山</t>
  </si>
  <si>
    <t>1134003003m05</t>
  </si>
  <si>
    <t>1136001001m05</t>
  </si>
  <si>
    <t>1136001003m05</t>
  </si>
  <si>
    <t>1136002001m05</t>
  </si>
  <si>
    <t>1138002001m05</t>
  </si>
  <si>
    <t>Ｍ神保原</t>
  </si>
  <si>
    <t>1140002004m05</t>
  </si>
  <si>
    <t>Ｍ寄居</t>
  </si>
  <si>
    <t>1144001001m05</t>
  </si>
  <si>
    <t>Ａ宮代</t>
  </si>
  <si>
    <t>1144001002m05</t>
  </si>
  <si>
    <t>Ａ白岡</t>
  </si>
  <si>
    <t>1144001004m05</t>
  </si>
  <si>
    <t>Ａ新白岡</t>
  </si>
  <si>
    <t>1146003006m05</t>
  </si>
  <si>
    <t>1146005001m05</t>
  </si>
  <si>
    <t>1146005001</t>
  </si>
  <si>
    <t>1110101001m40</t>
  </si>
  <si>
    <t>東京新聞</t>
  </si>
  <si>
    <t>m40</t>
  </si>
  <si>
    <t>1110101002m40</t>
  </si>
  <si>
    <t>1110201001m40</t>
  </si>
  <si>
    <t>1110201002m40</t>
  </si>
  <si>
    <t>Ａ大宮宮原</t>
  </si>
  <si>
    <t>1110201004m40</t>
  </si>
  <si>
    <t>1110301001m40</t>
  </si>
  <si>
    <t>1110301003m40</t>
  </si>
  <si>
    <t>1110340001m40</t>
  </si>
  <si>
    <t>1110340001</t>
  </si>
  <si>
    <t>1110401001m40</t>
  </si>
  <si>
    <t>1110401002m40</t>
  </si>
  <si>
    <t>1110401004m40</t>
  </si>
  <si>
    <t>1110501002m40</t>
  </si>
  <si>
    <t>1110501003m40</t>
  </si>
  <si>
    <t>1110502002m40</t>
  </si>
  <si>
    <t>1110601001m40</t>
  </si>
  <si>
    <t>1110601003m40</t>
  </si>
  <si>
    <t>1110601004m40</t>
  </si>
  <si>
    <t>1110701004m40</t>
  </si>
  <si>
    <t>1110701006m40</t>
  </si>
  <si>
    <t>1110740001m40</t>
  </si>
  <si>
    <t>1110740001</t>
  </si>
  <si>
    <t>1110801001m40</t>
  </si>
  <si>
    <t>1110801002m40</t>
  </si>
  <si>
    <t>1110802003m40</t>
  </si>
  <si>
    <t>Ｍ文蔵</t>
  </si>
  <si>
    <t>1110901003m40</t>
  </si>
  <si>
    <t>1110902002m40</t>
  </si>
  <si>
    <t>1111001001m40</t>
  </si>
  <si>
    <t>1120101003m40</t>
  </si>
  <si>
    <t>1120101004m40</t>
  </si>
  <si>
    <t>1120101007m40</t>
  </si>
  <si>
    <t>1120102003m40</t>
  </si>
  <si>
    <t>1120140002m40</t>
  </si>
  <si>
    <t>1120140002</t>
  </si>
  <si>
    <t>1120140003m40</t>
  </si>
  <si>
    <t>1120140003</t>
  </si>
  <si>
    <t>1120202001m40</t>
  </si>
  <si>
    <t>Ｍ熊谷</t>
  </si>
  <si>
    <t>1120202003m40</t>
  </si>
  <si>
    <t>Ｍ籠原</t>
  </si>
  <si>
    <t>1120202004m40</t>
  </si>
  <si>
    <t>Ｍ熊谷南部</t>
  </si>
  <si>
    <t>1120202005m40</t>
  </si>
  <si>
    <t>1120202006m40</t>
  </si>
  <si>
    <t>1120301001m40</t>
  </si>
  <si>
    <t>1120301002m40</t>
  </si>
  <si>
    <t>1120301004m40</t>
  </si>
  <si>
    <t>Ａ川口北部</t>
  </si>
  <si>
    <t>1120301005m40</t>
  </si>
  <si>
    <t>1120301010m40</t>
  </si>
  <si>
    <t>1120301011m40</t>
  </si>
  <si>
    <t>1120301012m40</t>
  </si>
  <si>
    <t>1120340001m40</t>
  </si>
  <si>
    <t>1120340001</t>
  </si>
  <si>
    <t>1120340002m40</t>
  </si>
  <si>
    <t>1120340002</t>
  </si>
  <si>
    <t>1120601001m40</t>
  </si>
  <si>
    <t>1120602001m40</t>
  </si>
  <si>
    <t>1120701002m40</t>
  </si>
  <si>
    <t>1120701003m40</t>
  </si>
  <si>
    <t>1120702002m40</t>
  </si>
  <si>
    <t>Ｍ秩父影森</t>
  </si>
  <si>
    <t>1120740001m40</t>
  </si>
  <si>
    <t>秩父中央</t>
  </si>
  <si>
    <t>1120740002m40</t>
  </si>
  <si>
    <t>1120740002</t>
  </si>
  <si>
    <t>1120740003m40</t>
  </si>
  <si>
    <t>秩父大野原</t>
  </si>
  <si>
    <t>1120801001m40</t>
  </si>
  <si>
    <t>1120801003m40</t>
  </si>
  <si>
    <t>1120801005m40</t>
  </si>
  <si>
    <t>1120801006m40</t>
  </si>
  <si>
    <t>1120801008m40</t>
  </si>
  <si>
    <t>1120801009m40</t>
  </si>
  <si>
    <t>Ａ東所沢</t>
  </si>
  <si>
    <t>1120801010m40</t>
  </si>
  <si>
    <t>Ａ所沢東口</t>
  </si>
  <si>
    <t>1120801011m40</t>
  </si>
  <si>
    <t>Ａ狭山ヶ丘</t>
  </si>
  <si>
    <t>1120802005m40</t>
  </si>
  <si>
    <t>1120901002m40</t>
  </si>
  <si>
    <t>1120940001m40</t>
  </si>
  <si>
    <t>1120940001</t>
  </si>
  <si>
    <t>飯能</t>
  </si>
  <si>
    <t>1121002001m40</t>
  </si>
  <si>
    <t>Ｍ加須東部</t>
  </si>
  <si>
    <t>1121040001m40</t>
  </si>
  <si>
    <t>加須西部</t>
  </si>
  <si>
    <t>1121101001m40</t>
  </si>
  <si>
    <t>1121101002m40</t>
  </si>
  <si>
    <t>1121101004m40</t>
  </si>
  <si>
    <t>1121102001m40</t>
  </si>
  <si>
    <t>1121201003m40</t>
  </si>
  <si>
    <t>1121202001m40</t>
  </si>
  <si>
    <t>1121240001m40</t>
  </si>
  <si>
    <t>1121401005m40</t>
  </si>
  <si>
    <t>1121402003m40</t>
  </si>
  <si>
    <t>Ｍ春日部</t>
  </si>
  <si>
    <t>1121402005m40</t>
  </si>
  <si>
    <t>Ｍ南桜井</t>
  </si>
  <si>
    <t>1121402006m40</t>
  </si>
  <si>
    <t>Ｍ豊春</t>
  </si>
  <si>
    <t>1121403001m40</t>
  </si>
  <si>
    <t>1121403002m40</t>
  </si>
  <si>
    <t>1121403003m40</t>
  </si>
  <si>
    <t>1121403007m40</t>
  </si>
  <si>
    <t>1121403008m40</t>
  </si>
  <si>
    <t>1121403009m40</t>
  </si>
  <si>
    <t>1121403010m40</t>
  </si>
  <si>
    <t>1121501001m40</t>
  </si>
  <si>
    <t>1121501003m40</t>
  </si>
  <si>
    <t>1121501004m40</t>
  </si>
  <si>
    <t>1121501005m40</t>
  </si>
  <si>
    <t>1121601001m40</t>
  </si>
  <si>
    <t>1121602001m40</t>
  </si>
  <si>
    <t>1121702001m40</t>
  </si>
  <si>
    <t>1121702002m40</t>
  </si>
  <si>
    <t>1121702003m40</t>
  </si>
  <si>
    <t>1121702004m40</t>
  </si>
  <si>
    <t>1121801001m40</t>
  </si>
  <si>
    <t>1121802001m40</t>
  </si>
  <si>
    <t>1121802002m40</t>
  </si>
  <si>
    <t>1121802003m40</t>
  </si>
  <si>
    <t>1121901001m40</t>
  </si>
  <si>
    <t>1121901002m40</t>
  </si>
  <si>
    <t>1121901003m40</t>
  </si>
  <si>
    <t>1121901004m40</t>
  </si>
  <si>
    <t>1121902004m40</t>
  </si>
  <si>
    <t>Ｍ上尾東部</t>
  </si>
  <si>
    <t>1122101001m40</t>
  </si>
  <si>
    <t>1122101003m40</t>
  </si>
  <si>
    <t>1122102002m40</t>
  </si>
  <si>
    <t>Ｍ草加西部</t>
  </si>
  <si>
    <t>1122102003m40</t>
  </si>
  <si>
    <t>Ｍ草加中央</t>
  </si>
  <si>
    <t>1122102005m40</t>
  </si>
  <si>
    <t>1122102008m40</t>
  </si>
  <si>
    <t>Ｍ草加東部</t>
  </si>
  <si>
    <t>1122140001m40</t>
  </si>
  <si>
    <t>1122140001</t>
  </si>
  <si>
    <t>1122201002m40</t>
  </si>
  <si>
    <t>Ａ北越谷</t>
  </si>
  <si>
    <t>1122201004m40</t>
  </si>
  <si>
    <t>Ａ越谷大袋</t>
  </si>
  <si>
    <t>1122201005m40</t>
  </si>
  <si>
    <t>Ａ東越谷</t>
  </si>
  <si>
    <t>1122201009m40</t>
  </si>
  <si>
    <t>Ａせんげん台</t>
  </si>
  <si>
    <t>1122203001m40</t>
  </si>
  <si>
    <t>1122203004m40</t>
  </si>
  <si>
    <t>1122203009m40</t>
  </si>
  <si>
    <t>1122203012m40</t>
  </si>
  <si>
    <t>1122240001m40</t>
  </si>
  <si>
    <t>1122240001</t>
  </si>
  <si>
    <t>1122301001m40</t>
  </si>
  <si>
    <t>Ａ蕨</t>
  </si>
  <si>
    <t>1122401001m40</t>
  </si>
  <si>
    <t>1122401002m40</t>
  </si>
  <si>
    <t>1122401003m40</t>
  </si>
  <si>
    <t>1122402001m40</t>
  </si>
  <si>
    <t>Ｍ戸田</t>
  </si>
  <si>
    <t>1122501001m40</t>
  </si>
  <si>
    <t>1122501002m40</t>
  </si>
  <si>
    <t>1122501004m40</t>
  </si>
  <si>
    <t>1122701001m40</t>
  </si>
  <si>
    <t>1122801001m40</t>
  </si>
  <si>
    <t>1122801002m40</t>
  </si>
  <si>
    <t>Ａ志木東口</t>
  </si>
  <si>
    <t>1122901001m40</t>
  </si>
  <si>
    <t>1123001002m40</t>
  </si>
  <si>
    <t>1123001003m40</t>
  </si>
  <si>
    <t>1123001004m40</t>
  </si>
  <si>
    <t>1123101001m40</t>
  </si>
  <si>
    <t>1123101002m40</t>
  </si>
  <si>
    <t>1123102003m40</t>
  </si>
  <si>
    <t>1123201001m40</t>
  </si>
  <si>
    <t>Ａ久喜</t>
  </si>
  <si>
    <t>1123201003m40</t>
  </si>
  <si>
    <t>Ａ久喜インタ－</t>
  </si>
  <si>
    <t>1123201004m40</t>
  </si>
  <si>
    <t>1123201005m40</t>
  </si>
  <si>
    <t>1123201007m40</t>
  </si>
  <si>
    <t>1123202003m40</t>
  </si>
  <si>
    <t>Ｍ鷲ノ宮</t>
  </si>
  <si>
    <t>1123202004m40</t>
  </si>
  <si>
    <t>Ｍ栗橋</t>
  </si>
  <si>
    <t>1123202005m40</t>
  </si>
  <si>
    <t>Ｍ栗橋西部</t>
  </si>
  <si>
    <t>1123302001m40</t>
  </si>
  <si>
    <t>1123302002m40</t>
  </si>
  <si>
    <t>1123401002m40</t>
  </si>
  <si>
    <t>1123501001m40</t>
  </si>
  <si>
    <t>1123501003m40</t>
  </si>
  <si>
    <t>1123501005m40</t>
  </si>
  <si>
    <t>1123701003m40</t>
  </si>
  <si>
    <t>1123701004m40</t>
  </si>
  <si>
    <t>1123801001m40</t>
  </si>
  <si>
    <t>1123901001m40</t>
  </si>
  <si>
    <t>1123901002m40</t>
  </si>
  <si>
    <t>1123901003m40</t>
  </si>
  <si>
    <t>1123901004m40</t>
  </si>
  <si>
    <t>1124001001m40</t>
  </si>
  <si>
    <t>1124002002m40</t>
  </si>
  <si>
    <t>Ｍ幸手東部</t>
  </si>
  <si>
    <t>1124101003m40</t>
  </si>
  <si>
    <t>1124201002m40</t>
  </si>
  <si>
    <t>1124301001m40</t>
  </si>
  <si>
    <t>1124340001m40</t>
  </si>
  <si>
    <t>1124340001</t>
  </si>
  <si>
    <t>1124501001m40</t>
  </si>
  <si>
    <t>1124501002m40</t>
  </si>
  <si>
    <t>1130001001m40</t>
  </si>
  <si>
    <t>1132001002m40</t>
  </si>
  <si>
    <t>Ａ毛呂</t>
  </si>
  <si>
    <t>1132001003m40</t>
  </si>
  <si>
    <t>1134001001m40</t>
  </si>
  <si>
    <t>1134001002m40</t>
  </si>
  <si>
    <t>1134001003m40</t>
  </si>
  <si>
    <t>1134001004m40</t>
  </si>
  <si>
    <t>1134003003m40</t>
  </si>
  <si>
    <t>1136001001m40</t>
  </si>
  <si>
    <t>1136001003m40</t>
  </si>
  <si>
    <t>1136002001m40</t>
  </si>
  <si>
    <t>1138002001m40</t>
  </si>
  <si>
    <t>1140040001m40</t>
  </si>
  <si>
    <t>1140040001</t>
  </si>
  <si>
    <t>1144001002m40</t>
  </si>
  <si>
    <t>1144002001m40</t>
  </si>
  <si>
    <t>Ｍ宮代</t>
  </si>
  <si>
    <t>1146001003m40</t>
  </si>
  <si>
    <t>Ａ松伏</t>
  </si>
  <si>
    <t>1146040001m40</t>
  </si>
  <si>
    <t>1146040001</t>
  </si>
  <si>
    <t>1110101001m16</t>
  </si>
  <si>
    <t>ぽすけっと</t>
  </si>
  <si>
    <t>m16</t>
  </si>
  <si>
    <t>1110101002m16</t>
  </si>
  <si>
    <t>1110201001m16</t>
  </si>
  <si>
    <t>1110201002m16</t>
  </si>
  <si>
    <t>1110201004m16</t>
  </si>
  <si>
    <t>1110301001m16</t>
  </si>
  <si>
    <t>1110301003m16</t>
  </si>
  <si>
    <t>1110401001m16</t>
  </si>
  <si>
    <t>1110401002m16</t>
  </si>
  <si>
    <t>1110401004m16</t>
  </si>
  <si>
    <t>1110501001m16</t>
  </si>
  <si>
    <t>1110501002m16</t>
  </si>
  <si>
    <t>1110501003m16</t>
  </si>
  <si>
    <t>1110601003m16</t>
  </si>
  <si>
    <t>1110701004m16</t>
  </si>
  <si>
    <t>1110701005m16</t>
  </si>
  <si>
    <t>1110701006m16</t>
  </si>
  <si>
    <t>1110901003m16</t>
  </si>
  <si>
    <t>1111001001m16</t>
  </si>
  <si>
    <t>1120101003m16</t>
  </si>
  <si>
    <t>1120301001m16</t>
  </si>
  <si>
    <t>1120301002m16</t>
  </si>
  <si>
    <t>1120301003m16</t>
  </si>
  <si>
    <t>1120301004m16</t>
  </si>
  <si>
    <t>1120301005m16</t>
  </si>
  <si>
    <t>1120301010m16</t>
  </si>
  <si>
    <t>1120301011m16</t>
  </si>
  <si>
    <t>1120301012m16</t>
  </si>
  <si>
    <t>1120801008m16</t>
  </si>
  <si>
    <t>1120801010m16</t>
  </si>
  <si>
    <t>1120801011m16</t>
  </si>
  <si>
    <t>1120901001m16</t>
  </si>
  <si>
    <t>1120901002m16</t>
  </si>
  <si>
    <t>1121501001m16</t>
  </si>
  <si>
    <t>1121501003m16</t>
  </si>
  <si>
    <t>1121501004m16</t>
  </si>
  <si>
    <t>1121501005m16</t>
  </si>
  <si>
    <t>1122301001m16</t>
  </si>
  <si>
    <t>1122401001m16</t>
  </si>
  <si>
    <t>1122401002m16</t>
  </si>
  <si>
    <t>1122401003m16</t>
  </si>
  <si>
    <t>1122501001m16</t>
  </si>
  <si>
    <t>1122501002m16</t>
  </si>
  <si>
    <t>1122501004m16</t>
  </si>
  <si>
    <t>1122701001m16</t>
  </si>
  <si>
    <t>1122801001m16</t>
  </si>
  <si>
    <t>1122801002m16</t>
  </si>
  <si>
    <t>1122901001m16</t>
  </si>
  <si>
    <t>1123001002m16</t>
  </si>
  <si>
    <t>1123001003m16</t>
  </si>
  <si>
    <t>1123001004m16</t>
  </si>
  <si>
    <t>1123501001m16</t>
  </si>
  <si>
    <t>1123501003m16</t>
  </si>
  <si>
    <t>1123501005m16</t>
  </si>
  <si>
    <t>1124201002m16</t>
  </si>
  <si>
    <t>1124501001m16</t>
  </si>
  <si>
    <t>1110601001m16</t>
  </si>
  <si>
    <t>1110601004m16</t>
  </si>
  <si>
    <t>1110801001m16</t>
  </si>
  <si>
    <t>1110701007m16</t>
  </si>
  <si>
    <t>1110801002m16</t>
  </si>
  <si>
    <t>1120101002m16</t>
  </si>
  <si>
    <t>1120101004m16</t>
  </si>
  <si>
    <t>1120101006m16</t>
  </si>
  <si>
    <t>1120101007m16</t>
  </si>
  <si>
    <t>1120801005m16</t>
  </si>
  <si>
    <t>1124501002m16</t>
  </si>
  <si>
    <t>1120801001m16</t>
  </si>
  <si>
    <t>1120801003m16</t>
  </si>
  <si>
    <t>1120801006m16</t>
  </si>
  <si>
    <t>1120801009m16</t>
  </si>
  <si>
    <t>1110103001m86</t>
  </si>
  <si>
    <t>チラッシュ</t>
  </si>
  <si>
    <t>m86</t>
  </si>
  <si>
    <t>1110103002m86</t>
  </si>
  <si>
    <t>1110203001m86</t>
  </si>
  <si>
    <t>1110203002m86</t>
  </si>
  <si>
    <t>1110203003m86</t>
  </si>
  <si>
    <t>1110303001m86</t>
  </si>
  <si>
    <t>1110303002m86</t>
  </si>
  <si>
    <t>1110303003m86</t>
  </si>
  <si>
    <t>1110303004m86</t>
  </si>
  <si>
    <t>1110403001m86</t>
  </si>
  <si>
    <t>1110403003m86</t>
  </si>
  <si>
    <t>1110403004m86</t>
  </si>
  <si>
    <t>1110403005m86</t>
  </si>
  <si>
    <t>1110403006m86</t>
  </si>
  <si>
    <t>大宮丸ヶ崎</t>
  </si>
  <si>
    <t>1110503001m86</t>
  </si>
  <si>
    <t>1110503002m86</t>
  </si>
  <si>
    <t>1110603001m86</t>
  </si>
  <si>
    <t>1110603002m86</t>
  </si>
  <si>
    <t>1110703001m86</t>
  </si>
  <si>
    <t>1110703002m86</t>
  </si>
  <si>
    <t>1110703003m86</t>
  </si>
  <si>
    <t>1110703004m86</t>
  </si>
  <si>
    <t>1110703005m86</t>
  </si>
  <si>
    <t>1110803001m86</t>
  </si>
  <si>
    <t>1110803002m86</t>
  </si>
  <si>
    <t>1110803003m86</t>
  </si>
  <si>
    <t>1110803004m86</t>
  </si>
  <si>
    <t>1110803005m86</t>
  </si>
  <si>
    <t>1110903001m86</t>
  </si>
  <si>
    <t>1110903002m86</t>
  </si>
  <si>
    <t>1110903003m86</t>
  </si>
  <si>
    <t>1111003002m86</t>
  </si>
  <si>
    <t>1111003004m86</t>
  </si>
  <si>
    <t>1111003005m86</t>
  </si>
  <si>
    <t>1120103001m86</t>
  </si>
  <si>
    <t>1120103002m86</t>
  </si>
  <si>
    <t>1120103003m86</t>
  </si>
  <si>
    <t>1120103004m86</t>
  </si>
  <si>
    <t>1120103005m86</t>
  </si>
  <si>
    <t>1120103006m86</t>
  </si>
  <si>
    <t>1120103007m86</t>
  </si>
  <si>
    <t>1120103010m86</t>
  </si>
  <si>
    <t>1120103011m86</t>
  </si>
  <si>
    <t>1120103012m86</t>
  </si>
  <si>
    <t>1120303002m86</t>
  </si>
  <si>
    <t>1120303003m86</t>
  </si>
  <si>
    <t>1120303005m86</t>
  </si>
  <si>
    <t>1120303006m86</t>
  </si>
  <si>
    <t>1120303007m86</t>
  </si>
  <si>
    <t>1120303008m86</t>
  </si>
  <si>
    <t>1120303009m86</t>
  </si>
  <si>
    <t>1120303010m86</t>
  </si>
  <si>
    <t>1120303011m86</t>
  </si>
  <si>
    <t>1120303013m86</t>
  </si>
  <si>
    <t>1120303015m86</t>
  </si>
  <si>
    <t>1120303016m86</t>
  </si>
  <si>
    <t>1120303017m86</t>
  </si>
  <si>
    <t>1120803001m86</t>
  </si>
  <si>
    <t>1120803002m86</t>
  </si>
  <si>
    <t>1120803003m86</t>
  </si>
  <si>
    <t>1120803005m86</t>
  </si>
  <si>
    <t>1120803007m86</t>
  </si>
  <si>
    <t>1120803008m86</t>
  </si>
  <si>
    <t>1120803009m86</t>
  </si>
  <si>
    <t>1120803010m86</t>
  </si>
  <si>
    <t>1120803012m86</t>
  </si>
  <si>
    <t>1120803013m86</t>
  </si>
  <si>
    <t>1120803014m86</t>
  </si>
  <si>
    <t>1120803015m86</t>
  </si>
  <si>
    <t>1120903001m86</t>
  </si>
  <si>
    <t>1120903002m86</t>
  </si>
  <si>
    <t>1120903003m86</t>
  </si>
  <si>
    <t>1121003001m86</t>
  </si>
  <si>
    <t>1121003002m86</t>
  </si>
  <si>
    <t>1121003003m86</t>
  </si>
  <si>
    <t>1121003004m86</t>
  </si>
  <si>
    <t>1121203001m86</t>
  </si>
  <si>
    <t>1121203002m86</t>
  </si>
  <si>
    <t>1121203003m86</t>
  </si>
  <si>
    <t>1121203004m86</t>
  </si>
  <si>
    <t>1121403001m86</t>
  </si>
  <si>
    <t>1121403002m86</t>
  </si>
  <si>
    <t>1121403003m86</t>
  </si>
  <si>
    <t>1121403004m86</t>
  </si>
  <si>
    <t>1121403005m86</t>
  </si>
  <si>
    <t>1121403007m86</t>
  </si>
  <si>
    <t>1121403008m86</t>
  </si>
  <si>
    <t>1121403009m86</t>
  </si>
  <si>
    <t>1121403010m86</t>
  </si>
  <si>
    <t>1121503001m86</t>
  </si>
  <si>
    <t>1121503002m86</t>
  </si>
  <si>
    <t>1121503004m86</t>
  </si>
  <si>
    <t>1121503005m86</t>
  </si>
  <si>
    <t>1121503006m86</t>
  </si>
  <si>
    <t>1121503007m86</t>
  </si>
  <si>
    <t>1121603001m86</t>
  </si>
  <si>
    <t>1121603002m86</t>
  </si>
  <si>
    <t>1121703002m86</t>
  </si>
  <si>
    <t>1121703003m86</t>
  </si>
  <si>
    <t>1121703004m86</t>
  </si>
  <si>
    <t>1121703005m86</t>
  </si>
  <si>
    <t>1121903001m86</t>
  </si>
  <si>
    <t>1121903002m86</t>
  </si>
  <si>
    <t>1121903003m86</t>
  </si>
  <si>
    <t>1121903004m86</t>
  </si>
  <si>
    <t>1121903005m86</t>
  </si>
  <si>
    <t>1121903006m86</t>
  </si>
  <si>
    <t>1122103001m86</t>
  </si>
  <si>
    <t>1122103002m86</t>
  </si>
  <si>
    <t>1122103004m86</t>
  </si>
  <si>
    <t>1122103005m86</t>
  </si>
  <si>
    <t>1122103006m86</t>
  </si>
  <si>
    <t>1122103008m86</t>
  </si>
  <si>
    <t>1122103010m86</t>
  </si>
  <si>
    <t>1122103015m86</t>
  </si>
  <si>
    <t>1122103016m86</t>
  </si>
  <si>
    <t>1122203001m86</t>
  </si>
  <si>
    <t>1122203003m86</t>
  </si>
  <si>
    <t>1122203004m86</t>
  </si>
  <si>
    <t>1122203005m86</t>
  </si>
  <si>
    <t>1122203006m86</t>
  </si>
  <si>
    <t>1122203007m86</t>
  </si>
  <si>
    <t>1122203009m86</t>
  </si>
  <si>
    <t>1122203012m86</t>
  </si>
  <si>
    <t>1122303002m86</t>
  </si>
  <si>
    <t>1122303003m86</t>
  </si>
  <si>
    <t>1122403001m86</t>
  </si>
  <si>
    <t>1122403002m86</t>
  </si>
  <si>
    <t>1122403003m86</t>
  </si>
  <si>
    <t>1122403004m86</t>
  </si>
  <si>
    <t>1122503002m86</t>
  </si>
  <si>
    <t>1122503003m86</t>
  </si>
  <si>
    <t>1122503004m86</t>
  </si>
  <si>
    <t>1122503006m86</t>
  </si>
  <si>
    <t>1122503007m86</t>
  </si>
  <si>
    <t>1122703001m86</t>
  </si>
  <si>
    <t>1122703002m86</t>
  </si>
  <si>
    <t>1122703003m86</t>
  </si>
  <si>
    <t>1122703004m86</t>
  </si>
  <si>
    <t>1122803001m86</t>
  </si>
  <si>
    <t>1122803002m86</t>
  </si>
  <si>
    <t>1122903001m86</t>
  </si>
  <si>
    <t>1122903002m86</t>
  </si>
  <si>
    <t>1123003001m86</t>
  </si>
  <si>
    <t>1123003002m86</t>
  </si>
  <si>
    <t>1123003003m86</t>
  </si>
  <si>
    <t>1123003004m86</t>
  </si>
  <si>
    <t>1123103001m86</t>
  </si>
  <si>
    <t>1123103002m86</t>
  </si>
  <si>
    <t>1123103003m86</t>
  </si>
  <si>
    <t>1123103004m86</t>
  </si>
  <si>
    <t>1123203001m86</t>
  </si>
  <si>
    <t>1123203002m86</t>
  </si>
  <si>
    <t>1123203003m86</t>
  </si>
  <si>
    <t>1123203004m86</t>
  </si>
  <si>
    <t>1123203005m86</t>
  </si>
  <si>
    <t>1123203006m86</t>
  </si>
  <si>
    <t>1123303001m86</t>
  </si>
  <si>
    <t>1123303004m86</t>
  </si>
  <si>
    <t>1123403003m86</t>
  </si>
  <si>
    <t>1123403005m86</t>
  </si>
  <si>
    <t>1123503001m86</t>
  </si>
  <si>
    <t>1123503002m86</t>
  </si>
  <si>
    <t>鶴瀬西口</t>
  </si>
  <si>
    <t>1123503003m86</t>
  </si>
  <si>
    <t>1123503004m86</t>
  </si>
  <si>
    <t>1123503005m86</t>
  </si>
  <si>
    <t>1123503006m86</t>
  </si>
  <si>
    <t>1123503007m86</t>
  </si>
  <si>
    <t>1123703001m86</t>
  </si>
  <si>
    <t>1123703002m86</t>
  </si>
  <si>
    <t>1123703003m86</t>
  </si>
  <si>
    <t>1123703004m86</t>
  </si>
  <si>
    <t>1123703006m86</t>
  </si>
  <si>
    <t>1123803001m86</t>
  </si>
  <si>
    <t>1123803003m86</t>
  </si>
  <si>
    <t>1123903001m86</t>
  </si>
  <si>
    <t>1123903002m86</t>
  </si>
  <si>
    <t>1123903003m86</t>
  </si>
  <si>
    <t>1123903005m86</t>
  </si>
  <si>
    <t>1123903006m86</t>
  </si>
  <si>
    <t>1123903007m86</t>
  </si>
  <si>
    <t>1123903008m86</t>
  </si>
  <si>
    <t>1124003001m86</t>
  </si>
  <si>
    <t>1124003002m86</t>
  </si>
  <si>
    <t>1124003003m86</t>
  </si>
  <si>
    <t>1124103003m86</t>
  </si>
  <si>
    <t>1124103005m86</t>
  </si>
  <si>
    <t>1124103006m86</t>
  </si>
  <si>
    <t>1124203001m86</t>
  </si>
  <si>
    <t>1124203002m86</t>
  </si>
  <si>
    <t>1124303001m86</t>
  </si>
  <si>
    <t>1124303002m86</t>
  </si>
  <si>
    <t>1124503001m86</t>
  </si>
  <si>
    <t>1124503002m86</t>
  </si>
  <si>
    <t>1124503003m86</t>
  </si>
  <si>
    <t>1124503006m86</t>
  </si>
  <si>
    <t>1130003001m86</t>
  </si>
  <si>
    <t>1132003007m86</t>
  </si>
  <si>
    <t>1134001004m86</t>
  </si>
  <si>
    <t>1134003001m86</t>
  </si>
  <si>
    <t>1134003004m86</t>
  </si>
  <si>
    <t>1144003001m86</t>
  </si>
  <si>
    <t>1144003002m86</t>
  </si>
  <si>
    <t>1144003003m86</t>
  </si>
  <si>
    <t>1146003004m86</t>
  </si>
  <si>
    <t>1146003005m86</t>
  </si>
  <si>
    <t>1146003006m86</t>
  </si>
  <si>
    <t>【埼玉県】</t>
    <phoneticPr fontId="5"/>
  </si>
  <si>
    <t>広告主</t>
    <rPh sb="0" eb="3">
      <t>コウコクヌシ</t>
    </rPh>
    <phoneticPr fontId="5"/>
  </si>
  <si>
    <t>タイトル</t>
    <phoneticPr fontId="5"/>
  </si>
  <si>
    <t>サイズ</t>
    <phoneticPr fontId="5"/>
  </si>
  <si>
    <t>折込日</t>
    <rPh sb="0" eb="3">
      <t>オリコミビ</t>
    </rPh>
    <phoneticPr fontId="5"/>
  </si>
  <si>
    <t>折込部数_計</t>
    <rPh sb="0" eb="4">
      <t>オリコミブスウ</t>
    </rPh>
    <rPh sb="5" eb="6">
      <t>ケイ</t>
    </rPh>
    <phoneticPr fontId="5"/>
  </si>
  <si>
    <t>ぽすけっと配布日</t>
    <rPh sb="5" eb="8">
      <t>ハイフビ</t>
    </rPh>
    <phoneticPr fontId="5"/>
  </si>
  <si>
    <t>ぽすけっと部数_計</t>
    <rPh sb="5" eb="7">
      <t>ブスウ</t>
    </rPh>
    <rPh sb="8" eb="9">
      <t>ケイ</t>
    </rPh>
    <phoneticPr fontId="5"/>
  </si>
  <si>
    <t>部数_総計</t>
    <rPh sb="0" eb="2">
      <t>ブスウ</t>
    </rPh>
    <rPh sb="3" eb="5">
      <t>ソウケイ</t>
    </rPh>
    <phoneticPr fontId="5"/>
  </si>
  <si>
    <t>市区郡件数</t>
    <rPh sb="0" eb="3">
      <t>シクグン</t>
    </rPh>
    <rPh sb="3" eb="5">
      <t>ケンスウ</t>
    </rPh>
    <phoneticPr fontId="5"/>
  </si>
  <si>
    <t>のべ販売店件数⇒</t>
    <rPh sb="2" eb="5">
      <t>ハンバイテン</t>
    </rPh>
    <rPh sb="5" eb="7">
      <t>ケンスウ</t>
    </rPh>
    <phoneticPr fontId="5"/>
  </si>
  <si>
    <t>配布販売店数</t>
    <rPh sb="0" eb="2">
      <t>ハイフ</t>
    </rPh>
    <rPh sb="2" eb="6">
      <t>ハンバイテンスウ</t>
    </rPh>
    <phoneticPr fontId="5"/>
  </si>
  <si>
    <t>部数明細表</t>
    <phoneticPr fontId="5"/>
  </si>
  <si>
    <t>MAX領域</t>
    <rPh sb="3" eb="5">
      <t>リョウイキ</t>
    </rPh>
    <phoneticPr fontId="5"/>
  </si>
  <si>
    <t>市区郡別販売店件数</t>
    <rPh sb="0" eb="4">
      <t>シクグンベツ</t>
    </rPh>
    <rPh sb="4" eb="9">
      <t>ハンバイテンケンスウ</t>
    </rPh>
    <phoneticPr fontId="5"/>
  </si>
  <si>
    <t>媒体合計</t>
    <phoneticPr fontId="8"/>
  </si>
  <si>
    <t>市区郡コード</t>
    <rPh sb="0" eb="3">
      <t>シクグン</t>
    </rPh>
    <phoneticPr fontId="5"/>
  </si>
  <si>
    <t>市区郡名称</t>
    <rPh sb="0" eb="5">
      <t>シクグンメイショウ</t>
    </rPh>
    <phoneticPr fontId="5"/>
  </si>
  <si>
    <t>神奈川新聞</t>
  </si>
  <si>
    <t>MAX</t>
  </si>
  <si>
    <t>小計込み必要行数</t>
  </si>
  <si>
    <t>ページ内開始行</t>
  </si>
  <si>
    <t>ページ内行数</t>
  </si>
  <si>
    <t>改ページフラグ</t>
  </si>
  <si>
    <t>追加行</t>
  </si>
  <si>
    <t>ページ番号</t>
  </si>
  <si>
    <t>行番号</t>
  </si>
  <si>
    <t>最大ページ数</t>
  </si>
  <si>
    <t>部数表位置</t>
  </si>
  <si>
    <t>配布部数</t>
  </si>
  <si>
    <t>コメント</t>
  </si>
  <si>
    <t>フラグ</t>
  </si>
  <si>
    <t>出現回数</t>
  </si>
  <si>
    <t>地区</t>
    <rPh sb="0" eb="2">
      <t>チク</t>
    </rPh>
    <phoneticPr fontId="5"/>
  </si>
  <si>
    <t>ぽすけっと</t>
    <phoneticPr fontId="5"/>
  </si>
  <si>
    <t>販売店コード</t>
    <phoneticPr fontId="8"/>
  </si>
  <si>
    <t>店　名</t>
  </si>
  <si>
    <t>予備</t>
    <phoneticPr fontId="8"/>
  </si>
  <si>
    <t>媒体cd</t>
    <phoneticPr fontId="8"/>
  </si>
  <si>
    <t>コメント</t>
    <phoneticPr fontId="8"/>
  </si>
  <si>
    <t/>
  </si>
  <si>
    <t>11101ぽすけっと</t>
  </si>
  <si>
    <t>ぽすけっと1009</t>
  </si>
  <si>
    <t>11102ぽすけっと</t>
  </si>
  <si>
    <t>ぽすけっと1013</t>
  </si>
  <si>
    <t>ぽすけっと1014</t>
  </si>
  <si>
    <t>地区計</t>
  </si>
  <si>
    <t>11103ぽすけっと</t>
  </si>
  <si>
    <t>ぽすけっと1018</t>
  </si>
  <si>
    <t>小計</t>
    <phoneticPr fontId="5"/>
  </si>
  <si>
    <t>ぽすけっと1019</t>
  </si>
  <si>
    <t>11104ぽすけっと</t>
  </si>
  <si>
    <t>ぽすけっと1023</t>
  </si>
  <si>
    <t>ぽすけっと1024</t>
  </si>
  <si>
    <t>ぽすけっと1025</t>
  </si>
  <si>
    <t>11105ぽすけっと</t>
  </si>
  <si>
    <t>ぽすけっと1029</t>
  </si>
  <si>
    <t>11106ぽすけっと</t>
  </si>
  <si>
    <t>ぽすけっと1033</t>
  </si>
  <si>
    <t>ぽすけっと1034</t>
  </si>
  <si>
    <t>11107ぽすけっと</t>
  </si>
  <si>
    <t>ぽすけっと1038</t>
  </si>
  <si>
    <t>ぽすけっと1039</t>
  </si>
  <si>
    <t>ぽすけっと1040</t>
  </si>
  <si>
    <t>11108ぽすけっと</t>
  </si>
  <si>
    <t>ぽすけっと1044</t>
  </si>
  <si>
    <t>ぽすけっと1045</t>
  </si>
  <si>
    <t>11109ぽすけっと</t>
  </si>
  <si>
    <t>ぽすけっと2008</t>
  </si>
  <si>
    <t>1110901005m16</t>
  </si>
  <si>
    <t>1110901005</t>
  </si>
  <si>
    <t>さいたま緑区東部</t>
  </si>
  <si>
    <t>ぽすけっと2009</t>
  </si>
  <si>
    <t>11110ぽすけっと</t>
  </si>
  <si>
    <t>ぽすけっと2013</t>
  </si>
  <si>
    <t>11201ぽすけっと</t>
  </si>
  <si>
    <t>ぽすけっと2017</t>
  </si>
  <si>
    <t>ぽすけっと2018</t>
  </si>
  <si>
    <t>ぽすけっと2019</t>
  </si>
  <si>
    <t>ぽすけっと2020</t>
  </si>
  <si>
    <t>ぽすけっと2021</t>
  </si>
  <si>
    <t>11203ぽすけっと</t>
  </si>
  <si>
    <t>ぽすけっと2025</t>
  </si>
  <si>
    <t>ぽすけっと2026</t>
  </si>
  <si>
    <t>ぽすけっと2027</t>
  </si>
  <si>
    <t>ぽすけっと2028</t>
  </si>
  <si>
    <t>ぽすけっと2029</t>
  </si>
  <si>
    <t>ぽすけっと2030</t>
  </si>
  <si>
    <t>11208ぽすけっと</t>
  </si>
  <si>
    <t>ぽすけっと2034</t>
  </si>
  <si>
    <t>ぽすけっと2035</t>
  </si>
  <si>
    <t>ぽすけっと2036</t>
  </si>
  <si>
    <t>ぽすけっと2037</t>
  </si>
  <si>
    <t>11209ぽすけっと</t>
  </si>
  <si>
    <t>ぽすけっと2041</t>
  </si>
  <si>
    <t>11215ぽすけっと</t>
  </si>
  <si>
    <t>ぽすけっと3008</t>
  </si>
  <si>
    <t>ぽすけっと3009</t>
  </si>
  <si>
    <t>ぽすけっと3010</t>
  </si>
  <si>
    <t>ぽすけっと3011</t>
  </si>
  <si>
    <t>11223ぽすけっと</t>
  </si>
  <si>
    <t>ぽすけっと3015</t>
  </si>
  <si>
    <t>11224ぽすけっと</t>
  </si>
  <si>
    <t>ぽすけっと3019</t>
  </si>
  <si>
    <t>ぽすけっと3020</t>
  </si>
  <si>
    <t>11225ぽすけっと</t>
  </si>
  <si>
    <t>ぽすけっと3024</t>
  </si>
  <si>
    <t>ぽすけっと3025</t>
  </si>
  <si>
    <t>11227ぽすけっと</t>
  </si>
  <si>
    <t>ぽすけっと3029</t>
  </si>
  <si>
    <t>11228ぽすけっと</t>
  </si>
  <si>
    <t>ぽすけっと3033</t>
  </si>
  <si>
    <t>ぽすけっと3034</t>
  </si>
  <si>
    <t>11229ぽすけっと</t>
  </si>
  <si>
    <t>ぽすけっと3038</t>
  </si>
  <si>
    <t>11230ぽすけっと</t>
  </si>
  <si>
    <t>ぽすけっと3042</t>
  </si>
  <si>
    <t>ぽすけっと3043</t>
  </si>
  <si>
    <t>11235ぽすけっと</t>
  </si>
  <si>
    <t>ぽすけっと4008</t>
  </si>
  <si>
    <t>富士見</t>
  </si>
  <si>
    <t>ぽすけっと4009</t>
  </si>
  <si>
    <t>11242ぽすけっと</t>
  </si>
  <si>
    <t>ぽすけっと4013</t>
  </si>
  <si>
    <t>11245ぽすけっと</t>
  </si>
  <si>
    <t>ぽすけっと4017</t>
  </si>
  <si>
    <t>ぽすけっと4018</t>
  </si>
  <si>
    <t>1320103017</t>
  </si>
  <si>
    <t>Ｙ学園南大沢</t>
  </si>
  <si>
    <t>1320103018</t>
  </si>
  <si>
    <t>Ｙ京王堀之内</t>
  </si>
  <si>
    <t>1320103022</t>
  </si>
  <si>
    <t>Ｙ八王子東部</t>
  </si>
  <si>
    <t>1320105001</t>
  </si>
  <si>
    <t>八王子</t>
  </si>
  <si>
    <t>1320202003</t>
  </si>
  <si>
    <t>Ｍ砂川</t>
  </si>
  <si>
    <t>1320205001</t>
  </si>
  <si>
    <t>立川北</t>
  </si>
  <si>
    <t>1320205002</t>
  </si>
  <si>
    <t>立川</t>
  </si>
  <si>
    <t>1320302004</t>
  </si>
  <si>
    <t>Ｍ吉祥寺</t>
  </si>
  <si>
    <t>1320302005</t>
  </si>
  <si>
    <t>Ｍ吉祥寺南</t>
  </si>
  <si>
    <t>1320305001</t>
  </si>
  <si>
    <t>小金井南武蔵境</t>
  </si>
  <si>
    <t>1320340001</t>
  </si>
  <si>
    <t>Ｔ武蔵境</t>
  </si>
  <si>
    <t>1320402002</t>
  </si>
  <si>
    <t>Ｍ三鷹東</t>
  </si>
  <si>
    <t>1320405002</t>
  </si>
  <si>
    <t>三鷹新川</t>
  </si>
  <si>
    <t>1320501001</t>
  </si>
  <si>
    <t>Ａ青梅</t>
  </si>
  <si>
    <t>1320501002</t>
  </si>
  <si>
    <t>Ａ東青梅</t>
  </si>
  <si>
    <t>1320501003</t>
  </si>
  <si>
    <t>Ａ河辺</t>
  </si>
  <si>
    <t>1320501004</t>
  </si>
  <si>
    <t>Ａ河辺北部</t>
  </si>
  <si>
    <t>1320605001</t>
  </si>
  <si>
    <t>府中東部</t>
  </si>
  <si>
    <t>1320605002</t>
  </si>
  <si>
    <t>府中西部</t>
  </si>
  <si>
    <t>1320605003</t>
  </si>
  <si>
    <t>府中中部</t>
  </si>
  <si>
    <t>1320701003</t>
  </si>
  <si>
    <t>Ａ昭和公園</t>
  </si>
  <si>
    <t>1320705001</t>
  </si>
  <si>
    <t>昭島・拝島</t>
  </si>
  <si>
    <t>1320801001</t>
  </si>
  <si>
    <t>Ａ柴崎</t>
  </si>
  <si>
    <t>1320801003</t>
  </si>
  <si>
    <t>Ａ仙川</t>
  </si>
  <si>
    <t>1320805001</t>
  </si>
  <si>
    <t>調布東部</t>
  </si>
  <si>
    <t>1320805002</t>
  </si>
  <si>
    <t>調布西部</t>
  </si>
  <si>
    <t>1320901003</t>
  </si>
  <si>
    <t>Ａ桜美林学園</t>
  </si>
  <si>
    <t>1320901004</t>
  </si>
  <si>
    <t>Ａ玉川学園</t>
  </si>
  <si>
    <t>1320901006</t>
  </si>
  <si>
    <t>Ａ鶴川南部</t>
  </si>
  <si>
    <t>1320901007</t>
  </si>
  <si>
    <t>Ａ鶴川</t>
  </si>
  <si>
    <t>1320901008</t>
  </si>
  <si>
    <t>Ａ京王多摩境</t>
  </si>
  <si>
    <t>1320902004</t>
  </si>
  <si>
    <t>Ｍ町田西部</t>
  </si>
  <si>
    <t>1320903008</t>
  </si>
  <si>
    <t>Ｙ町田山崎</t>
  </si>
  <si>
    <t>1320903011</t>
  </si>
  <si>
    <t>Ｙ町田木曽</t>
  </si>
  <si>
    <t>1320905001</t>
  </si>
  <si>
    <t>町田相模大野</t>
  </si>
  <si>
    <t>1321001003</t>
  </si>
  <si>
    <t>Ａ小金井東部</t>
  </si>
  <si>
    <t>1321101001</t>
  </si>
  <si>
    <t>Ａ小平学園</t>
  </si>
  <si>
    <t>1321101003</t>
  </si>
  <si>
    <t>Ａ新小平</t>
  </si>
  <si>
    <t>1321105001</t>
  </si>
  <si>
    <t>小平・花小金井</t>
  </si>
  <si>
    <t>1321201005</t>
  </si>
  <si>
    <t>Ａ南平</t>
  </si>
  <si>
    <t>1321202001</t>
  </si>
  <si>
    <t>Ｍ日野豊田</t>
  </si>
  <si>
    <t>1321202002</t>
  </si>
  <si>
    <t>Ｍ多摩平</t>
  </si>
  <si>
    <t>1321305001</t>
  </si>
  <si>
    <t>東村山</t>
  </si>
  <si>
    <t>1321305002</t>
  </si>
  <si>
    <t>八坂</t>
  </si>
  <si>
    <t>1321305003</t>
  </si>
  <si>
    <t>秋津</t>
  </si>
  <si>
    <t>1321401001</t>
  </si>
  <si>
    <t>Ａ西国分寺</t>
  </si>
  <si>
    <t>1321401002</t>
  </si>
  <si>
    <t>Ａ国分寺南口</t>
  </si>
  <si>
    <t>1321401003</t>
  </si>
  <si>
    <t>Ａ恋ヶ窪</t>
  </si>
  <si>
    <t>1321401004</t>
  </si>
  <si>
    <t>Ａ国分寺北口</t>
  </si>
  <si>
    <t>1321401007</t>
  </si>
  <si>
    <t>Ａ西国分寺南</t>
  </si>
  <si>
    <t>1321504001</t>
  </si>
  <si>
    <t>Ｎ立川・国立</t>
  </si>
  <si>
    <t>1321505001</t>
  </si>
  <si>
    <t>国立</t>
  </si>
  <si>
    <t>1321805001</t>
  </si>
  <si>
    <t>福生</t>
  </si>
  <si>
    <t>1321901003</t>
  </si>
  <si>
    <t>Ａ狛江東部</t>
  </si>
  <si>
    <t>1321901004</t>
  </si>
  <si>
    <t>Ａ狛江</t>
  </si>
  <si>
    <t>1322001001</t>
  </si>
  <si>
    <t>Ａ大和南部</t>
  </si>
  <si>
    <t>1322001002</t>
  </si>
  <si>
    <t>Ａ大和中央</t>
  </si>
  <si>
    <t>1322001003</t>
  </si>
  <si>
    <t>Ａ大和東部</t>
  </si>
  <si>
    <t>1322001004</t>
  </si>
  <si>
    <t>Ａ大和西部</t>
  </si>
  <si>
    <t>1322101002</t>
  </si>
  <si>
    <t>Ａ清瀬南部</t>
  </si>
  <si>
    <t>1322101003</t>
  </si>
  <si>
    <t>Ａ清瀬北部</t>
  </si>
  <si>
    <t>1322201002</t>
  </si>
  <si>
    <t>Ａ東久留米駅前</t>
  </si>
  <si>
    <t>1322205001</t>
  </si>
  <si>
    <t>東久留米</t>
  </si>
  <si>
    <t>1322301002</t>
  </si>
  <si>
    <t>Ａ武蔵村山</t>
  </si>
  <si>
    <t>1322401001</t>
  </si>
  <si>
    <t>Ａ桜ヶ丘西部</t>
  </si>
  <si>
    <t>1322401002</t>
  </si>
  <si>
    <t>Ａ桜ヶ丘東部</t>
  </si>
  <si>
    <t>1322401004</t>
  </si>
  <si>
    <t>Ａ多摩センター・永山</t>
  </si>
  <si>
    <t>1322401005</t>
  </si>
  <si>
    <t>Ｇ多摩ＮＴ愛宕</t>
  </si>
  <si>
    <t>1322401006</t>
  </si>
  <si>
    <t>Ｇ多摩ＮＴ豊ケ丘</t>
  </si>
  <si>
    <t>1322505001</t>
  </si>
  <si>
    <t>稲城</t>
  </si>
  <si>
    <t>1322702001</t>
  </si>
  <si>
    <t>Ｍ羽村北口</t>
  </si>
  <si>
    <t>1322703001</t>
  </si>
  <si>
    <t>Ｙ羽村西部</t>
  </si>
  <si>
    <t>1322801001</t>
  </si>
  <si>
    <t>Ａ東あきる</t>
  </si>
  <si>
    <t>1322801003</t>
  </si>
  <si>
    <t>Ａあきる野日の出</t>
  </si>
  <si>
    <t>1322840001</t>
  </si>
  <si>
    <t>Ｔあきる野五日市</t>
  </si>
  <si>
    <t>1322840002</t>
  </si>
  <si>
    <t>Ｔ秋川</t>
  </si>
  <si>
    <t>1322905001</t>
  </si>
  <si>
    <t>田無・武蔵野北</t>
  </si>
  <si>
    <t>1322905002</t>
  </si>
  <si>
    <t>ひばりケ丘新座</t>
  </si>
  <si>
    <t>1330001001</t>
  </si>
  <si>
    <t>Ｇ奥多摩</t>
  </si>
  <si>
    <t>1330001002</t>
  </si>
  <si>
    <t>Ａ瑞穂</t>
  </si>
  <si>
    <t>1330001003</t>
  </si>
  <si>
    <t>Ｇ古里</t>
  </si>
  <si>
    <t>1336101001</t>
  </si>
  <si>
    <t>Ｇ中山</t>
  </si>
  <si>
    <t>1336301001</t>
  </si>
  <si>
    <t>A新和堂青沼</t>
  </si>
  <si>
    <t>1340101001</t>
  </si>
  <si>
    <t>八丈島新聞Ｇ</t>
  </si>
  <si>
    <t>1410101003</t>
  </si>
  <si>
    <t>Ａ東寺尾</t>
  </si>
  <si>
    <t>1410101008</t>
  </si>
  <si>
    <t>Ａ鶴見寺尾</t>
  </si>
  <si>
    <t>1410105002</t>
  </si>
  <si>
    <t>潮田･生麦･京町</t>
  </si>
  <si>
    <t>1410105003</t>
  </si>
  <si>
    <t>鶴見北部</t>
  </si>
  <si>
    <t>1410201001</t>
  </si>
  <si>
    <t>Ａ東神奈川</t>
  </si>
  <si>
    <t>1410201007</t>
  </si>
  <si>
    <t>Ａ大口東部</t>
  </si>
  <si>
    <t>1410205003</t>
  </si>
  <si>
    <t>神奈川区中央新横浜</t>
  </si>
  <si>
    <t>1410301001</t>
  </si>
  <si>
    <t>Ａ横浜駅前</t>
  </si>
  <si>
    <t>1410301002</t>
  </si>
  <si>
    <t>Ａ横浜駅みなみ</t>
  </si>
  <si>
    <t>1410301004</t>
  </si>
  <si>
    <t>Ｇみなとみらい</t>
  </si>
  <si>
    <t>1410303002</t>
  </si>
  <si>
    <t>Ｙ西横浜</t>
  </si>
  <si>
    <t>1410401001</t>
  </si>
  <si>
    <t>Ａ関内</t>
  </si>
  <si>
    <t>1410401002</t>
  </si>
  <si>
    <t>Ａ初音町</t>
  </si>
  <si>
    <t>1410401003</t>
  </si>
  <si>
    <t>Ａ山元町</t>
  </si>
  <si>
    <t>1410401004</t>
  </si>
  <si>
    <t>Ａ本牧</t>
  </si>
  <si>
    <t>1410401005</t>
  </si>
  <si>
    <t>Ａ山手</t>
  </si>
  <si>
    <t>1410404001</t>
  </si>
  <si>
    <t>Ｎ関内</t>
  </si>
  <si>
    <t>1410501001</t>
  </si>
  <si>
    <t>Ａ井土ヶ谷永田</t>
  </si>
  <si>
    <t>1410501004</t>
  </si>
  <si>
    <t>Ａ横浜橋</t>
  </si>
  <si>
    <t>1410503002</t>
  </si>
  <si>
    <t>Ｙ弘明寺</t>
  </si>
  <si>
    <t>1410503007</t>
  </si>
  <si>
    <t>Ｙ関内吉野町</t>
  </si>
  <si>
    <t>1410505002</t>
  </si>
  <si>
    <t>南区中央</t>
  </si>
  <si>
    <t>1410601005</t>
  </si>
  <si>
    <t>Ａ和田町</t>
  </si>
  <si>
    <t>1410603002</t>
  </si>
  <si>
    <t>Ｙ保土ヶ谷西部</t>
  </si>
  <si>
    <t>1410603007</t>
  </si>
  <si>
    <t>Ｙ天王町</t>
  </si>
  <si>
    <t>1410605001</t>
  </si>
  <si>
    <t>保土ヶ谷中央</t>
  </si>
  <si>
    <t>1410605003</t>
  </si>
  <si>
    <t>上星川</t>
  </si>
  <si>
    <t>1410701004</t>
  </si>
  <si>
    <t>Ａ杉田</t>
  </si>
  <si>
    <t>1410701005</t>
  </si>
  <si>
    <t>Ａ洋光台</t>
  </si>
  <si>
    <t>1410703001</t>
  </si>
  <si>
    <t>Ｙ磯子</t>
  </si>
  <si>
    <t>1410703002</t>
  </si>
  <si>
    <t>Ｙ根岸駅前</t>
  </si>
  <si>
    <t>1410703003</t>
  </si>
  <si>
    <t>Ｙ屏風ヶ浦</t>
  </si>
  <si>
    <t>1410703004</t>
  </si>
  <si>
    <t>Ｙ杉田</t>
  </si>
  <si>
    <t>1410801002</t>
  </si>
  <si>
    <t>Ａ並木</t>
  </si>
  <si>
    <t>1410801007</t>
  </si>
  <si>
    <t>Ａ能見台</t>
  </si>
  <si>
    <t>1410802004</t>
  </si>
  <si>
    <t>Ｍ釜利谷</t>
  </si>
  <si>
    <t>1410803004</t>
  </si>
  <si>
    <t>Ｙ六浦</t>
  </si>
  <si>
    <t>1410803006</t>
  </si>
  <si>
    <t>Ｙ六浦駅前</t>
  </si>
  <si>
    <t>1410840001</t>
  </si>
  <si>
    <t>Ｔ金沢文庫</t>
  </si>
  <si>
    <t>1410901004</t>
  </si>
  <si>
    <t>Ａ菊名</t>
  </si>
  <si>
    <t>1410901011</t>
  </si>
  <si>
    <t>Ａ新横浜西部</t>
  </si>
  <si>
    <t>1410902003</t>
  </si>
  <si>
    <t>Ｍ菊名</t>
  </si>
  <si>
    <t>1410903008</t>
  </si>
  <si>
    <t>Ｙ新横浜</t>
  </si>
  <si>
    <t>1410905001</t>
  </si>
  <si>
    <t>日吉</t>
  </si>
  <si>
    <t>1410905002</t>
  </si>
  <si>
    <t>綱島</t>
  </si>
  <si>
    <t>1411001001</t>
  </si>
  <si>
    <t>Ａ戸塚東部</t>
  </si>
  <si>
    <t>1411001002</t>
  </si>
  <si>
    <t>Ａ戸塚中央</t>
  </si>
  <si>
    <t>1411001003</t>
  </si>
  <si>
    <t>Ａ戸塚矢部・鳥が丘</t>
  </si>
  <si>
    <t>1411001004</t>
  </si>
  <si>
    <t>Ａ戸塚汲沢</t>
  </si>
  <si>
    <t>1411001005</t>
  </si>
  <si>
    <t>Ａ戸塚原宿</t>
  </si>
  <si>
    <t>1411001006</t>
  </si>
  <si>
    <t>Ａ戸塚平戸</t>
  </si>
  <si>
    <t>1411001008</t>
  </si>
  <si>
    <t>Ａ東戸塚</t>
  </si>
  <si>
    <t>1411001009</t>
  </si>
  <si>
    <t>Ａ新戸塚</t>
  </si>
  <si>
    <t>1411001010</t>
  </si>
  <si>
    <t>Ａ東戸塚西部</t>
  </si>
  <si>
    <t>1411003001</t>
  </si>
  <si>
    <t>Ｙ原宿</t>
  </si>
  <si>
    <t>1411003002</t>
  </si>
  <si>
    <t>Ｙ戸塚中央</t>
  </si>
  <si>
    <t>1411003004</t>
  </si>
  <si>
    <t>Ｙ戸塚汲沢</t>
  </si>
  <si>
    <t>1411101001</t>
  </si>
  <si>
    <t>Ａ上大岡</t>
  </si>
  <si>
    <t>1411101002</t>
  </si>
  <si>
    <t>Ａ上大岡南部</t>
  </si>
  <si>
    <t>1411101003</t>
  </si>
  <si>
    <t>Ａ永谷</t>
  </si>
  <si>
    <t>1411101004</t>
  </si>
  <si>
    <t>Ａ日野町</t>
  </si>
  <si>
    <t>1411101006</t>
  </si>
  <si>
    <t>Ａ港南台</t>
  </si>
  <si>
    <t>1411101007</t>
  </si>
  <si>
    <t>Ａ上大岡北部</t>
  </si>
  <si>
    <t>1411101009</t>
  </si>
  <si>
    <t>Ａ港南芹ケ谷</t>
  </si>
  <si>
    <t>1411103001</t>
  </si>
  <si>
    <t>Ｙ笹下</t>
  </si>
  <si>
    <t>1411103003</t>
  </si>
  <si>
    <t>Ｙ上大岡</t>
  </si>
  <si>
    <t>1411103004</t>
  </si>
  <si>
    <t>Ｙ上永谷</t>
  </si>
  <si>
    <t>1411103005</t>
  </si>
  <si>
    <t>Ｙ港南台</t>
  </si>
  <si>
    <t>1411103006</t>
  </si>
  <si>
    <t>Ｙ下永谷</t>
  </si>
  <si>
    <t>1411103007</t>
  </si>
  <si>
    <t>Ｙ上大岡南高前</t>
  </si>
  <si>
    <t>1411103008</t>
  </si>
  <si>
    <t>Ｙ港南中央</t>
  </si>
  <si>
    <t>1411201007</t>
  </si>
  <si>
    <t>Ａ若葉台</t>
  </si>
  <si>
    <t>1411202001</t>
  </si>
  <si>
    <t>Ｍ相鉄白根</t>
  </si>
  <si>
    <t>1411203002</t>
  </si>
  <si>
    <t>Ｙ鶴ヶ峰</t>
  </si>
  <si>
    <t>1411203003</t>
  </si>
  <si>
    <t>Ｙ鶴ヶ峰南部</t>
  </si>
  <si>
    <t>1411203007</t>
  </si>
  <si>
    <t>Ｙ二俣川</t>
  </si>
  <si>
    <t>1411203009</t>
  </si>
  <si>
    <t>Ｙ二俣川駅前</t>
  </si>
  <si>
    <t>1411301001</t>
  </si>
  <si>
    <t>Ａ中山</t>
  </si>
  <si>
    <t>1411301006</t>
  </si>
  <si>
    <t>Ａ鴨居</t>
  </si>
  <si>
    <t>1411303002</t>
  </si>
  <si>
    <t>Ｙ十日市場</t>
  </si>
  <si>
    <t>1411401001</t>
  </si>
  <si>
    <t>Ａ三ツ境南部</t>
  </si>
  <si>
    <t>1411401002</t>
  </si>
  <si>
    <t>Ａ瀬谷北部</t>
  </si>
  <si>
    <t>1411401004</t>
  </si>
  <si>
    <t>Ａ瀬谷中部</t>
  </si>
  <si>
    <t>1411401006</t>
  </si>
  <si>
    <t>Ａ瀬谷南部</t>
  </si>
  <si>
    <t>1411403005</t>
  </si>
  <si>
    <t>Ｙ三ツ境</t>
  </si>
  <si>
    <t>1411501002</t>
  </si>
  <si>
    <t>Ａ大船東部</t>
  </si>
  <si>
    <t>1411501005</t>
  </si>
  <si>
    <t>Ａ戸塚南部</t>
  </si>
  <si>
    <t>1411502001</t>
  </si>
  <si>
    <t>Ｍ本郷台</t>
  </si>
  <si>
    <t>1411502002</t>
  </si>
  <si>
    <t>Ｍ大船飯島</t>
  </si>
  <si>
    <t>1411603002</t>
  </si>
  <si>
    <t>Ｙ飯田</t>
  </si>
  <si>
    <t>1411603003</t>
  </si>
  <si>
    <t>Ｙ和泉</t>
  </si>
  <si>
    <t>1411603004</t>
  </si>
  <si>
    <t>Ｙ緑園弥生台</t>
  </si>
  <si>
    <t>1411605001</t>
  </si>
  <si>
    <t>中田</t>
  </si>
  <si>
    <t>1411701004</t>
  </si>
  <si>
    <t>Ｇ市ヶ尾</t>
  </si>
  <si>
    <t>1411701005</t>
  </si>
  <si>
    <t>Ｇたまプラーザ</t>
  </si>
  <si>
    <t>1411701006</t>
  </si>
  <si>
    <t>Ｇ藤ケ丘</t>
  </si>
  <si>
    <t>1411701009</t>
  </si>
  <si>
    <t>Ｇあざみ野</t>
  </si>
  <si>
    <t>1411701010</t>
  </si>
  <si>
    <t>Ａ長津田</t>
  </si>
  <si>
    <t>1411701011</t>
  </si>
  <si>
    <t>Ｇ中川</t>
  </si>
  <si>
    <t>1411701013</t>
  </si>
  <si>
    <t>Ｇ鴨志田</t>
  </si>
  <si>
    <t>1411702001</t>
  </si>
  <si>
    <t>Ｍ青葉台</t>
  </si>
  <si>
    <t>1411801005</t>
  </si>
  <si>
    <t>Ｇ港北ＮＴ南</t>
  </si>
  <si>
    <t>1411805002</t>
  </si>
  <si>
    <t>港北ＮＴ</t>
  </si>
  <si>
    <t>1413101005</t>
  </si>
  <si>
    <t>Ａ大師</t>
  </si>
  <si>
    <t>1413105001</t>
  </si>
  <si>
    <t>川崎中央･大島</t>
  </si>
  <si>
    <t>1413105004</t>
  </si>
  <si>
    <t>渡田</t>
  </si>
  <si>
    <t>1413140002</t>
  </si>
  <si>
    <t>Ｔ小田</t>
  </si>
  <si>
    <t>1413140006</t>
  </si>
  <si>
    <t>Ｔ昭和</t>
  </si>
  <si>
    <t>1413205001</t>
  </si>
  <si>
    <t>塚越</t>
  </si>
  <si>
    <t>1413205003</t>
  </si>
  <si>
    <t>北加瀬</t>
  </si>
  <si>
    <t>1413205004</t>
  </si>
  <si>
    <t>南加瀬</t>
  </si>
  <si>
    <t>1413240003</t>
  </si>
  <si>
    <t>Ｔ小倉</t>
  </si>
  <si>
    <t>1413301005</t>
  </si>
  <si>
    <t>Ａ新城</t>
  </si>
  <si>
    <t>1413303002</t>
  </si>
  <si>
    <t>Ｙ武蔵小杉東部</t>
  </si>
  <si>
    <t>1413305001</t>
  </si>
  <si>
    <t>井田元住吉・武蔵小杉</t>
  </si>
  <si>
    <t>1413305002</t>
  </si>
  <si>
    <t>新城・中原</t>
  </si>
  <si>
    <t>1413401002</t>
  </si>
  <si>
    <t>Ａ溝ノ口</t>
  </si>
  <si>
    <t>1413401004</t>
  </si>
  <si>
    <t>Ａ溝ノ口北部</t>
  </si>
  <si>
    <t>1413401005</t>
  </si>
  <si>
    <t>Ａ溝ノ口西部</t>
  </si>
  <si>
    <t>1413501002</t>
  </si>
  <si>
    <t>Ａ登戸</t>
  </si>
  <si>
    <t>1413501003</t>
  </si>
  <si>
    <t>Ａ生田</t>
  </si>
  <si>
    <t>1413501004</t>
  </si>
  <si>
    <t>Ａランド前</t>
  </si>
  <si>
    <t>1413501006</t>
  </si>
  <si>
    <t>Ａ南生田</t>
  </si>
  <si>
    <t>1413503002</t>
  </si>
  <si>
    <t>Ｙ向ヶ丘遊園</t>
  </si>
  <si>
    <t>1413503003</t>
  </si>
  <si>
    <t>Ｙ稲田堤</t>
  </si>
  <si>
    <t>1413503006</t>
  </si>
  <si>
    <t>Ｙ稲田堤西部</t>
  </si>
  <si>
    <t>1413601004</t>
  </si>
  <si>
    <t>Ａ向ケ丘</t>
  </si>
  <si>
    <t>1413601008</t>
  </si>
  <si>
    <t>Ａ宮前</t>
  </si>
  <si>
    <t>1413601010</t>
  </si>
  <si>
    <t>Ａ宮崎台</t>
  </si>
  <si>
    <t>1413605001</t>
  </si>
  <si>
    <t>鷺沼宮前</t>
  </si>
  <si>
    <t>1413605002</t>
  </si>
  <si>
    <t>野川</t>
  </si>
  <si>
    <t>1413705001</t>
  </si>
  <si>
    <t>新百合ヶ丘</t>
  </si>
  <si>
    <t>1415101002</t>
  </si>
  <si>
    <t>Ａ橋本西部</t>
  </si>
  <si>
    <t>1415101005</t>
  </si>
  <si>
    <t>Ｇ藤野</t>
  </si>
  <si>
    <t>1415105001</t>
  </si>
  <si>
    <t>橋本・相模原</t>
  </si>
  <si>
    <t>1415105002</t>
  </si>
  <si>
    <t>田名大沢</t>
  </si>
  <si>
    <t>1415105003</t>
  </si>
  <si>
    <t>津久井</t>
  </si>
  <si>
    <t>1415201005</t>
  </si>
  <si>
    <t>Ａ上溝</t>
  </si>
  <si>
    <t>1415301003</t>
  </si>
  <si>
    <t>Ａ相模原みなみ</t>
  </si>
  <si>
    <t>1415301004</t>
  </si>
  <si>
    <t>Ａ相模大野西部</t>
  </si>
  <si>
    <t>1415305001</t>
  </si>
  <si>
    <t>相模原中央・南部</t>
  </si>
  <si>
    <t>1420101003</t>
  </si>
  <si>
    <t>Ａ逸見</t>
  </si>
  <si>
    <t>1420101004</t>
  </si>
  <si>
    <t>Ａ横須賀中央</t>
  </si>
  <si>
    <t>1420101005</t>
  </si>
  <si>
    <t>Ａ衣笠・池上</t>
  </si>
  <si>
    <t>1420101011</t>
  </si>
  <si>
    <t>Ａ大矢部・南久里浜</t>
  </si>
  <si>
    <t>1420101012</t>
  </si>
  <si>
    <t>Ａ北久里浜</t>
  </si>
  <si>
    <t>1420101016</t>
  </si>
  <si>
    <t>Ｇ下浦</t>
  </si>
  <si>
    <t>1420101017</t>
  </si>
  <si>
    <t>Ｇ大楠</t>
  </si>
  <si>
    <t>1420102008</t>
  </si>
  <si>
    <t>Ｍ久里浜</t>
  </si>
  <si>
    <t>1420102009</t>
  </si>
  <si>
    <t>Ｍ浦賀</t>
  </si>
  <si>
    <t>1420103001</t>
  </si>
  <si>
    <t>Ｙ追浜</t>
  </si>
  <si>
    <t>1420103003</t>
  </si>
  <si>
    <t>Ｙ横須賀北部</t>
  </si>
  <si>
    <t>1420103007</t>
  </si>
  <si>
    <t>Ｙ佐野</t>
  </si>
  <si>
    <t>1420103008</t>
  </si>
  <si>
    <t>Ｙ横須賀上町</t>
  </si>
  <si>
    <t>1420103009</t>
  </si>
  <si>
    <t>Ｙ横須賀中央</t>
  </si>
  <si>
    <t>1420103010</t>
  </si>
  <si>
    <t>Ｙ大津</t>
  </si>
  <si>
    <t>1420103013</t>
  </si>
  <si>
    <t>Ｙ浦賀</t>
  </si>
  <si>
    <t>1420301001</t>
  </si>
  <si>
    <t>Ａ平塚中央</t>
  </si>
  <si>
    <t>1420301002</t>
  </si>
  <si>
    <t>Ａ平塚旭</t>
  </si>
  <si>
    <t>1420301003</t>
  </si>
  <si>
    <t>Ａ平塚中里</t>
  </si>
  <si>
    <t>1420301004</t>
  </si>
  <si>
    <t>Ａ平塚西部</t>
  </si>
  <si>
    <t>1420301005</t>
  </si>
  <si>
    <t>Ａ平塚南部</t>
  </si>
  <si>
    <t>1420302003</t>
  </si>
  <si>
    <t>Ｍ平塚加藤</t>
  </si>
  <si>
    <t>1420302004</t>
  </si>
  <si>
    <t>Ｍ平塚横内</t>
  </si>
  <si>
    <t>1420302007</t>
  </si>
  <si>
    <t>Ｍ平塚</t>
  </si>
  <si>
    <t>1420401008</t>
  </si>
  <si>
    <t>Ａ鎌倉中央</t>
  </si>
  <si>
    <t>1420402002</t>
  </si>
  <si>
    <t>Ｍ湘南深沢</t>
  </si>
  <si>
    <t>1420402003</t>
  </si>
  <si>
    <t>Ｍ片瀬</t>
  </si>
  <si>
    <t>1420405001</t>
  </si>
  <si>
    <t>大船</t>
  </si>
  <si>
    <t>1420440001</t>
  </si>
  <si>
    <t>Ｔ鎌倉</t>
  </si>
  <si>
    <t>1420501017</t>
  </si>
  <si>
    <t>Ｇ長後</t>
  </si>
  <si>
    <t>1420502001</t>
  </si>
  <si>
    <t>Ｍ六会</t>
  </si>
  <si>
    <t>1420502002</t>
  </si>
  <si>
    <t>Ｍ善行</t>
  </si>
  <si>
    <t>1420502006</t>
  </si>
  <si>
    <t>Ｍ辻堂北部</t>
  </si>
  <si>
    <t>1420502008</t>
  </si>
  <si>
    <t>Ｍ湘南台</t>
  </si>
  <si>
    <t>1420505001</t>
  </si>
  <si>
    <t>藤沢中央鵠沼</t>
  </si>
  <si>
    <t>1420505002</t>
  </si>
  <si>
    <t>藤沢西部辻堂</t>
  </si>
  <si>
    <t>1420601005</t>
  </si>
  <si>
    <t>Ａ小田原富水</t>
  </si>
  <si>
    <t>1420601008</t>
  </si>
  <si>
    <t>Ｇ下曽我</t>
  </si>
  <si>
    <t>1420603001</t>
  </si>
  <si>
    <t>Ｙ国府津</t>
  </si>
  <si>
    <t>1420603002</t>
  </si>
  <si>
    <t>Ｙ鴨宮</t>
  </si>
  <si>
    <t>1420603004</t>
  </si>
  <si>
    <t>Ｙ小田原報徳</t>
  </si>
  <si>
    <t>1420603005</t>
  </si>
  <si>
    <t>Ｙ酒匂</t>
  </si>
  <si>
    <t>1420603009</t>
  </si>
  <si>
    <t>Ｙ小田原城北</t>
  </si>
  <si>
    <t>1420605001</t>
  </si>
  <si>
    <t>小田原中央</t>
  </si>
  <si>
    <t>1420702001</t>
  </si>
  <si>
    <t>Ｍ茅ヶ崎</t>
  </si>
  <si>
    <t>1420702003</t>
  </si>
  <si>
    <t>Ｍ茅ヶ崎北部</t>
  </si>
  <si>
    <t>1420702004</t>
  </si>
  <si>
    <t>Ｍ茅ヶ崎西海岸</t>
  </si>
  <si>
    <t>1420702005</t>
  </si>
  <si>
    <t>Ｍ茅ヶ崎東部</t>
  </si>
  <si>
    <t>1420801001</t>
  </si>
  <si>
    <t>Ａ逗子</t>
  </si>
  <si>
    <t>1420801002</t>
  </si>
  <si>
    <t>Ａ東逗子</t>
  </si>
  <si>
    <t>1421001001</t>
  </si>
  <si>
    <t>Ａ三崎</t>
  </si>
  <si>
    <t>1421001002</t>
  </si>
  <si>
    <t>Ｇ三浦</t>
  </si>
  <si>
    <t>1421001003</t>
  </si>
  <si>
    <t>Ａ武山・三崎口</t>
  </si>
  <si>
    <t>1421102002</t>
  </si>
  <si>
    <t>Ｍ東海大学前</t>
  </si>
  <si>
    <t>1421102004</t>
  </si>
  <si>
    <t>Ｍ鶴巻温泉</t>
  </si>
  <si>
    <t>1421103001</t>
  </si>
  <si>
    <t>Ｙ秦野</t>
  </si>
  <si>
    <t>1421103002</t>
  </si>
  <si>
    <t>Ｙ渋沢中央</t>
  </si>
  <si>
    <t>1421103003</t>
  </si>
  <si>
    <t>Ｙ秦野中央</t>
  </si>
  <si>
    <t>1421103006</t>
  </si>
  <si>
    <t>Ｙ渋沢東部</t>
  </si>
  <si>
    <t>1421203004</t>
  </si>
  <si>
    <t>Ｙ厚木愛甲</t>
  </si>
  <si>
    <t>1421205001</t>
  </si>
  <si>
    <t>本厚木</t>
  </si>
  <si>
    <t>1421205003</t>
  </si>
  <si>
    <t>本厚木西部</t>
  </si>
  <si>
    <t>1421303004</t>
  </si>
  <si>
    <t>Ｙ大和桜ヶ丘</t>
  </si>
  <si>
    <t>1421303008</t>
  </si>
  <si>
    <t>Ｙ大和南部</t>
  </si>
  <si>
    <t>1421305001</t>
  </si>
  <si>
    <t>大和中央</t>
  </si>
  <si>
    <t>1421305002</t>
  </si>
  <si>
    <t>南林間相模大野南部</t>
  </si>
  <si>
    <t>1421402001</t>
  </si>
  <si>
    <t>Ｍ伊勢原</t>
  </si>
  <si>
    <t>1421403004</t>
  </si>
  <si>
    <t>Ｙ伊勢原</t>
  </si>
  <si>
    <t>1421505001</t>
  </si>
  <si>
    <t>海老名・綾瀬西部</t>
  </si>
  <si>
    <t>1421601001</t>
  </si>
  <si>
    <t>Ａ相武台</t>
  </si>
  <si>
    <t>1421601002</t>
  </si>
  <si>
    <t>Ａ座間</t>
  </si>
  <si>
    <t>1421601003</t>
  </si>
  <si>
    <t>Ａ新相武台</t>
  </si>
  <si>
    <t>1421601004</t>
  </si>
  <si>
    <t>Ａ相模野</t>
  </si>
  <si>
    <t>1421601005</t>
  </si>
  <si>
    <t>Ａ相武台前</t>
  </si>
  <si>
    <t>1421701001</t>
  </si>
  <si>
    <t>Ｇ和田河原</t>
  </si>
  <si>
    <t>1421801001</t>
  </si>
  <si>
    <t>Ａ綾瀬中央</t>
  </si>
  <si>
    <t>1421801002</t>
  </si>
  <si>
    <t>Ａ綾瀬東部</t>
  </si>
  <si>
    <t>1421803003</t>
  </si>
  <si>
    <t>Ｙ長後西部</t>
  </si>
  <si>
    <t>1430002001</t>
  </si>
  <si>
    <t>Ｍ葉山</t>
  </si>
  <si>
    <t>1432002001</t>
  </si>
  <si>
    <t>Ｍ寒川</t>
  </si>
  <si>
    <t>1434002001</t>
  </si>
  <si>
    <t>Ｍ大磯</t>
  </si>
  <si>
    <t>1434002002</t>
  </si>
  <si>
    <t>Ｍ国府本郷</t>
  </si>
  <si>
    <t>1434002003</t>
  </si>
  <si>
    <t>Ｍ二宮</t>
  </si>
  <si>
    <t>1436001001</t>
  </si>
  <si>
    <t>Ｇ松田</t>
  </si>
  <si>
    <t>1436001002</t>
  </si>
  <si>
    <t>Ｇ山北</t>
  </si>
  <si>
    <t>1436001004</t>
  </si>
  <si>
    <t>Ｇ開成町</t>
  </si>
  <si>
    <t>1438001001</t>
  </si>
  <si>
    <t>Ｇ湯本</t>
  </si>
  <si>
    <t>1438001002</t>
  </si>
  <si>
    <t>Ｇ真鶴</t>
  </si>
  <si>
    <t>1438003001</t>
  </si>
  <si>
    <t>Ｙ湯河原</t>
  </si>
  <si>
    <t>1440005001</t>
  </si>
  <si>
    <t>厚木愛川</t>
  </si>
  <si>
    <t>1220301001</t>
  </si>
  <si>
    <t>市川</t>
  </si>
  <si>
    <t>1220301003</t>
  </si>
  <si>
    <t>市川南八幡</t>
  </si>
  <si>
    <t>1220301009</t>
  </si>
  <si>
    <t>本八幡</t>
  </si>
  <si>
    <t>1220301010</t>
  </si>
  <si>
    <t>中山北部</t>
  </si>
  <si>
    <t>1220301011</t>
  </si>
  <si>
    <t>南行徳</t>
  </si>
  <si>
    <t>1220301012</t>
  </si>
  <si>
    <t>行徳</t>
  </si>
  <si>
    <t>1220301014</t>
  </si>
  <si>
    <t>中山</t>
  </si>
  <si>
    <t>1220301017</t>
  </si>
  <si>
    <t>市川大野</t>
  </si>
  <si>
    <t>1220401001</t>
  </si>
  <si>
    <t>船橋</t>
  </si>
  <si>
    <t>1220401004</t>
  </si>
  <si>
    <t>船橋北部</t>
  </si>
  <si>
    <t>1220401005</t>
  </si>
  <si>
    <t>西船橋</t>
  </si>
  <si>
    <t>1220401006</t>
  </si>
  <si>
    <t>西船橋南部</t>
  </si>
  <si>
    <t>1220401007</t>
  </si>
  <si>
    <t>船橋東部</t>
  </si>
  <si>
    <t>1220401009</t>
  </si>
  <si>
    <t>薬円台</t>
  </si>
  <si>
    <t>1220401010</t>
  </si>
  <si>
    <t>北習志野</t>
  </si>
  <si>
    <t>1220401011</t>
  </si>
  <si>
    <t>船橋芝山</t>
  </si>
  <si>
    <t>1220401012</t>
  </si>
  <si>
    <t>船橋松ヶ丘</t>
  </si>
  <si>
    <t>1220401013</t>
  </si>
  <si>
    <t>船橋三咲</t>
  </si>
  <si>
    <t>1220401014</t>
  </si>
  <si>
    <t>津田沼</t>
  </si>
  <si>
    <t>1220401015</t>
  </si>
  <si>
    <t>ＮＴ小室</t>
  </si>
  <si>
    <t>1220401016</t>
  </si>
  <si>
    <t>船橋丸山</t>
  </si>
  <si>
    <t>1220401017</t>
  </si>
  <si>
    <t>船橋金杉</t>
  </si>
  <si>
    <t>1221601002</t>
  </si>
  <si>
    <t>習志野</t>
  </si>
  <si>
    <t>1221601005</t>
  </si>
  <si>
    <t>津田沼南部</t>
  </si>
  <si>
    <t>1221601006</t>
  </si>
  <si>
    <t>津田沼東部</t>
  </si>
  <si>
    <t>1222101001</t>
  </si>
  <si>
    <t>大和田</t>
  </si>
  <si>
    <t>1222101002</t>
  </si>
  <si>
    <t>八千代台</t>
  </si>
  <si>
    <t>1222101003</t>
  </si>
  <si>
    <t>勝田台</t>
  </si>
  <si>
    <t>1222101004</t>
  </si>
  <si>
    <t>八千代緑ケ丘</t>
  </si>
  <si>
    <t>1222101005</t>
  </si>
  <si>
    <t>八千代村上</t>
  </si>
  <si>
    <t>1222101006</t>
  </si>
  <si>
    <t>ゆりのき台</t>
  </si>
  <si>
    <t>1222401002</t>
  </si>
  <si>
    <t>鎌ヶ谷初富</t>
  </si>
  <si>
    <t>1222401003</t>
  </si>
  <si>
    <t>新鎌ケ谷</t>
  </si>
  <si>
    <t>1222701001</t>
  </si>
  <si>
    <t>浦安南部</t>
  </si>
  <si>
    <t>1222701002</t>
  </si>
  <si>
    <t>浦安西部</t>
  </si>
  <si>
    <t>1222701003</t>
  </si>
  <si>
    <t>浦安北部</t>
  </si>
  <si>
    <t>1222701004</t>
  </si>
  <si>
    <t>浦安中部</t>
  </si>
  <si>
    <t>1311401001</t>
  </si>
  <si>
    <t>中野南部</t>
  </si>
  <si>
    <t>1311401004</t>
  </si>
  <si>
    <t>大和町</t>
  </si>
  <si>
    <t>1311401005</t>
  </si>
  <si>
    <t>中野北口</t>
  </si>
  <si>
    <t>1311401006</t>
  </si>
  <si>
    <t>野方鷺宮</t>
  </si>
  <si>
    <t>1311401010</t>
  </si>
  <si>
    <t>中野</t>
  </si>
  <si>
    <t>1311501002</t>
  </si>
  <si>
    <t>四面道</t>
  </si>
  <si>
    <t>1311501005</t>
  </si>
  <si>
    <t>阿佐ケ谷</t>
  </si>
  <si>
    <t>1311501006</t>
  </si>
  <si>
    <t>西荻窪</t>
  </si>
  <si>
    <t>1311501008</t>
  </si>
  <si>
    <t>高円寺</t>
  </si>
  <si>
    <t>1311501010</t>
  </si>
  <si>
    <t>永福町</t>
  </si>
  <si>
    <t>1311501012</t>
  </si>
  <si>
    <t>井草</t>
  </si>
  <si>
    <t>1311501015</t>
  </si>
  <si>
    <t>西浜田山</t>
  </si>
  <si>
    <t>1311501016</t>
  </si>
  <si>
    <t>東浜田山</t>
  </si>
  <si>
    <t>1311501017</t>
  </si>
  <si>
    <t>久我山</t>
  </si>
  <si>
    <t>1311501019</t>
  </si>
  <si>
    <t>西荻窪北口</t>
  </si>
  <si>
    <t>1311501020</t>
  </si>
  <si>
    <t>東高円寺</t>
  </si>
  <si>
    <t>1311501021</t>
  </si>
  <si>
    <t>荻窪</t>
  </si>
  <si>
    <t>1311501022</t>
  </si>
  <si>
    <t>高円寺南</t>
  </si>
  <si>
    <t>1311501023</t>
  </si>
  <si>
    <t>善福寺</t>
  </si>
  <si>
    <t>1312001003</t>
  </si>
  <si>
    <t>江古田</t>
  </si>
  <si>
    <t>1312001004</t>
  </si>
  <si>
    <t>小竹向原</t>
  </si>
  <si>
    <t>1312001005</t>
  </si>
  <si>
    <t>石神井公園</t>
  </si>
  <si>
    <t>1312001006</t>
  </si>
  <si>
    <t>大泉学園</t>
  </si>
  <si>
    <t>1312001007</t>
  </si>
  <si>
    <t>学園町</t>
  </si>
  <si>
    <t>1312001008</t>
  </si>
  <si>
    <t>西大泉</t>
  </si>
  <si>
    <t>1312001009</t>
  </si>
  <si>
    <t>大泉北部</t>
  </si>
  <si>
    <t>1312001010</t>
  </si>
  <si>
    <t>上石神井</t>
  </si>
  <si>
    <t>1312001012</t>
  </si>
  <si>
    <t>富士見台</t>
  </si>
  <si>
    <t>1312001013</t>
  </si>
  <si>
    <t>練馬春日町</t>
  </si>
  <si>
    <t>1312001014</t>
  </si>
  <si>
    <t>下石神井</t>
  </si>
  <si>
    <t>1312001016</t>
  </si>
  <si>
    <t>練馬</t>
  </si>
  <si>
    <t>1312001017</t>
  </si>
  <si>
    <t>関町</t>
  </si>
  <si>
    <t>1312001018</t>
  </si>
  <si>
    <t>石神井北口</t>
  </si>
  <si>
    <t>1312001020</t>
  </si>
  <si>
    <t>吉祥寺北</t>
  </si>
  <si>
    <t>1312001022</t>
  </si>
  <si>
    <t>平和台</t>
  </si>
  <si>
    <t>1312001027</t>
  </si>
  <si>
    <t>豊玉</t>
  </si>
  <si>
    <t>1312001029</t>
  </si>
  <si>
    <t>光が丘西部</t>
  </si>
  <si>
    <t>1320301002</t>
  </si>
  <si>
    <t>吉祥寺</t>
  </si>
  <si>
    <t>1320301004</t>
  </si>
  <si>
    <t>三鷹北口</t>
  </si>
  <si>
    <t>1320301005</t>
  </si>
  <si>
    <t>武蔵境駅前</t>
  </si>
  <si>
    <t>1320301006</t>
  </si>
  <si>
    <t>武蔵境北口</t>
  </si>
  <si>
    <t>1320301007</t>
  </si>
  <si>
    <t>武蔵野北</t>
  </si>
  <si>
    <t>1410101001</t>
  </si>
  <si>
    <t>鶴見</t>
  </si>
  <si>
    <t>東寺尾</t>
  </si>
  <si>
    <t>1410101004</t>
  </si>
  <si>
    <t>市場</t>
  </si>
  <si>
    <t>1410101006</t>
  </si>
  <si>
    <t>矢向</t>
  </si>
  <si>
    <t>鶴見寺尾</t>
  </si>
  <si>
    <t>1410101009</t>
  </si>
  <si>
    <t>潮田本町</t>
  </si>
  <si>
    <t>1410101011</t>
  </si>
  <si>
    <t>鶴見末吉</t>
  </si>
  <si>
    <t>東神奈川</t>
  </si>
  <si>
    <t>1410201002</t>
  </si>
  <si>
    <t>西神奈川</t>
  </si>
  <si>
    <t>1410201004</t>
  </si>
  <si>
    <t>大口中央</t>
  </si>
  <si>
    <t>1410201005</t>
  </si>
  <si>
    <t>六角橋</t>
  </si>
  <si>
    <t>大口東部</t>
  </si>
  <si>
    <t>1410201008</t>
  </si>
  <si>
    <t>神大寺</t>
  </si>
  <si>
    <t>横浜駅前</t>
  </si>
  <si>
    <t>横浜駅みなみ</t>
  </si>
  <si>
    <t>関内</t>
  </si>
  <si>
    <t>初音町</t>
  </si>
  <si>
    <t>山元町</t>
  </si>
  <si>
    <t>本牧</t>
  </si>
  <si>
    <t>山手</t>
  </si>
  <si>
    <t>井土ケ谷永田</t>
  </si>
  <si>
    <t>1410501002</t>
  </si>
  <si>
    <t>弘明寺</t>
  </si>
  <si>
    <t>横浜橋</t>
  </si>
  <si>
    <t>1410501005</t>
  </si>
  <si>
    <t>吉野町</t>
  </si>
  <si>
    <t>1410601001</t>
  </si>
  <si>
    <t>1410601002</t>
  </si>
  <si>
    <t>保土ヶ谷西部</t>
  </si>
  <si>
    <t>1410601003</t>
  </si>
  <si>
    <t>保土ヶ谷南部</t>
  </si>
  <si>
    <t>1410601004</t>
  </si>
  <si>
    <t>天王町</t>
  </si>
  <si>
    <t>和田町</t>
  </si>
  <si>
    <t>1410601006</t>
  </si>
  <si>
    <t>西谷</t>
  </si>
  <si>
    <t>1410701001</t>
  </si>
  <si>
    <t>磯子</t>
  </si>
  <si>
    <t>1410701002</t>
  </si>
  <si>
    <t>根岸</t>
  </si>
  <si>
    <t>杉田</t>
  </si>
  <si>
    <t>洋光台</t>
  </si>
  <si>
    <t>1410701006</t>
  </si>
  <si>
    <t>京急屏風浦</t>
  </si>
  <si>
    <t>並木</t>
  </si>
  <si>
    <t>1410801003</t>
  </si>
  <si>
    <t>金沢</t>
  </si>
  <si>
    <t>1410801004</t>
  </si>
  <si>
    <t>六浦</t>
  </si>
  <si>
    <t>1410801005</t>
  </si>
  <si>
    <t>金沢八景</t>
  </si>
  <si>
    <t>1410801006</t>
  </si>
  <si>
    <t>釜利谷</t>
  </si>
  <si>
    <t>能見台</t>
  </si>
  <si>
    <t>1410901001</t>
  </si>
  <si>
    <t>菊名</t>
  </si>
  <si>
    <t>1410901005</t>
  </si>
  <si>
    <t>妙蓮寺</t>
  </si>
  <si>
    <t>1410901007</t>
  </si>
  <si>
    <t>1410901008</t>
  </si>
  <si>
    <t>大倉山</t>
  </si>
  <si>
    <t>1410901009</t>
  </si>
  <si>
    <t>綱島東部</t>
  </si>
  <si>
    <t>1410901010</t>
  </si>
  <si>
    <t>日吉本町</t>
  </si>
  <si>
    <t>新横浜西部</t>
  </si>
  <si>
    <t>1410901012</t>
  </si>
  <si>
    <t>大倉山東部</t>
  </si>
  <si>
    <t>戸塚東部</t>
  </si>
  <si>
    <t>戸塚中央</t>
  </si>
  <si>
    <t>戸塚矢部・鳥ケ丘</t>
  </si>
  <si>
    <t>戸塚汲沢</t>
  </si>
  <si>
    <t>戸塚原宿</t>
  </si>
  <si>
    <t>戸塚平戸</t>
  </si>
  <si>
    <t>1411001007</t>
  </si>
  <si>
    <t>戸塚北部</t>
  </si>
  <si>
    <t>東戸塚</t>
  </si>
  <si>
    <t>新戸塚</t>
  </si>
  <si>
    <t>東戸塚西部</t>
  </si>
  <si>
    <t>上大岡</t>
  </si>
  <si>
    <t>上大岡南部</t>
  </si>
  <si>
    <t>永谷</t>
  </si>
  <si>
    <t>日野町</t>
  </si>
  <si>
    <t>港南台</t>
  </si>
  <si>
    <t>上大岡北部</t>
  </si>
  <si>
    <t>1411101008</t>
  </si>
  <si>
    <t>上永谷</t>
  </si>
  <si>
    <t>港南芹ケ谷</t>
  </si>
  <si>
    <t>1411201002</t>
  </si>
  <si>
    <t>鶴ケ峰</t>
  </si>
  <si>
    <t>1411201004</t>
  </si>
  <si>
    <t>鶴ケ峰南部</t>
  </si>
  <si>
    <t>1411201005</t>
  </si>
  <si>
    <t>二俣川</t>
  </si>
  <si>
    <t>若葉台</t>
  </si>
  <si>
    <t>1411201008</t>
  </si>
  <si>
    <t>希望ケ丘</t>
  </si>
  <si>
    <t>1411201009</t>
  </si>
  <si>
    <t>鶴ヶ峰北部</t>
  </si>
  <si>
    <t>1411201011</t>
  </si>
  <si>
    <t>三ツ境北部</t>
  </si>
  <si>
    <t>1411301002</t>
  </si>
  <si>
    <t>十日市場</t>
  </si>
  <si>
    <t>1411301004</t>
  </si>
  <si>
    <t>ＮＴ川和・白山</t>
  </si>
  <si>
    <t>1411301005</t>
  </si>
  <si>
    <t>長津田南部</t>
  </si>
  <si>
    <t>鴨居</t>
  </si>
  <si>
    <t>三ツ境南部</t>
  </si>
  <si>
    <t>瀬谷北部</t>
  </si>
  <si>
    <t>瀬谷中部</t>
  </si>
  <si>
    <t>瀬谷南部</t>
  </si>
  <si>
    <t>1411501001</t>
  </si>
  <si>
    <t>大船北部</t>
  </si>
  <si>
    <t>大船東部</t>
  </si>
  <si>
    <t>戸塚南部</t>
  </si>
  <si>
    <t>1411501007</t>
  </si>
  <si>
    <t>本郷台</t>
  </si>
  <si>
    <t>1411601001</t>
  </si>
  <si>
    <t>戸塚中田</t>
  </si>
  <si>
    <t>1411601002</t>
  </si>
  <si>
    <t>いずみ中央</t>
  </si>
  <si>
    <t>1411601003</t>
  </si>
  <si>
    <t>いずみ野</t>
  </si>
  <si>
    <t>1411601004</t>
  </si>
  <si>
    <t>緑園弥生台</t>
  </si>
  <si>
    <t>1411701001</t>
  </si>
  <si>
    <t>青葉台</t>
  </si>
  <si>
    <t>1411701002</t>
  </si>
  <si>
    <t>青葉台北部</t>
  </si>
  <si>
    <t>1411701003</t>
  </si>
  <si>
    <t>田園田奈</t>
  </si>
  <si>
    <t>Ｇ市ケ尾</t>
  </si>
  <si>
    <t>長津田</t>
  </si>
  <si>
    <t>1411801002</t>
  </si>
  <si>
    <t>ＮＴ池辺</t>
  </si>
  <si>
    <t>1411801003</t>
  </si>
  <si>
    <t>港北ＮＴ東部</t>
  </si>
  <si>
    <t>1411801004</t>
  </si>
  <si>
    <t>港北ＮＴ都筑高田</t>
  </si>
  <si>
    <t>1413101002</t>
  </si>
  <si>
    <t>京町</t>
  </si>
  <si>
    <t>1413101004</t>
  </si>
  <si>
    <t>旭町</t>
  </si>
  <si>
    <t>大師</t>
  </si>
  <si>
    <t>1413140003</t>
  </si>
  <si>
    <t>Ｔ川中島</t>
  </si>
  <si>
    <t>1413140005</t>
  </si>
  <si>
    <t>Ｔ川崎区中央</t>
  </si>
  <si>
    <t>1413140007</t>
  </si>
  <si>
    <t>Ｔ八丁畷</t>
  </si>
  <si>
    <t>1413140008</t>
  </si>
  <si>
    <t>Ｔ大島</t>
  </si>
  <si>
    <t>1413201001</t>
  </si>
  <si>
    <t>幸町</t>
  </si>
  <si>
    <t>1413201003</t>
  </si>
  <si>
    <t>新川崎</t>
  </si>
  <si>
    <t>1413240001</t>
  </si>
  <si>
    <t>Ｔ鹿島田</t>
  </si>
  <si>
    <t>1413240004</t>
  </si>
  <si>
    <t>Ｔ戸手</t>
  </si>
  <si>
    <t>1413301001</t>
  </si>
  <si>
    <t>武蔵小杉東部</t>
  </si>
  <si>
    <t>1413301002</t>
  </si>
  <si>
    <t>小杉</t>
  </si>
  <si>
    <t>1413301004</t>
  </si>
  <si>
    <t>中原</t>
  </si>
  <si>
    <t>新城</t>
  </si>
  <si>
    <t>1413301006</t>
  </si>
  <si>
    <t>元住吉</t>
  </si>
  <si>
    <t>1413301008</t>
  </si>
  <si>
    <t>溝ノ口東部</t>
  </si>
  <si>
    <t>1413401001</t>
  </si>
  <si>
    <t>溝ノ口南部</t>
  </si>
  <si>
    <t>溝ノ口</t>
  </si>
  <si>
    <t>溝ノ口北部</t>
  </si>
  <si>
    <t>溝ノ口西部</t>
  </si>
  <si>
    <t>1413401006</t>
  </si>
  <si>
    <t>梶ヶ谷</t>
  </si>
  <si>
    <t>登戸</t>
  </si>
  <si>
    <t>生田</t>
  </si>
  <si>
    <t>ランド前</t>
  </si>
  <si>
    <t>1413501005</t>
  </si>
  <si>
    <t>稲田堤</t>
  </si>
  <si>
    <t>南生田</t>
  </si>
  <si>
    <t>1413501010</t>
  </si>
  <si>
    <t>向ヶ丘遊園中野島</t>
  </si>
  <si>
    <t>1413601001</t>
  </si>
  <si>
    <t>向ケ丘</t>
  </si>
  <si>
    <t>1413601005</t>
  </si>
  <si>
    <t>宮崎</t>
  </si>
  <si>
    <t>1413601006</t>
  </si>
  <si>
    <t>宮前平</t>
  </si>
  <si>
    <t>1413601007</t>
  </si>
  <si>
    <t>鷺沼</t>
  </si>
  <si>
    <t>宮前</t>
  </si>
  <si>
    <t>宮崎台</t>
  </si>
  <si>
    <t>1413701001</t>
  </si>
  <si>
    <t>百合ケ丘</t>
  </si>
  <si>
    <t>1413701002</t>
  </si>
  <si>
    <t>新百合中央</t>
  </si>
  <si>
    <t>1413701003</t>
  </si>
  <si>
    <t>柿生</t>
  </si>
  <si>
    <t>1413701005</t>
  </si>
  <si>
    <t>ＮＴ新百合</t>
  </si>
  <si>
    <t>1413701006</t>
  </si>
  <si>
    <t>新百合</t>
  </si>
  <si>
    <t>1415101001</t>
  </si>
  <si>
    <t>橋本</t>
  </si>
  <si>
    <t>橋本西部</t>
  </si>
  <si>
    <t>1415201001</t>
  </si>
  <si>
    <t>相模原</t>
  </si>
  <si>
    <t>1415201002</t>
  </si>
  <si>
    <t>相模原中央</t>
  </si>
  <si>
    <t>1415201003</t>
  </si>
  <si>
    <t>渕ノ辺東部</t>
  </si>
  <si>
    <t>1415201004</t>
  </si>
  <si>
    <t>渕ノ辺西部</t>
  </si>
  <si>
    <t>上溝</t>
  </si>
  <si>
    <t>1415301001</t>
  </si>
  <si>
    <t>相模大野</t>
  </si>
  <si>
    <t>相模原みなみ</t>
  </si>
  <si>
    <t>相模大野西部</t>
  </si>
  <si>
    <t>1415301005</t>
  </si>
  <si>
    <t>相模大野東部</t>
  </si>
  <si>
    <t>1415301006</t>
  </si>
  <si>
    <t>大沼</t>
  </si>
  <si>
    <t>1415301007</t>
  </si>
  <si>
    <t>古淵</t>
  </si>
  <si>
    <t>1415301008</t>
  </si>
  <si>
    <t>東林間</t>
  </si>
  <si>
    <t>1421301001</t>
  </si>
  <si>
    <t>南林間</t>
  </si>
  <si>
    <t>1421301003</t>
  </si>
  <si>
    <t>大和</t>
  </si>
  <si>
    <t>1421301004</t>
  </si>
  <si>
    <t>小田急桜ケ丘</t>
  </si>
  <si>
    <t>1421301005</t>
  </si>
  <si>
    <t>中央林間</t>
  </si>
  <si>
    <t>1421301006</t>
  </si>
  <si>
    <t>大和南</t>
  </si>
  <si>
    <t>1421501004</t>
  </si>
  <si>
    <t>海老名</t>
  </si>
  <si>
    <t>相武台</t>
  </si>
  <si>
    <t>座間</t>
  </si>
  <si>
    <t>新相武台</t>
  </si>
  <si>
    <t>相模野</t>
  </si>
  <si>
    <t>相武台前</t>
  </si>
  <si>
    <t>綾瀬中央</t>
  </si>
  <si>
    <t>綾瀬東部</t>
  </si>
  <si>
    <t>茨城新聞</t>
  </si>
  <si>
    <t>1220202003</t>
  </si>
  <si>
    <t>Ｍ銚子波崎</t>
  </si>
  <si>
    <t>m37</t>
  </si>
  <si>
    <t>1223603001</t>
  </si>
  <si>
    <t>Ｙ佐原(茨城)</t>
  </si>
  <si>
    <t>1234003001</t>
  </si>
  <si>
    <t>Ｙ神崎(茨城)</t>
  </si>
  <si>
    <t>1210101002</t>
  </si>
  <si>
    <t>Ａ千葉寺</t>
  </si>
  <si>
    <t>1210101003</t>
  </si>
  <si>
    <t>Ａ千葉中央</t>
  </si>
  <si>
    <t>1210101004</t>
  </si>
  <si>
    <t>Ａ千葉松ヶ丘</t>
  </si>
  <si>
    <t>1210101005</t>
  </si>
  <si>
    <t>Ａ蘇我浜野</t>
  </si>
  <si>
    <t>1210101009</t>
  </si>
  <si>
    <t>Ａ青葉の森</t>
  </si>
  <si>
    <t>1210102003</t>
  </si>
  <si>
    <t>Ｍ浜野</t>
  </si>
  <si>
    <t>1210140001</t>
  </si>
  <si>
    <t>千葉中央</t>
  </si>
  <si>
    <t>1210201001</t>
  </si>
  <si>
    <t>Ａ幕張本郷</t>
  </si>
  <si>
    <t>1210201003</t>
  </si>
  <si>
    <t>Ａ花見川</t>
  </si>
  <si>
    <t>1210201004</t>
  </si>
  <si>
    <t>Ａ検見川北部</t>
  </si>
  <si>
    <t>1210201006</t>
  </si>
  <si>
    <t>Ａ検見川東部</t>
  </si>
  <si>
    <t>1210201007</t>
  </si>
  <si>
    <t>Ａ検見川西部</t>
  </si>
  <si>
    <t>1210301001</t>
  </si>
  <si>
    <t>Ａ稲毛</t>
  </si>
  <si>
    <t>1210301002</t>
  </si>
  <si>
    <t>Ａ園生</t>
  </si>
  <si>
    <t>1210301003</t>
  </si>
  <si>
    <t>Ａ作草部</t>
  </si>
  <si>
    <t>1210301004</t>
  </si>
  <si>
    <t>Ａ千葉北</t>
  </si>
  <si>
    <t>1210302001</t>
  </si>
  <si>
    <t>Ｍ稲毛</t>
  </si>
  <si>
    <t>1210302003</t>
  </si>
  <si>
    <t>Ｍ西千葉</t>
  </si>
  <si>
    <t>1210401001</t>
  </si>
  <si>
    <t>Ａみつわ台</t>
  </si>
  <si>
    <t>1210401002</t>
  </si>
  <si>
    <t>Ａ小倉千城台</t>
  </si>
  <si>
    <t>1210401004</t>
  </si>
  <si>
    <t>Ａ都賀</t>
  </si>
  <si>
    <t>1210401007</t>
  </si>
  <si>
    <t>Ｇ中野</t>
  </si>
  <si>
    <t>1210501001</t>
  </si>
  <si>
    <t>Ａ誉田</t>
  </si>
  <si>
    <t>1210501003</t>
  </si>
  <si>
    <t>Ａおゆみ野</t>
  </si>
  <si>
    <t>1210502002</t>
  </si>
  <si>
    <t>Ｍおゆみ野</t>
  </si>
  <si>
    <t>1210503004</t>
  </si>
  <si>
    <t>Ｙあすみが丘</t>
  </si>
  <si>
    <t>1210601001</t>
  </si>
  <si>
    <t>Ａ検見川ＮＴ</t>
  </si>
  <si>
    <t>1210601002</t>
  </si>
  <si>
    <t>Ａ千葉幸町</t>
  </si>
  <si>
    <t>1210601003</t>
  </si>
  <si>
    <t>Ａ高洲高浜</t>
  </si>
  <si>
    <t>1210601004</t>
  </si>
  <si>
    <t>Ａ幕張</t>
  </si>
  <si>
    <t>1210601005</t>
  </si>
  <si>
    <t>Ａ幕張新都心</t>
  </si>
  <si>
    <t>1220201001</t>
  </si>
  <si>
    <t>Ａ銚子中央</t>
  </si>
  <si>
    <t>1220201002</t>
  </si>
  <si>
    <t>Ａ銚子東部</t>
  </si>
  <si>
    <t>1220201003</t>
  </si>
  <si>
    <t>Ａ銚子西部</t>
  </si>
  <si>
    <t>Ａ市川</t>
  </si>
  <si>
    <t>Ａ市川南八幡</t>
  </si>
  <si>
    <t>Ａ本八幡</t>
  </si>
  <si>
    <t>Ａ中山北部</t>
  </si>
  <si>
    <t>Ａ行徳</t>
  </si>
  <si>
    <t>Ａ市川大野</t>
  </si>
  <si>
    <t>1220302006</t>
  </si>
  <si>
    <t>Ｍ若宮</t>
  </si>
  <si>
    <t>1220340001</t>
  </si>
  <si>
    <t>行徳中央</t>
  </si>
  <si>
    <t>Ａ船橋</t>
  </si>
  <si>
    <t>Ａ船橋北部</t>
  </si>
  <si>
    <t>Ａ西船橋</t>
  </si>
  <si>
    <t>Ａ西船橋南部</t>
  </si>
  <si>
    <t>Ａ船橋東部</t>
  </si>
  <si>
    <t>Ａ薬円台</t>
  </si>
  <si>
    <t>Ａ北習志野</t>
  </si>
  <si>
    <t>Ａ船橋芝山</t>
  </si>
  <si>
    <t>Ａ船橋松ヶ丘</t>
  </si>
  <si>
    <t>Ａ船橋三咲</t>
  </si>
  <si>
    <t>Ａ津田沼</t>
  </si>
  <si>
    <t>ＡＮＴ小室</t>
  </si>
  <si>
    <t>Ａ船橋丸山</t>
  </si>
  <si>
    <t>Ａ船橋金杉</t>
  </si>
  <si>
    <t>1220402002</t>
  </si>
  <si>
    <t>Ｍ夏見</t>
  </si>
  <si>
    <t>1220402009</t>
  </si>
  <si>
    <t>Ｍ新高根・飯山満</t>
  </si>
  <si>
    <t>1220403018</t>
  </si>
  <si>
    <t>Ｙ三咲</t>
  </si>
  <si>
    <t>1220403021</t>
  </si>
  <si>
    <t>Ｙ船橋馬込沢</t>
  </si>
  <si>
    <t>1220403022</t>
  </si>
  <si>
    <t>Ｙ船橋馬込沢西部</t>
  </si>
  <si>
    <t>1220501001</t>
  </si>
  <si>
    <t>Ａ館山</t>
  </si>
  <si>
    <t>1220501002</t>
  </si>
  <si>
    <t>Ａ船形</t>
  </si>
  <si>
    <t>1220640001</t>
  </si>
  <si>
    <t>木更津南部</t>
  </si>
  <si>
    <t>1220640002</t>
  </si>
  <si>
    <t>木更津北部</t>
  </si>
  <si>
    <t>1220640003</t>
  </si>
  <si>
    <t>袖ヶ浦</t>
  </si>
  <si>
    <t>1220640004</t>
  </si>
  <si>
    <t>君津</t>
  </si>
  <si>
    <t>1220640005</t>
  </si>
  <si>
    <t>君津東部</t>
  </si>
  <si>
    <t>1220701003</t>
  </si>
  <si>
    <t>Ａ松戸西部</t>
  </si>
  <si>
    <t>1220701005</t>
  </si>
  <si>
    <t>Ａ松飛台</t>
  </si>
  <si>
    <t>1220701009</t>
  </si>
  <si>
    <t>Ａ新松戸南部</t>
  </si>
  <si>
    <t>1220701011</t>
  </si>
  <si>
    <t>Ａ北小金</t>
  </si>
  <si>
    <t>1220701012</t>
  </si>
  <si>
    <t>Ａ新松戸</t>
  </si>
  <si>
    <t>1220701014</t>
  </si>
  <si>
    <t>Ａ松戸南部</t>
  </si>
  <si>
    <t>1220701015</t>
  </si>
  <si>
    <t>Ａ松戸八ケ崎</t>
  </si>
  <si>
    <t>1220701016</t>
  </si>
  <si>
    <t>Ａ松戸東部</t>
  </si>
  <si>
    <t>1220701018</t>
  </si>
  <si>
    <t>Ａ五香六実</t>
  </si>
  <si>
    <t>1220701020</t>
  </si>
  <si>
    <t>Ａ八柱</t>
  </si>
  <si>
    <t>1220702001</t>
  </si>
  <si>
    <t>Ｍ松戸</t>
  </si>
  <si>
    <t>1220702007</t>
  </si>
  <si>
    <t>Ｍ小金原団地</t>
  </si>
  <si>
    <t>1220705002</t>
  </si>
  <si>
    <t>Ｓ常盤平</t>
  </si>
  <si>
    <t>1220740002</t>
  </si>
  <si>
    <t>北松戸</t>
  </si>
  <si>
    <t>1220801004</t>
  </si>
  <si>
    <t>Ｇ関宿</t>
  </si>
  <si>
    <t>1220802003</t>
  </si>
  <si>
    <t>Ｍ野田北部</t>
  </si>
  <si>
    <t>1220840001</t>
  </si>
  <si>
    <t>野田</t>
  </si>
  <si>
    <t>1220840003</t>
  </si>
  <si>
    <t>野田中央</t>
  </si>
  <si>
    <t>1220840004</t>
  </si>
  <si>
    <t>野田南部</t>
  </si>
  <si>
    <t>1221001003</t>
  </si>
  <si>
    <t>Ａ本納</t>
  </si>
  <si>
    <t>1221002001</t>
  </si>
  <si>
    <t>Ｍ茂原</t>
  </si>
  <si>
    <t>1221002002</t>
  </si>
  <si>
    <t>Ｍ北茂原</t>
  </si>
  <si>
    <t>1221101002</t>
  </si>
  <si>
    <t>Ａ成田南部</t>
  </si>
  <si>
    <t>1221101003</t>
  </si>
  <si>
    <t>Ａ成田ＮＴ東部</t>
  </si>
  <si>
    <t>1221101004</t>
  </si>
  <si>
    <t>Ａ成田ＮＴ西部</t>
  </si>
  <si>
    <t>1221101006</t>
  </si>
  <si>
    <t>Ｇ下総松崎</t>
  </si>
  <si>
    <t>1221101008</t>
  </si>
  <si>
    <t>Ｇ前林</t>
  </si>
  <si>
    <t>1221101009</t>
  </si>
  <si>
    <t>Ｇ滑河</t>
  </si>
  <si>
    <t>1221101012</t>
  </si>
  <si>
    <t>Ａ久住</t>
  </si>
  <si>
    <t>1221102007</t>
  </si>
  <si>
    <t>Ｍ成田大栄</t>
  </si>
  <si>
    <t>1221201001</t>
  </si>
  <si>
    <t>Ａ佐倉</t>
  </si>
  <si>
    <t>1221201003</t>
  </si>
  <si>
    <t>Ａ志津</t>
  </si>
  <si>
    <t>1221201004</t>
  </si>
  <si>
    <t>Ａ臼井</t>
  </si>
  <si>
    <t>1221201005</t>
  </si>
  <si>
    <t>Ａ佐倉南部</t>
  </si>
  <si>
    <t>1221201006</t>
  </si>
  <si>
    <t>Ａユーカリヶ丘</t>
  </si>
  <si>
    <t>1221202002</t>
  </si>
  <si>
    <t>Ｍ臼井</t>
  </si>
  <si>
    <t>1221203005</t>
  </si>
  <si>
    <t>Ｙユーカリケ丘</t>
  </si>
  <si>
    <t>1221301001</t>
  </si>
  <si>
    <t>Ａ東金</t>
  </si>
  <si>
    <t>1221501001</t>
  </si>
  <si>
    <t>Ａ旭</t>
  </si>
  <si>
    <t>1221501003</t>
  </si>
  <si>
    <t>Ａ飯岡</t>
  </si>
  <si>
    <t>1221503002</t>
  </si>
  <si>
    <t>Ｙ干潟</t>
  </si>
  <si>
    <t>Ａ習志野</t>
  </si>
  <si>
    <t>Ａ津田沼南部</t>
  </si>
  <si>
    <t>Ａ津田沼東部</t>
  </si>
  <si>
    <t>1221701004</t>
  </si>
  <si>
    <t>Ａ豊四季</t>
  </si>
  <si>
    <t>1221701007</t>
  </si>
  <si>
    <t>Ａ柏の葉</t>
  </si>
  <si>
    <t>1221701008</t>
  </si>
  <si>
    <t>Ａ北柏</t>
  </si>
  <si>
    <t>1221702002</t>
  </si>
  <si>
    <t>Ｍ柏西部</t>
  </si>
  <si>
    <t>1221702004</t>
  </si>
  <si>
    <t>Ｍ豊四季</t>
  </si>
  <si>
    <t>1221702006</t>
  </si>
  <si>
    <t>Ｍ柏中央</t>
  </si>
  <si>
    <t>1221702007</t>
  </si>
  <si>
    <t>Ｍ柏南部</t>
  </si>
  <si>
    <t>1221703005</t>
  </si>
  <si>
    <t>Ｙ逆井</t>
  </si>
  <si>
    <t>1221703014</t>
  </si>
  <si>
    <t>Ｙ北柏</t>
  </si>
  <si>
    <t>1221703017</t>
  </si>
  <si>
    <t>Ｙ逆井南部</t>
  </si>
  <si>
    <t>1221740001</t>
  </si>
  <si>
    <t>南柏</t>
  </si>
  <si>
    <t>1221740002</t>
  </si>
  <si>
    <t>柏大津ヶ丘</t>
  </si>
  <si>
    <t>1221801001</t>
  </si>
  <si>
    <t>Ａ勝浦</t>
  </si>
  <si>
    <t>1221805002</t>
  </si>
  <si>
    <t>Ｓ上総興津</t>
  </si>
  <si>
    <t>1221901002</t>
  </si>
  <si>
    <t>Ａ五井・八幡宿</t>
  </si>
  <si>
    <t>1221901003</t>
  </si>
  <si>
    <t>Ａ姉ケ崎</t>
  </si>
  <si>
    <t>1221901007</t>
  </si>
  <si>
    <t>Ａ光風台</t>
  </si>
  <si>
    <t>1221901008</t>
  </si>
  <si>
    <t>Ｇ鶴舞</t>
  </si>
  <si>
    <t>1221901009</t>
  </si>
  <si>
    <t>Ｇ上総牛久</t>
  </si>
  <si>
    <t>1221901010</t>
  </si>
  <si>
    <t>Ｇ上総山田</t>
  </si>
  <si>
    <t>1221901011</t>
  </si>
  <si>
    <t>Ａちはら台・辰巳台</t>
  </si>
  <si>
    <t>1221902001</t>
  </si>
  <si>
    <t>Ｍ辰巳台</t>
  </si>
  <si>
    <t>1221902004</t>
  </si>
  <si>
    <t>Ｍ五井</t>
  </si>
  <si>
    <t>1221902007</t>
  </si>
  <si>
    <t>Ｍ市原</t>
  </si>
  <si>
    <t>1221903011</t>
  </si>
  <si>
    <t>Ｇ市原南部</t>
  </si>
  <si>
    <t>1222001001</t>
  </si>
  <si>
    <t>Ａ流山</t>
  </si>
  <si>
    <t>1222001003</t>
  </si>
  <si>
    <t>Ａ流山おおたかの</t>
  </si>
  <si>
    <t>1222001004</t>
  </si>
  <si>
    <t>Ａ流山南部</t>
  </si>
  <si>
    <t>1222002002</t>
  </si>
  <si>
    <t>Ｍ江戸川台</t>
  </si>
  <si>
    <t>1222002003</t>
  </si>
  <si>
    <t>Ｍ初石</t>
  </si>
  <si>
    <t>Ａ大和田</t>
  </si>
  <si>
    <t>Ａ八千代台</t>
  </si>
  <si>
    <t>Ａ勝田台</t>
  </si>
  <si>
    <t>Ａ八千代緑ケ丘</t>
  </si>
  <si>
    <t>Ａ八千代村上</t>
  </si>
  <si>
    <t>Ａゆりのき台</t>
  </si>
  <si>
    <t>1222103005</t>
  </si>
  <si>
    <t>Ｙ米本</t>
  </si>
  <si>
    <t>1222201001</t>
  </si>
  <si>
    <t>Ａ我孫子</t>
  </si>
  <si>
    <t>1222201002</t>
  </si>
  <si>
    <t>Ａ我孫子天王台</t>
  </si>
  <si>
    <t>1222201003</t>
  </si>
  <si>
    <t>Ａ我孫子西部</t>
  </si>
  <si>
    <t>1222203001</t>
  </si>
  <si>
    <t>Ｙ我孫子中央</t>
  </si>
  <si>
    <t>1222203002</t>
  </si>
  <si>
    <t>Ｙ我孫子東部</t>
  </si>
  <si>
    <t>1222203003</t>
  </si>
  <si>
    <t>Ｙ新我孫子</t>
  </si>
  <si>
    <t>1222203005</t>
  </si>
  <si>
    <t>Ｙ布佐中央</t>
  </si>
  <si>
    <t>1222203007</t>
  </si>
  <si>
    <t>Ｙ天王台</t>
  </si>
  <si>
    <t>1222301001</t>
  </si>
  <si>
    <t>Ａ鴨川</t>
  </si>
  <si>
    <t>1222301002</t>
  </si>
  <si>
    <t>Ｇ江見</t>
  </si>
  <si>
    <t>1222301003</t>
  </si>
  <si>
    <t>Ａ天津小湊</t>
  </si>
  <si>
    <t>Ａ鎌ヶ谷初富</t>
  </si>
  <si>
    <t>Ａ新鎌ケ谷</t>
  </si>
  <si>
    <t>1222403001</t>
  </si>
  <si>
    <t>Ｙ鎌ケ谷</t>
  </si>
  <si>
    <t>1222403004</t>
  </si>
  <si>
    <t>Ｙ鎌ヶ谷大仏</t>
  </si>
  <si>
    <t>1222403005</t>
  </si>
  <si>
    <t>Ｙ新鎌ヶ谷</t>
  </si>
  <si>
    <t>1222601003</t>
  </si>
  <si>
    <t>Ａ青堀</t>
  </si>
  <si>
    <t>1222602001</t>
  </si>
  <si>
    <t>Ｍ大貫</t>
  </si>
  <si>
    <t>1222640001</t>
  </si>
  <si>
    <t>富津</t>
  </si>
  <si>
    <t>1222640002</t>
  </si>
  <si>
    <t>浜金谷</t>
  </si>
  <si>
    <t>1222703001</t>
  </si>
  <si>
    <t>Ｙ新浦安</t>
  </si>
  <si>
    <t>1222703002</t>
  </si>
  <si>
    <t>Ｙ新浦安舞浜</t>
  </si>
  <si>
    <t>1222703004</t>
  </si>
  <si>
    <t>Ｙ浦安</t>
  </si>
  <si>
    <t>1222740001</t>
  </si>
  <si>
    <t>浦安</t>
  </si>
  <si>
    <t>1222802001</t>
  </si>
  <si>
    <t>Ｍ四街道</t>
  </si>
  <si>
    <t>1223001001</t>
  </si>
  <si>
    <t>Ａ八街中央</t>
  </si>
  <si>
    <t>1223101002</t>
  </si>
  <si>
    <t>Ａ印旛</t>
  </si>
  <si>
    <t>1223102001</t>
  </si>
  <si>
    <t>Ｍ千葉ＮＴ</t>
  </si>
  <si>
    <t>1223102004</t>
  </si>
  <si>
    <t>Ｍ小林</t>
  </si>
  <si>
    <t>1223103001</t>
  </si>
  <si>
    <t>Y千葉NT東部</t>
  </si>
  <si>
    <t>1223103003</t>
  </si>
  <si>
    <t>Ｙ千葉ＮＴ西部</t>
  </si>
  <si>
    <t>1223105001</t>
  </si>
  <si>
    <t>Ｓ印西千葉NT</t>
  </si>
  <si>
    <t>1223201001</t>
  </si>
  <si>
    <t>ＡＮＴ西白井</t>
  </si>
  <si>
    <t>1223203001</t>
  </si>
  <si>
    <t>Ｙしろい西</t>
  </si>
  <si>
    <t>1223203002</t>
  </si>
  <si>
    <t>Ｙしろい</t>
  </si>
  <si>
    <t>1223203004</t>
  </si>
  <si>
    <t>Ｙ富士栄</t>
  </si>
  <si>
    <t>1223301001</t>
  </si>
  <si>
    <t>Ａ富里</t>
  </si>
  <si>
    <t>1223302001</t>
  </si>
  <si>
    <t>Ｍ富里</t>
  </si>
  <si>
    <t>1223401002</t>
  </si>
  <si>
    <t>Ａ千倉</t>
  </si>
  <si>
    <t>1223401003</t>
  </si>
  <si>
    <t>Ａ南三原</t>
  </si>
  <si>
    <t>1223401005</t>
  </si>
  <si>
    <t>Ｇ安房丸山</t>
  </si>
  <si>
    <t>1223402001</t>
  </si>
  <si>
    <t>Ｍ岩井</t>
  </si>
  <si>
    <t>1223402002</t>
  </si>
  <si>
    <t>Ｍ富浦</t>
  </si>
  <si>
    <t>1223402007</t>
  </si>
  <si>
    <t>Ｍ和田浦</t>
  </si>
  <si>
    <t>1223405001</t>
  </si>
  <si>
    <t>Ｓ白浜</t>
  </si>
  <si>
    <t>1223405002</t>
  </si>
  <si>
    <t>Ｓ千倉</t>
  </si>
  <si>
    <t>1223501001</t>
  </si>
  <si>
    <t>Ａ八日市場</t>
  </si>
  <si>
    <t>1223601005</t>
  </si>
  <si>
    <t>Ｇ川脇</t>
  </si>
  <si>
    <t>1223601008</t>
  </si>
  <si>
    <t>Ｇ栗源</t>
  </si>
  <si>
    <t>1223602001</t>
  </si>
  <si>
    <t>Ｍ佐原</t>
  </si>
  <si>
    <t>1223602003</t>
  </si>
  <si>
    <t>Ｍ香取</t>
  </si>
  <si>
    <t>1223602005</t>
  </si>
  <si>
    <t>Ｍ新島岩立</t>
  </si>
  <si>
    <t>1223602007</t>
  </si>
  <si>
    <t>Ｍ鳥羽毎日</t>
  </si>
  <si>
    <t>1223605004</t>
  </si>
  <si>
    <t>Ｓ小見川</t>
  </si>
  <si>
    <t>1223701002</t>
  </si>
  <si>
    <t>Ａ日向</t>
  </si>
  <si>
    <t>1223702001</t>
  </si>
  <si>
    <t>Ｍ成東</t>
  </si>
  <si>
    <t>1223705001</t>
  </si>
  <si>
    <t>Ｓ松尾</t>
  </si>
  <si>
    <t>1223801001</t>
  </si>
  <si>
    <t>Ａ夷隅大原</t>
  </si>
  <si>
    <t>1223801002</t>
  </si>
  <si>
    <t>Ａ夷隅</t>
  </si>
  <si>
    <t>1223801003</t>
  </si>
  <si>
    <t>Ｇ上総東</t>
  </si>
  <si>
    <t>1223801005</t>
  </si>
  <si>
    <t>Ｇ岬町</t>
  </si>
  <si>
    <t>1223802001</t>
  </si>
  <si>
    <t>Ｍ国吉</t>
  </si>
  <si>
    <t>1223803001</t>
  </si>
  <si>
    <t>Ｙ大原</t>
  </si>
  <si>
    <t>1232001001</t>
  </si>
  <si>
    <t>Ａ酒々井</t>
  </si>
  <si>
    <t>1232001006</t>
  </si>
  <si>
    <t>Ａ安食</t>
  </si>
  <si>
    <t>1232003011</t>
  </si>
  <si>
    <t>Ｙ安食</t>
  </si>
  <si>
    <t>1234001003</t>
  </si>
  <si>
    <t>Ａ神崎</t>
  </si>
  <si>
    <t>1234001006</t>
  </si>
  <si>
    <t>Ｇ多古</t>
  </si>
  <si>
    <t>1234001007</t>
  </si>
  <si>
    <t>Ａ笹川</t>
  </si>
  <si>
    <t>Ｙ神崎</t>
  </si>
  <si>
    <t>1240001004</t>
  </si>
  <si>
    <t>Ａ横芝光</t>
  </si>
  <si>
    <t>1240003001</t>
  </si>
  <si>
    <t>Ｙ大網</t>
  </si>
  <si>
    <t>1242001001</t>
  </si>
  <si>
    <t>Ｇ白潟</t>
  </si>
  <si>
    <t>1242001002</t>
  </si>
  <si>
    <t>Ｇ長南</t>
  </si>
  <si>
    <t>1242002001</t>
  </si>
  <si>
    <t>Ｍ上総一宮</t>
  </si>
  <si>
    <t>1244001003</t>
  </si>
  <si>
    <t>Ｇ御宿</t>
  </si>
  <si>
    <t>1244002001</t>
  </si>
  <si>
    <t>Ｍ大多喜</t>
  </si>
  <si>
    <t>1244005001</t>
  </si>
  <si>
    <t>Ｓ御宿</t>
  </si>
  <si>
    <t>1246002002</t>
  </si>
  <si>
    <t>Ｍ勝山</t>
  </si>
  <si>
    <t>1246002003</t>
  </si>
  <si>
    <t>Ｍ保田</t>
  </si>
  <si>
    <t>1310101001</t>
  </si>
  <si>
    <t>Ａ麹町</t>
  </si>
  <si>
    <t>1310101004</t>
  </si>
  <si>
    <t>Ｇ丸の内</t>
  </si>
  <si>
    <t>1310102002</t>
  </si>
  <si>
    <t>Ｍ神保町</t>
  </si>
  <si>
    <t>1310102003</t>
  </si>
  <si>
    <t>Ｍ神田</t>
  </si>
  <si>
    <t>1310104001</t>
  </si>
  <si>
    <t>Ｎ飯田橋</t>
  </si>
  <si>
    <t>1310201005</t>
  </si>
  <si>
    <t>Ａ月島</t>
  </si>
  <si>
    <t>1310203001</t>
  </si>
  <si>
    <t>Ｙ銀座</t>
  </si>
  <si>
    <t>1310204004</t>
  </si>
  <si>
    <t>Ｎ浜町</t>
  </si>
  <si>
    <t>1310204005</t>
  </si>
  <si>
    <t>Ｎ東銀座</t>
  </si>
  <si>
    <t>1310204006</t>
  </si>
  <si>
    <t>Ｎ兜町</t>
  </si>
  <si>
    <t>1310204007</t>
  </si>
  <si>
    <t>Ｎ銀座</t>
  </si>
  <si>
    <t>1310204008</t>
  </si>
  <si>
    <t>Ｎ日本橋</t>
  </si>
  <si>
    <t>1310301010</t>
  </si>
  <si>
    <t>Ａ田町浜松町</t>
  </si>
  <si>
    <t>1310302001</t>
  </si>
  <si>
    <t>Ｍ麻布赤坂</t>
  </si>
  <si>
    <t>1310304001</t>
  </si>
  <si>
    <t>Ｎ虎ノ門</t>
  </si>
  <si>
    <t>1310304002</t>
  </si>
  <si>
    <t>Ｎ西麻布</t>
  </si>
  <si>
    <t>1310304004</t>
  </si>
  <si>
    <t>Ｎ高輪</t>
  </si>
  <si>
    <t>1310304005</t>
  </si>
  <si>
    <t>Ｎ麻布十番</t>
  </si>
  <si>
    <t>1310304006</t>
  </si>
  <si>
    <t>Ｎ田町</t>
  </si>
  <si>
    <t>1310340001</t>
  </si>
  <si>
    <t>新橋</t>
  </si>
  <si>
    <t>1310340002</t>
  </si>
  <si>
    <t>白金</t>
  </si>
  <si>
    <t>1310340006</t>
  </si>
  <si>
    <t>海岸通</t>
  </si>
  <si>
    <t>1310404003</t>
  </si>
  <si>
    <t>Ｎ新宿</t>
  </si>
  <si>
    <t>1310404005</t>
  </si>
  <si>
    <t>Ｎ目白</t>
  </si>
  <si>
    <t>1310404006</t>
  </si>
  <si>
    <t>Ｎ落合</t>
  </si>
  <si>
    <t>1310440001</t>
  </si>
  <si>
    <t>早稲田</t>
  </si>
  <si>
    <t>1310440002</t>
  </si>
  <si>
    <t>神楽坂</t>
  </si>
  <si>
    <t>1310440003</t>
  </si>
  <si>
    <t>四谷若松</t>
  </si>
  <si>
    <t>1310440004</t>
  </si>
  <si>
    <t>新宿</t>
  </si>
  <si>
    <t>1310440005</t>
  </si>
  <si>
    <t>高田馬場</t>
  </si>
  <si>
    <t>1310440008</t>
  </si>
  <si>
    <t>新宿新都心</t>
  </si>
  <si>
    <t>1310440009</t>
  </si>
  <si>
    <t>西早稲田</t>
  </si>
  <si>
    <t>1310440010</t>
  </si>
  <si>
    <t>西新宿</t>
  </si>
  <si>
    <t>1310540001</t>
  </si>
  <si>
    <t>小石川</t>
  </si>
  <si>
    <t>1310540002</t>
  </si>
  <si>
    <t>根津</t>
  </si>
  <si>
    <t>1310540003</t>
  </si>
  <si>
    <t>音羽</t>
  </si>
  <si>
    <t>1310540004</t>
  </si>
  <si>
    <t>本郷</t>
  </si>
  <si>
    <t>1310540005</t>
  </si>
  <si>
    <t>千石</t>
  </si>
  <si>
    <t>1310640001</t>
  </si>
  <si>
    <t>上野</t>
  </si>
  <si>
    <t>1310640002</t>
  </si>
  <si>
    <t>浅草竜泉寺</t>
  </si>
  <si>
    <t>1310640003</t>
  </si>
  <si>
    <t>三ノ輪</t>
  </si>
  <si>
    <t>1310640004</t>
  </si>
  <si>
    <t>浅草橋</t>
  </si>
  <si>
    <t>1310701001</t>
  </si>
  <si>
    <t>Ａ両国亀戸錦糸町</t>
  </si>
  <si>
    <t>1310702006</t>
  </si>
  <si>
    <t>Ｍ東向島</t>
  </si>
  <si>
    <t>1310704002</t>
  </si>
  <si>
    <t>Ｎ向島</t>
  </si>
  <si>
    <t>1310740001</t>
  </si>
  <si>
    <t>向島</t>
  </si>
  <si>
    <t>1310740002</t>
  </si>
  <si>
    <t>両国</t>
  </si>
  <si>
    <t>1310740003</t>
  </si>
  <si>
    <t>押上あずま</t>
  </si>
  <si>
    <t>1310801004</t>
  </si>
  <si>
    <t>Ａ大島扇橋</t>
  </si>
  <si>
    <t>1310801009</t>
  </si>
  <si>
    <t>Ａ豊洲</t>
  </si>
  <si>
    <t>1310801010</t>
  </si>
  <si>
    <t>Ｇ臨海副都心</t>
  </si>
  <si>
    <t>1310801011</t>
  </si>
  <si>
    <t>Ａ東亀戸</t>
  </si>
  <si>
    <t>1310802004</t>
  </si>
  <si>
    <t>Ｍ砂町</t>
  </si>
  <si>
    <t>1310804001</t>
  </si>
  <si>
    <t>Ｎ深川</t>
  </si>
  <si>
    <t>1310840001</t>
  </si>
  <si>
    <t>木場</t>
  </si>
  <si>
    <t>1310840002</t>
  </si>
  <si>
    <t>砂町南部</t>
  </si>
  <si>
    <t>1310840003</t>
  </si>
  <si>
    <t>門前仲町</t>
  </si>
  <si>
    <t>1310840004</t>
  </si>
  <si>
    <t>東陽町</t>
  </si>
  <si>
    <t>1310901001</t>
  </si>
  <si>
    <t>Ａ五反田</t>
  </si>
  <si>
    <t>1310901002</t>
  </si>
  <si>
    <t>Ａ品川</t>
  </si>
  <si>
    <t>1310901006</t>
  </si>
  <si>
    <t>Ａ中延戸越</t>
  </si>
  <si>
    <t>1310901007</t>
  </si>
  <si>
    <t>Ａ目黒小山</t>
  </si>
  <si>
    <t>1310901008</t>
  </si>
  <si>
    <t>Ａ東大井</t>
  </si>
  <si>
    <t>1310940002</t>
  </si>
  <si>
    <t>戸越</t>
  </si>
  <si>
    <t>1310940003</t>
  </si>
  <si>
    <t>大井町</t>
  </si>
  <si>
    <t>1310940005</t>
  </si>
  <si>
    <t>品川</t>
  </si>
  <si>
    <t>1311001008</t>
  </si>
  <si>
    <t>Ａ中目黒</t>
  </si>
  <si>
    <t>1311040001</t>
  </si>
  <si>
    <t>目黒祐天寺</t>
  </si>
  <si>
    <t>1311040003</t>
  </si>
  <si>
    <t>都立大前自由ヶ丘</t>
  </si>
  <si>
    <t>1311040004</t>
  </si>
  <si>
    <t>上目黒</t>
  </si>
  <si>
    <t>1311040005</t>
  </si>
  <si>
    <t>目黒原町</t>
  </si>
  <si>
    <t>1311101001</t>
  </si>
  <si>
    <t>Ａ大森</t>
  </si>
  <si>
    <t>1311101002</t>
  </si>
  <si>
    <t>Ａ蒲田</t>
  </si>
  <si>
    <t>1311101003</t>
  </si>
  <si>
    <t>Ａ池上</t>
  </si>
  <si>
    <t>1311101004</t>
  </si>
  <si>
    <t>Ａ久が原</t>
  </si>
  <si>
    <t>1311101005</t>
  </si>
  <si>
    <t>Ａ馬込</t>
  </si>
  <si>
    <t>1311101006</t>
  </si>
  <si>
    <t>Ａ西馬込</t>
  </si>
  <si>
    <t>1311101007</t>
  </si>
  <si>
    <t>Ａ長原</t>
  </si>
  <si>
    <t>1311101009</t>
  </si>
  <si>
    <t>Ａ雪ケ谷</t>
  </si>
  <si>
    <t>1311101010</t>
  </si>
  <si>
    <t>Ａ東調布</t>
  </si>
  <si>
    <t>1311101015</t>
  </si>
  <si>
    <t>Ａ糀谷</t>
  </si>
  <si>
    <t>1311101016</t>
  </si>
  <si>
    <t>Ａ六郷</t>
  </si>
  <si>
    <t>1311101019</t>
  </si>
  <si>
    <t>Ａ下丸子</t>
  </si>
  <si>
    <t>1311101020</t>
  </si>
  <si>
    <t>Ａ田園調布</t>
  </si>
  <si>
    <t>1311101021</t>
  </si>
  <si>
    <t>Ａ大田中央</t>
  </si>
  <si>
    <t>1311102003</t>
  </si>
  <si>
    <t>Ｍ大岡山</t>
  </si>
  <si>
    <t>1311102006</t>
  </si>
  <si>
    <t>Ｍ羽田</t>
  </si>
  <si>
    <t>1311102009</t>
  </si>
  <si>
    <t>Ｍ西蒲田</t>
  </si>
  <si>
    <t>1311102012</t>
  </si>
  <si>
    <t>Ｍ大森山王</t>
  </si>
  <si>
    <t>1311102013</t>
  </si>
  <si>
    <t>Ｍ蒲田</t>
  </si>
  <si>
    <t>1311104005</t>
  </si>
  <si>
    <t>Ｎ羽田</t>
  </si>
  <si>
    <t>1311140001</t>
  </si>
  <si>
    <t>矢口</t>
  </si>
  <si>
    <t>1311140002</t>
  </si>
  <si>
    <t>大森</t>
  </si>
  <si>
    <t>1311140003</t>
  </si>
  <si>
    <t>大森西</t>
  </si>
  <si>
    <t>1311201005</t>
  </si>
  <si>
    <t>Ａ下馬</t>
  </si>
  <si>
    <t>1311201008</t>
  </si>
  <si>
    <t>Ａ瀬田</t>
  </si>
  <si>
    <t>1311201012</t>
  </si>
  <si>
    <t>Ａ成城</t>
  </si>
  <si>
    <t>1311201014</t>
  </si>
  <si>
    <t>Ａ千歳船橋</t>
  </si>
  <si>
    <t>1311201017</t>
  </si>
  <si>
    <t>Ａ北烏山</t>
  </si>
  <si>
    <t>1311201018</t>
  </si>
  <si>
    <t>Ａ烏山</t>
  </si>
  <si>
    <t>1311201019</t>
  </si>
  <si>
    <t>Ａ経堂</t>
  </si>
  <si>
    <t>1311201020</t>
  </si>
  <si>
    <t>Ａ祖師ヶ谷</t>
  </si>
  <si>
    <t>1311201024</t>
  </si>
  <si>
    <t>Ａ用賀</t>
  </si>
  <si>
    <t>1311201027</t>
  </si>
  <si>
    <t>Ａ二子玉川</t>
  </si>
  <si>
    <t>1311201028</t>
  </si>
  <si>
    <t>Ａ大蔵</t>
  </si>
  <si>
    <t>1311201029</t>
  </si>
  <si>
    <t>Ａ成城南</t>
  </si>
  <si>
    <t>1311201030</t>
  </si>
  <si>
    <t>Ａ千歳船橋北部</t>
  </si>
  <si>
    <t>1311201032</t>
  </si>
  <si>
    <t>Ａ烏山中央</t>
  </si>
  <si>
    <t>1311201036</t>
  </si>
  <si>
    <t>Ａ池尻三軒茶屋</t>
  </si>
  <si>
    <t>1311202003</t>
  </si>
  <si>
    <t>Ｍ駒沢</t>
  </si>
  <si>
    <t>1311202010</t>
  </si>
  <si>
    <t>Ｍ明大前</t>
  </si>
  <si>
    <t>1311202018</t>
  </si>
  <si>
    <t>Ｍ上北沢</t>
  </si>
  <si>
    <t>1311204007</t>
  </si>
  <si>
    <t>Ｎ二子玉川</t>
  </si>
  <si>
    <t>1311204010</t>
  </si>
  <si>
    <t>Ｎ自由ヶ丘</t>
  </si>
  <si>
    <t>1311240001</t>
  </si>
  <si>
    <t>三軒茶屋</t>
  </si>
  <si>
    <t>1311240002</t>
  </si>
  <si>
    <t>下北沢</t>
  </si>
  <si>
    <t>1311240004</t>
  </si>
  <si>
    <t>豪徳寺</t>
  </si>
  <si>
    <t>1311240005</t>
  </si>
  <si>
    <t>高井戸</t>
  </si>
  <si>
    <t>1311240006</t>
  </si>
  <si>
    <t>駒沢大学</t>
  </si>
  <si>
    <t>1311240007</t>
  </si>
  <si>
    <t>奥沢</t>
  </si>
  <si>
    <t>1311301003</t>
  </si>
  <si>
    <t>Ａ恵比寿</t>
  </si>
  <si>
    <t>1311301004</t>
  </si>
  <si>
    <t>Ａ富ケ谷</t>
  </si>
  <si>
    <t>1311301005</t>
  </si>
  <si>
    <t>Ａ幡ケ谷</t>
  </si>
  <si>
    <t>1311301006</t>
  </si>
  <si>
    <t>Ａ代々木</t>
  </si>
  <si>
    <t>1311302006</t>
  </si>
  <si>
    <t>Ｍ笹塚</t>
  </si>
  <si>
    <t>1311404004</t>
  </si>
  <si>
    <t>Ｎ鷺ノ宮</t>
  </si>
  <si>
    <t>1311440002</t>
  </si>
  <si>
    <t>中野弥生町</t>
  </si>
  <si>
    <t>1311440004</t>
  </si>
  <si>
    <t>中野坂上</t>
  </si>
  <si>
    <t>1311440006</t>
  </si>
  <si>
    <t>東中野</t>
  </si>
  <si>
    <t>1311440007</t>
  </si>
  <si>
    <t>江古田南部</t>
  </si>
  <si>
    <t>1311440010</t>
  </si>
  <si>
    <t>Ａ井草</t>
  </si>
  <si>
    <t>Ａ高円寺南</t>
  </si>
  <si>
    <t>1311502002</t>
  </si>
  <si>
    <t>Ｍ杉並中央</t>
  </si>
  <si>
    <t>1311502004</t>
  </si>
  <si>
    <t>Ｍ荻窪</t>
  </si>
  <si>
    <t>1311502005</t>
  </si>
  <si>
    <t>Ｍ四面道</t>
  </si>
  <si>
    <t>1311502010</t>
  </si>
  <si>
    <t>Ｍ浜田山</t>
  </si>
  <si>
    <t>1311502012</t>
  </si>
  <si>
    <t>Ｍ久我山</t>
  </si>
  <si>
    <t>1311502013</t>
  </si>
  <si>
    <t>Ｍ代田橋</t>
  </si>
  <si>
    <t>1311504004</t>
  </si>
  <si>
    <t>Ｎ永福町</t>
  </si>
  <si>
    <t>1311540001</t>
  </si>
  <si>
    <t>阿佐ヶ谷高円寺北</t>
  </si>
  <si>
    <t>1311540002</t>
  </si>
  <si>
    <t>1311540003</t>
  </si>
  <si>
    <t>中野高円寺</t>
  </si>
  <si>
    <t>1311540005</t>
  </si>
  <si>
    <t>西荻北口</t>
  </si>
  <si>
    <t>1311601008</t>
  </si>
  <si>
    <t>Ａ新池袋</t>
  </si>
  <si>
    <t>1311640001</t>
  </si>
  <si>
    <t>池袋</t>
  </si>
  <si>
    <t>1311640002</t>
  </si>
  <si>
    <t>目白</t>
  </si>
  <si>
    <t>1311640003</t>
  </si>
  <si>
    <t>椎名町</t>
  </si>
  <si>
    <t>1311640004</t>
  </si>
  <si>
    <t>巣鴨</t>
  </si>
  <si>
    <t>1311640005</t>
  </si>
  <si>
    <t>長崎</t>
  </si>
  <si>
    <t>1311640007</t>
  </si>
  <si>
    <t>要町</t>
  </si>
  <si>
    <t>1311701002</t>
  </si>
  <si>
    <t>Ａ十条</t>
  </si>
  <si>
    <t>1311701003</t>
  </si>
  <si>
    <t>Ａ西ヶ原</t>
  </si>
  <si>
    <t>1311701004</t>
  </si>
  <si>
    <t>Ａ王子神谷</t>
  </si>
  <si>
    <t>1311702004</t>
  </si>
  <si>
    <t>Ｍ十条</t>
  </si>
  <si>
    <t>1311704001</t>
  </si>
  <si>
    <t>Ｎ板橋・十条</t>
  </si>
  <si>
    <t>1311704002</t>
  </si>
  <si>
    <t>Ｎ王子</t>
  </si>
  <si>
    <t>1311740001</t>
  </si>
  <si>
    <t>滝野川</t>
  </si>
  <si>
    <t>1311740002</t>
  </si>
  <si>
    <t>田端</t>
  </si>
  <si>
    <t>1311740003</t>
  </si>
  <si>
    <t>赤羽西</t>
  </si>
  <si>
    <t>1311740005</t>
  </si>
  <si>
    <t>赤羽</t>
  </si>
  <si>
    <t>1311740006</t>
  </si>
  <si>
    <t>北赤羽</t>
  </si>
  <si>
    <t>1311801001</t>
  </si>
  <si>
    <t>Ａ日暮里</t>
  </si>
  <si>
    <t>1311801004</t>
  </si>
  <si>
    <t>Ａ町屋</t>
  </si>
  <si>
    <t>1311802009</t>
  </si>
  <si>
    <t>Ｍ道灌山</t>
  </si>
  <si>
    <t>1311804002</t>
  </si>
  <si>
    <t>Ｎ西日暮里</t>
  </si>
  <si>
    <t>1311840001</t>
  </si>
  <si>
    <t>南千住</t>
  </si>
  <si>
    <t>1311840002</t>
  </si>
  <si>
    <t>南千住東口</t>
  </si>
  <si>
    <t>1311901004</t>
  </si>
  <si>
    <t>Ａ南成増</t>
  </si>
  <si>
    <t>1311901006</t>
  </si>
  <si>
    <t>Ａ高島平東部</t>
  </si>
  <si>
    <t>1311901009</t>
  </si>
  <si>
    <t>Ａ成増</t>
  </si>
  <si>
    <t>1311901013</t>
  </si>
  <si>
    <t>Ａ高島平</t>
  </si>
  <si>
    <t>1311902001</t>
  </si>
  <si>
    <t>Ｍ板橋</t>
  </si>
  <si>
    <t>1311902005</t>
  </si>
  <si>
    <t>Ｍ小豆沢</t>
  </si>
  <si>
    <t>1311902006</t>
  </si>
  <si>
    <t>Ｍ東武練馬</t>
  </si>
  <si>
    <t>1311902008</t>
  </si>
  <si>
    <t>Ｍ大山</t>
  </si>
  <si>
    <t>1311903013</t>
  </si>
  <si>
    <t>Ｙ蓮根駅前</t>
  </si>
  <si>
    <t>1311903016</t>
  </si>
  <si>
    <t>Ｙ北前野</t>
  </si>
  <si>
    <t>1311903017</t>
  </si>
  <si>
    <t>Ｙ蓮根</t>
  </si>
  <si>
    <t>1311940001</t>
  </si>
  <si>
    <t>大山西部</t>
  </si>
  <si>
    <t>1311940002</t>
  </si>
  <si>
    <t>板橋本町</t>
  </si>
  <si>
    <t>1311940003</t>
  </si>
  <si>
    <t>ときわ台</t>
  </si>
  <si>
    <t>1311940004</t>
  </si>
  <si>
    <t>戸田橋</t>
  </si>
  <si>
    <t>Ａ石神井公園</t>
  </si>
  <si>
    <t>Ａ大泉学園</t>
  </si>
  <si>
    <t>Ａ学園町</t>
  </si>
  <si>
    <t>Ａ西大泉</t>
  </si>
  <si>
    <t>Ａ大泉北部</t>
  </si>
  <si>
    <t>Ａ上石神井</t>
  </si>
  <si>
    <t>Ａ富士見台</t>
  </si>
  <si>
    <t>Ａ練馬春日町</t>
  </si>
  <si>
    <t>Ａ下石神井</t>
  </si>
  <si>
    <t>Ａ関町</t>
  </si>
  <si>
    <t>Ａ石神井北口</t>
  </si>
  <si>
    <t>Ａ吉祥寺北</t>
  </si>
  <si>
    <t>1312001024</t>
  </si>
  <si>
    <t>Ａ光が丘</t>
  </si>
  <si>
    <t>1312001028</t>
  </si>
  <si>
    <t>Ａ練馬田柄</t>
  </si>
  <si>
    <t>Ａ光が丘西部</t>
  </si>
  <si>
    <t>1312002001</t>
  </si>
  <si>
    <t>Ｍ練馬</t>
  </si>
  <si>
    <t>1312002003</t>
  </si>
  <si>
    <t>Ｍ江古田</t>
  </si>
  <si>
    <t>1312002008</t>
  </si>
  <si>
    <t>Ｍ大泉西部</t>
  </si>
  <si>
    <t>1312002012</t>
  </si>
  <si>
    <t>Ｍ赤塚・光が丘</t>
  </si>
  <si>
    <t>1312002015</t>
  </si>
  <si>
    <t>Ｍ保谷</t>
  </si>
  <si>
    <t>1312004002</t>
  </si>
  <si>
    <t>Ｎ練馬</t>
  </si>
  <si>
    <t>1312004004</t>
  </si>
  <si>
    <t>Ｎ平和台</t>
  </si>
  <si>
    <t>1312101002</t>
  </si>
  <si>
    <t>Ａ千住</t>
  </si>
  <si>
    <t>1312101003</t>
  </si>
  <si>
    <t>Ａ旭町</t>
  </si>
  <si>
    <t>1312101004</t>
  </si>
  <si>
    <t>Ａ梅田五反野</t>
  </si>
  <si>
    <t>1312101005</t>
  </si>
  <si>
    <t>Ａ西新井本町</t>
  </si>
  <si>
    <t>1312101006</t>
  </si>
  <si>
    <t>Ａ大師前</t>
  </si>
  <si>
    <t>1312101007</t>
  </si>
  <si>
    <t>Ａ鹿浜</t>
  </si>
  <si>
    <t>1312101010</t>
  </si>
  <si>
    <t>Ａ梅島</t>
  </si>
  <si>
    <t>1312101011</t>
  </si>
  <si>
    <t>Ａ北綾瀬</t>
  </si>
  <si>
    <t>1312101012</t>
  </si>
  <si>
    <t>Ａ竹の塚西口</t>
  </si>
  <si>
    <t>1312101013</t>
  </si>
  <si>
    <t>Ａ舎人</t>
  </si>
  <si>
    <t>1312101014</t>
  </si>
  <si>
    <t>Ａ竹の塚・花畑</t>
  </si>
  <si>
    <t>1312101015</t>
  </si>
  <si>
    <t>Ａ六町青井</t>
  </si>
  <si>
    <t>1312101016</t>
  </si>
  <si>
    <t>Ａ綾瀬</t>
  </si>
  <si>
    <t>1312101018</t>
  </si>
  <si>
    <t>Ａ小台</t>
  </si>
  <si>
    <t>1312201004</t>
  </si>
  <si>
    <t>Ａ堀切</t>
  </si>
  <si>
    <t>1312201005</t>
  </si>
  <si>
    <t>Ａ亀有</t>
  </si>
  <si>
    <t>1312201009</t>
  </si>
  <si>
    <t>Ａ金町</t>
  </si>
  <si>
    <t>1312201010</t>
  </si>
  <si>
    <t>Ａ水元公園</t>
  </si>
  <si>
    <t>1312201012</t>
  </si>
  <si>
    <t>Ａ新小岩</t>
  </si>
  <si>
    <t>1312240001</t>
  </si>
  <si>
    <t>東立石・本田</t>
  </si>
  <si>
    <t>1312240002</t>
  </si>
  <si>
    <t>亀有</t>
  </si>
  <si>
    <t>1312240003</t>
  </si>
  <si>
    <t>高砂</t>
  </si>
  <si>
    <t>1312240004</t>
  </si>
  <si>
    <t>青戸</t>
  </si>
  <si>
    <t>1312240006</t>
  </si>
  <si>
    <t>柴又</t>
  </si>
  <si>
    <t>1312301001</t>
  </si>
  <si>
    <t>Ａ小岩</t>
  </si>
  <si>
    <t>1312301003</t>
  </si>
  <si>
    <t>Ａ葛西</t>
  </si>
  <si>
    <t>1312301005</t>
  </si>
  <si>
    <t>Ａ平井小松川</t>
  </si>
  <si>
    <t>1312301006</t>
  </si>
  <si>
    <t>Ａ松江</t>
  </si>
  <si>
    <t>1312301009</t>
  </si>
  <si>
    <t>Ａ瑞江篠崎</t>
  </si>
  <si>
    <t>1312301013</t>
  </si>
  <si>
    <t>Ａ江戸川中央</t>
  </si>
  <si>
    <t>1312301017</t>
  </si>
  <si>
    <t>Ａ中葛西</t>
  </si>
  <si>
    <t>1312302004</t>
  </si>
  <si>
    <t>Ｍ新小岩</t>
  </si>
  <si>
    <t>1312302011</t>
  </si>
  <si>
    <t>Ｍ京成小岩</t>
  </si>
  <si>
    <t>1312302012</t>
  </si>
  <si>
    <t>Ｍ西葛西</t>
  </si>
  <si>
    <t>1312302013</t>
  </si>
  <si>
    <t>Ｍ清新町</t>
  </si>
  <si>
    <t>1312302014</t>
  </si>
  <si>
    <t>Ｍ松江東部</t>
  </si>
  <si>
    <t>1312340001</t>
  </si>
  <si>
    <t>篠崎北部</t>
  </si>
  <si>
    <t>1312340002</t>
  </si>
  <si>
    <t>葛西北部</t>
  </si>
  <si>
    <t>1312340003</t>
  </si>
  <si>
    <t>船堀一之江</t>
  </si>
  <si>
    <t>1312340005</t>
  </si>
  <si>
    <t>篠崎</t>
  </si>
  <si>
    <t>1320101001</t>
  </si>
  <si>
    <t>Ａ八王子中央</t>
  </si>
  <si>
    <t>1320101002</t>
  </si>
  <si>
    <t>Ａ八王子南口</t>
  </si>
  <si>
    <t>1320101006</t>
  </si>
  <si>
    <t>Ａ西八王子</t>
  </si>
  <si>
    <t>1320101007</t>
  </si>
  <si>
    <t>Ａ元八王子</t>
  </si>
  <si>
    <t>1320101009</t>
  </si>
  <si>
    <t>Ａ京王北野</t>
  </si>
  <si>
    <t>1320101010</t>
  </si>
  <si>
    <t>Ａ八王子東</t>
  </si>
  <si>
    <t>1320101011</t>
  </si>
  <si>
    <t>Ａ八王子北口</t>
  </si>
  <si>
    <t>1320101013</t>
  </si>
  <si>
    <t>Ａ北野台</t>
  </si>
  <si>
    <t>1320101014</t>
  </si>
  <si>
    <t>Ａ八王子みなみ野</t>
  </si>
  <si>
    <t>1320101016</t>
  </si>
  <si>
    <t>Ａ南大沢・堀之内</t>
  </si>
  <si>
    <t>1320101017</t>
  </si>
  <si>
    <t>Ａ高尾</t>
  </si>
  <si>
    <t>1320102010</t>
  </si>
  <si>
    <t>Ｍ八王子南口</t>
  </si>
  <si>
    <t>1320201001</t>
  </si>
  <si>
    <t>Ａ立川</t>
  </si>
  <si>
    <t>1320201003</t>
  </si>
  <si>
    <t>Ａ立川砂川</t>
  </si>
  <si>
    <t>1320201004</t>
  </si>
  <si>
    <t>Ａ立川西部</t>
  </si>
  <si>
    <t>1320204001</t>
  </si>
  <si>
    <t>Ｎ立川北部</t>
  </si>
  <si>
    <t>1320240001</t>
  </si>
  <si>
    <t>Ａ吉祥寺</t>
  </si>
  <si>
    <t>Ａ武蔵境駅前</t>
  </si>
  <si>
    <t>1320304001</t>
  </si>
  <si>
    <t>Ｎ吉祥寺</t>
  </si>
  <si>
    <t>1320304002</t>
  </si>
  <si>
    <t>Ｎ三鷹北部</t>
  </si>
  <si>
    <t>武蔵境</t>
  </si>
  <si>
    <t>1320401001</t>
  </si>
  <si>
    <t>Ａ三鷹東部</t>
  </si>
  <si>
    <t>1320401002</t>
  </si>
  <si>
    <t>Ａ三鷹新川</t>
  </si>
  <si>
    <t>1320401004</t>
  </si>
  <si>
    <t>Ａ井の頭公園</t>
  </si>
  <si>
    <t>1320440001</t>
  </si>
  <si>
    <t>三鷹</t>
  </si>
  <si>
    <t>1320502001</t>
  </si>
  <si>
    <t>Ｍ青梅</t>
  </si>
  <si>
    <t>1320502003</t>
  </si>
  <si>
    <t>Ｍ青梅西部</t>
  </si>
  <si>
    <t>1320602002</t>
  </si>
  <si>
    <t>Ｍ府中</t>
  </si>
  <si>
    <t>1320602004</t>
  </si>
  <si>
    <t>Ｍ府中東部</t>
  </si>
  <si>
    <t>1320640001</t>
  </si>
  <si>
    <t>府中南部</t>
  </si>
  <si>
    <t>1320701004</t>
  </si>
  <si>
    <t>Ａ拝島</t>
  </si>
  <si>
    <t>Ｓ昭島・拝島</t>
  </si>
  <si>
    <t>1320801002</t>
  </si>
  <si>
    <t>Ａつつじケ丘</t>
  </si>
  <si>
    <t>1320801004</t>
  </si>
  <si>
    <t>Ａ調布</t>
  </si>
  <si>
    <t>1320801005</t>
  </si>
  <si>
    <t>Ａ調布北部</t>
  </si>
  <si>
    <t>1320801006</t>
  </si>
  <si>
    <t>Ａ西調布</t>
  </si>
  <si>
    <t>1320801007</t>
  </si>
  <si>
    <t>Ａ国領</t>
  </si>
  <si>
    <t>1320801009</t>
  </si>
  <si>
    <t>Ａ染地</t>
  </si>
  <si>
    <t>1320801010</t>
  </si>
  <si>
    <t>Ａ深大寺</t>
  </si>
  <si>
    <t>1320801012</t>
  </si>
  <si>
    <t>Ａ調布西部</t>
  </si>
  <si>
    <t>1320901005</t>
  </si>
  <si>
    <t>Ａ町田東部</t>
  </si>
  <si>
    <t>1320901011</t>
  </si>
  <si>
    <t>Ａつくし野</t>
  </si>
  <si>
    <t>1320901012</t>
  </si>
  <si>
    <t>Ａ成瀬駅前</t>
  </si>
  <si>
    <t>1320901013</t>
  </si>
  <si>
    <t>Ａみなみ町田</t>
  </si>
  <si>
    <t>1320903013</t>
  </si>
  <si>
    <t>Ｙ町田相原</t>
  </si>
  <si>
    <t>1320903015</t>
  </si>
  <si>
    <t>Ｙ多摩境</t>
  </si>
  <si>
    <t>1320940001</t>
  </si>
  <si>
    <t>原町田</t>
  </si>
  <si>
    <t>1321001004</t>
  </si>
  <si>
    <t>Ａ小金井西部</t>
  </si>
  <si>
    <t>1321002001</t>
  </si>
  <si>
    <t>Ｍ武蔵小金井南口</t>
  </si>
  <si>
    <t>1321040001</t>
  </si>
  <si>
    <t>武蔵小金井</t>
  </si>
  <si>
    <t>1321101004</t>
  </si>
  <si>
    <t>Ａ花小金井</t>
  </si>
  <si>
    <t>1321101005</t>
  </si>
  <si>
    <t>Ａ小平</t>
  </si>
  <si>
    <t>1321101006</t>
  </si>
  <si>
    <t>Ａ小平東部</t>
  </si>
  <si>
    <t>1321201001</t>
  </si>
  <si>
    <t>Ａ豊田</t>
  </si>
  <si>
    <t>1321201002</t>
  </si>
  <si>
    <t>Ａ日野</t>
  </si>
  <si>
    <t>1321201006</t>
  </si>
  <si>
    <t>Ａ日野西部</t>
  </si>
  <si>
    <t>1321301002</t>
  </si>
  <si>
    <t>Ａ東村山東部</t>
  </si>
  <si>
    <t>1321301004</t>
  </si>
  <si>
    <t>Ａ久米川</t>
  </si>
  <si>
    <t>1321301005</t>
  </si>
  <si>
    <t>Ａ秋津</t>
  </si>
  <si>
    <t>1321340001</t>
  </si>
  <si>
    <t>久米川</t>
  </si>
  <si>
    <t>1321340002</t>
  </si>
  <si>
    <t>Ａ恋ケ窪</t>
  </si>
  <si>
    <t>1321402004</t>
  </si>
  <si>
    <t>Ｍ西国分寺</t>
  </si>
  <si>
    <t>1321440001</t>
  </si>
  <si>
    <t>国分寺北</t>
  </si>
  <si>
    <t>1321501001</t>
  </si>
  <si>
    <t>Ａ国立</t>
  </si>
  <si>
    <t>1321501002</t>
  </si>
  <si>
    <t>Ａ国立西部</t>
  </si>
  <si>
    <t>1321540001</t>
  </si>
  <si>
    <t>1321801001</t>
  </si>
  <si>
    <t>Ａ福生</t>
  </si>
  <si>
    <t>1322201001</t>
  </si>
  <si>
    <t>Ａ東久留米西口</t>
  </si>
  <si>
    <t>1322201003</t>
  </si>
  <si>
    <t>Ａ小平北</t>
  </si>
  <si>
    <t>1322340001</t>
  </si>
  <si>
    <t>村山団地</t>
  </si>
  <si>
    <t>Ａ桜ケ丘西部</t>
  </si>
  <si>
    <t>Ａ桜ケ丘東部</t>
  </si>
  <si>
    <t>1322501001</t>
  </si>
  <si>
    <t>Ａ稲城</t>
  </si>
  <si>
    <t>1322501002</t>
  </si>
  <si>
    <t>Ａ京王若葉台</t>
  </si>
  <si>
    <t>1322501004</t>
  </si>
  <si>
    <t>Ａ新百合北部</t>
  </si>
  <si>
    <t>1322701001</t>
  </si>
  <si>
    <t>Ａ羽村</t>
  </si>
  <si>
    <t>あきる野五日市</t>
  </si>
  <si>
    <t>秋川</t>
  </si>
  <si>
    <t>1322901001</t>
  </si>
  <si>
    <t>Ａひばりヶ丘</t>
  </si>
  <si>
    <t>1322901002</t>
  </si>
  <si>
    <t>Ａ田無</t>
  </si>
  <si>
    <t>1322901003</t>
  </si>
  <si>
    <t>Ａ田無南部</t>
  </si>
  <si>
    <t>1322901004</t>
  </si>
  <si>
    <t>Ａ田無西部</t>
  </si>
  <si>
    <t>1322901007</t>
  </si>
  <si>
    <t>Ａ東伏見</t>
  </si>
  <si>
    <t>1322901008</t>
  </si>
  <si>
    <t>Ａ保谷</t>
  </si>
  <si>
    <t>1322902005</t>
  </si>
  <si>
    <t>Ｍ西東京東</t>
  </si>
  <si>
    <t>Ａ新和堂青沼</t>
  </si>
  <si>
    <t>Ａ鶴見</t>
  </si>
  <si>
    <t>Ａ鶴見末吉</t>
  </si>
  <si>
    <t>1410102004</t>
  </si>
  <si>
    <t>Ｍ潮田本町</t>
  </si>
  <si>
    <t>1410140001</t>
  </si>
  <si>
    <t>鶴見市場</t>
  </si>
  <si>
    <t>1410140002</t>
  </si>
  <si>
    <t>Ａ西神奈川</t>
  </si>
  <si>
    <t>Ａ六角橋</t>
  </si>
  <si>
    <t>Ａ神大寺</t>
  </si>
  <si>
    <t>1410202004</t>
  </si>
  <si>
    <t>Ｍ大口西部</t>
  </si>
  <si>
    <t>1410204001</t>
  </si>
  <si>
    <t>Ｎ横浜西口</t>
  </si>
  <si>
    <t>1410204002</t>
  </si>
  <si>
    <t>Ｎ六角橋</t>
  </si>
  <si>
    <t>1410240001</t>
  </si>
  <si>
    <t>1410440001</t>
  </si>
  <si>
    <t>横浜中央</t>
  </si>
  <si>
    <t>Ａ井土ケ谷永田</t>
  </si>
  <si>
    <t>Ａ弘明寺</t>
  </si>
  <si>
    <t>Ａ吉野町</t>
  </si>
  <si>
    <t>Ａ保土ヶ谷中央</t>
  </si>
  <si>
    <t>Ａ保土ヶ谷西部</t>
  </si>
  <si>
    <t>Ａ保土ヶ谷南部</t>
  </si>
  <si>
    <t>Ａ天王町</t>
  </si>
  <si>
    <t>Ａ西谷</t>
  </si>
  <si>
    <t>Ａ磯子</t>
  </si>
  <si>
    <t>Ａ根岸</t>
  </si>
  <si>
    <t>Ａ京急屏風浦</t>
  </si>
  <si>
    <t>Ａ六浦</t>
  </si>
  <si>
    <t>Ａ金沢八景</t>
  </si>
  <si>
    <t>金沢文庫</t>
  </si>
  <si>
    <t>Ａ日吉</t>
  </si>
  <si>
    <t>Ａ妙蓮寺</t>
  </si>
  <si>
    <t>Ａ綱島</t>
  </si>
  <si>
    <t>Ａ大倉山</t>
  </si>
  <si>
    <t>Ａ綱島東部</t>
  </si>
  <si>
    <t>Ａ日吉本町</t>
  </si>
  <si>
    <t>Ａ大倉山東部</t>
  </si>
  <si>
    <t>Ａ戸塚北部</t>
  </si>
  <si>
    <t>Ａ上永谷</t>
  </si>
  <si>
    <t>Ａ鶴ケ峰</t>
  </si>
  <si>
    <t>Ａ鶴ケ峰南部</t>
  </si>
  <si>
    <t>Ａ二俣川</t>
  </si>
  <si>
    <t>Ａ希望ケ丘</t>
  </si>
  <si>
    <t>Ａ鶴ヶ峰北部</t>
  </si>
  <si>
    <t>Ａ三ツ境北部</t>
  </si>
  <si>
    <t>Ａ十日市場</t>
  </si>
  <si>
    <t>ＡＮＴ川和・白山</t>
  </si>
  <si>
    <t>Ａ長津田南部</t>
  </si>
  <si>
    <t>1411440001</t>
  </si>
  <si>
    <t>瀬谷</t>
  </si>
  <si>
    <t>Ａ大船北部</t>
  </si>
  <si>
    <t>Ａ本郷台</t>
  </si>
  <si>
    <t>Ａ戸塚中田</t>
  </si>
  <si>
    <t>Ａいずみ中央</t>
  </si>
  <si>
    <t>Ａいずみ野</t>
  </si>
  <si>
    <t>Ａ緑園弥生台</t>
  </si>
  <si>
    <t>Ａ青葉台</t>
  </si>
  <si>
    <t>Ａ青葉台北部</t>
  </si>
  <si>
    <t>Ａ田園田奈</t>
  </si>
  <si>
    <t>ＡＮＴ池辺</t>
  </si>
  <si>
    <t>Ａ港北ＮＴ東部</t>
  </si>
  <si>
    <t>Ａ港北ＮＴ都筑高田</t>
  </si>
  <si>
    <t>Ａ京町</t>
  </si>
  <si>
    <t>小田</t>
  </si>
  <si>
    <t>川中島</t>
  </si>
  <si>
    <t>川崎区中央</t>
  </si>
  <si>
    <t>昭和</t>
  </si>
  <si>
    <t>八丁畷</t>
  </si>
  <si>
    <t>大島</t>
  </si>
  <si>
    <t>Ａ幸町</t>
  </si>
  <si>
    <t>Ａ新川崎</t>
  </si>
  <si>
    <t>鹿島田</t>
  </si>
  <si>
    <t>小倉</t>
  </si>
  <si>
    <t>戸手</t>
  </si>
  <si>
    <t>Ａ中原</t>
  </si>
  <si>
    <t>Ａ元住吉</t>
  </si>
  <si>
    <t>1413340002</t>
  </si>
  <si>
    <t>井田元住吉</t>
  </si>
  <si>
    <t>1413340003</t>
  </si>
  <si>
    <t>1413340005</t>
  </si>
  <si>
    <t>武蔵小杉</t>
  </si>
  <si>
    <t>Ａ梶ヶ谷</t>
  </si>
  <si>
    <t>1413440001</t>
  </si>
  <si>
    <t>子母口</t>
  </si>
  <si>
    <t>1413440002</t>
  </si>
  <si>
    <t>武蔵溝口南部</t>
  </si>
  <si>
    <t>1413440003</t>
  </si>
  <si>
    <t>1413440004</t>
  </si>
  <si>
    <t>武蔵溝口</t>
  </si>
  <si>
    <t>1413440005</t>
  </si>
  <si>
    <t>Ａ稲田堤</t>
  </si>
  <si>
    <t>Ａ向ヶ丘遊園中野島</t>
  </si>
  <si>
    <t>Ａ宮崎</t>
  </si>
  <si>
    <t>Ａ宮前平</t>
  </si>
  <si>
    <t>1413640001</t>
  </si>
  <si>
    <t>宮前区中央</t>
  </si>
  <si>
    <t>1413640003</t>
  </si>
  <si>
    <t>Ａ百合ヶ丘</t>
  </si>
  <si>
    <t>Ａ新百合中央</t>
  </si>
  <si>
    <t>Ａ柿生</t>
  </si>
  <si>
    <t>ＡＮＴ新百合</t>
  </si>
  <si>
    <t>Ａ新百合</t>
  </si>
  <si>
    <t>Ａ橋本</t>
  </si>
  <si>
    <t>1415101004</t>
  </si>
  <si>
    <t>Ｇ津久井</t>
  </si>
  <si>
    <t>1415101007</t>
  </si>
  <si>
    <t>Ｇ津久井東部</t>
  </si>
  <si>
    <t>Ｓ橋本・相模原</t>
  </si>
  <si>
    <t>Ｓ田名大沢</t>
  </si>
  <si>
    <t>Ａ相模原</t>
  </si>
  <si>
    <t>Ａ相模原中央</t>
  </si>
  <si>
    <t>Ａ渕ノ辺東部</t>
  </si>
  <si>
    <t>Ａ渕ノ辺西部</t>
  </si>
  <si>
    <t>Ａ相模大野</t>
  </si>
  <si>
    <t>Ａ相模大野東部</t>
  </si>
  <si>
    <t>Ａ大沼</t>
  </si>
  <si>
    <t>Ａ古淵</t>
  </si>
  <si>
    <t>Ａ東林間</t>
  </si>
  <si>
    <t>1415302002</t>
  </si>
  <si>
    <t>Ｍ相模原南部</t>
  </si>
  <si>
    <t>Ｓ相模原中央・南部</t>
  </si>
  <si>
    <t>1420101006</t>
  </si>
  <si>
    <t>Ａ堀ノ内</t>
  </si>
  <si>
    <t>1420101010</t>
  </si>
  <si>
    <t>Ａ東浦賀</t>
  </si>
  <si>
    <t>1420101013</t>
  </si>
  <si>
    <t>Ａ久里浜</t>
  </si>
  <si>
    <t>1420101014</t>
  </si>
  <si>
    <t>Ａ浦賀中央</t>
  </si>
  <si>
    <t>1420102006</t>
  </si>
  <si>
    <t>Ｍ横須賀中央</t>
  </si>
  <si>
    <t>1420103004</t>
  </si>
  <si>
    <t>Ｙ池上</t>
  </si>
  <si>
    <t>1420103006</t>
  </si>
  <si>
    <t>Ｙ衣笠</t>
  </si>
  <si>
    <t>1420301007</t>
  </si>
  <si>
    <t>Ａ平塚北部</t>
  </si>
  <si>
    <t>1420302006</t>
  </si>
  <si>
    <t>Ｍ平塚西部</t>
  </si>
  <si>
    <t>1420302008</t>
  </si>
  <si>
    <t>Ｍ平塚鳥海</t>
  </si>
  <si>
    <t>1420302009</t>
  </si>
  <si>
    <t>Ｍ平塚花水</t>
  </si>
  <si>
    <t>1420401002</t>
  </si>
  <si>
    <t>Ａ腰越</t>
  </si>
  <si>
    <t>1420401004</t>
  </si>
  <si>
    <t>Ａ北鎌倉</t>
  </si>
  <si>
    <t>1420401006</t>
  </si>
  <si>
    <t>Ａ大船中央</t>
  </si>
  <si>
    <t>1420401010</t>
  </si>
  <si>
    <t>Ａ鎌倉深沢</t>
  </si>
  <si>
    <t>1420402001</t>
  </si>
  <si>
    <t>Ｍ大船中央</t>
  </si>
  <si>
    <t>1420402007</t>
  </si>
  <si>
    <t>Ｍ大船西部</t>
  </si>
  <si>
    <t>1420402008</t>
  </si>
  <si>
    <t>Ｍ大船今泉</t>
  </si>
  <si>
    <t>鎌倉</t>
  </si>
  <si>
    <t>1420501001</t>
  </si>
  <si>
    <t>Ａ善行</t>
  </si>
  <si>
    <t>1420501002</t>
  </si>
  <si>
    <t>Ａ藤沢東部</t>
  </si>
  <si>
    <t>1420501003</t>
  </si>
  <si>
    <t>Ａ鵠沼西部</t>
  </si>
  <si>
    <t>1420501004</t>
  </si>
  <si>
    <t>Ａ藤沢中央</t>
  </si>
  <si>
    <t>1420501005</t>
  </si>
  <si>
    <t>Ａ六会</t>
  </si>
  <si>
    <t>1420501007</t>
  </si>
  <si>
    <t>Ａ藤沢南部</t>
  </si>
  <si>
    <t>1420501008</t>
  </si>
  <si>
    <t>Ａ鵠沼東部</t>
  </si>
  <si>
    <t>1420501009</t>
  </si>
  <si>
    <t>Ａ辻堂中央</t>
  </si>
  <si>
    <t>1420501010</t>
  </si>
  <si>
    <t>Ａ辻堂北部</t>
  </si>
  <si>
    <t>1420501018</t>
  </si>
  <si>
    <t>Ａ藤沢北部</t>
  </si>
  <si>
    <t>1420501019</t>
  </si>
  <si>
    <t>Ａ湘南台</t>
  </si>
  <si>
    <t>1420503011</t>
  </si>
  <si>
    <t>Ｙ湘南台</t>
  </si>
  <si>
    <t>1420601001</t>
  </si>
  <si>
    <t>Ａ国府津</t>
  </si>
  <si>
    <t>1420601002</t>
  </si>
  <si>
    <t>Ａ鴨宮</t>
  </si>
  <si>
    <t>1420601007</t>
  </si>
  <si>
    <t>Ａ栢山</t>
  </si>
  <si>
    <t>1420602001</t>
  </si>
  <si>
    <t>Ｍ国府津</t>
  </si>
  <si>
    <t>1420602002</t>
  </si>
  <si>
    <t>Ｍ鴨ノ宮</t>
  </si>
  <si>
    <t>1420602004</t>
  </si>
  <si>
    <t>Ｍ小田原中央</t>
  </si>
  <si>
    <t>1420602005</t>
  </si>
  <si>
    <t>Ｍ小田原水口</t>
  </si>
  <si>
    <t>1420602006</t>
  </si>
  <si>
    <t>Ｍ小田原西部</t>
  </si>
  <si>
    <t>1420701002</t>
  </si>
  <si>
    <t>Ａ茅ヶ崎中央</t>
  </si>
  <si>
    <t>1420701003</t>
  </si>
  <si>
    <t>Ａ茅ヶ崎東部</t>
  </si>
  <si>
    <t>1420701004</t>
  </si>
  <si>
    <t>Ａ茅ヶ崎南部</t>
  </si>
  <si>
    <t>1420701006</t>
  </si>
  <si>
    <t>Ａ茅ヶ崎海岸</t>
  </si>
  <si>
    <t>1420701010</t>
  </si>
  <si>
    <t>Ａ茅ヶ崎北部</t>
  </si>
  <si>
    <t>1420701011</t>
  </si>
  <si>
    <t>Ａ茅ヶ崎西部</t>
  </si>
  <si>
    <t>1421002001</t>
  </si>
  <si>
    <t>Ｍ三崎</t>
  </si>
  <si>
    <t>1421101001</t>
  </si>
  <si>
    <t>Ａ鶴巻</t>
  </si>
  <si>
    <t>1421101002</t>
  </si>
  <si>
    <t>Ａ東海大前</t>
  </si>
  <si>
    <t>1421101003</t>
  </si>
  <si>
    <t>Ａ秦野</t>
  </si>
  <si>
    <t>1421101006</t>
  </si>
  <si>
    <t>Ａ渋沢</t>
  </si>
  <si>
    <t>1421201001</t>
  </si>
  <si>
    <t>Ａ厚木中央</t>
  </si>
  <si>
    <t>1421201002</t>
  </si>
  <si>
    <t>Ａ厚木北部</t>
  </si>
  <si>
    <t>1421201005</t>
  </si>
  <si>
    <t>Ａ厚木愛甲</t>
  </si>
  <si>
    <t>1421201006</t>
  </si>
  <si>
    <t>Ａ厚木西部</t>
  </si>
  <si>
    <t>1421201007</t>
  </si>
  <si>
    <t>Ａ新厚木</t>
  </si>
  <si>
    <t>1421203002</t>
  </si>
  <si>
    <t>Ｙ厚木北部</t>
  </si>
  <si>
    <t>1421203005</t>
  </si>
  <si>
    <t>Ｙ厚木中央</t>
  </si>
  <si>
    <t>1421203006</t>
  </si>
  <si>
    <t>Ｙ厚木西部</t>
  </si>
  <si>
    <t>1421203007</t>
  </si>
  <si>
    <t>Ｙ厚木鳶尾</t>
  </si>
  <si>
    <t>1421203008</t>
  </si>
  <si>
    <t>Ｙ厚木南部</t>
  </si>
  <si>
    <t>Ａ南林間</t>
  </si>
  <si>
    <t>Ａ大和</t>
  </si>
  <si>
    <t>Ａ小田急桜ケ丘</t>
  </si>
  <si>
    <t>Ａ中央林間</t>
  </si>
  <si>
    <t>Ａ大和南</t>
  </si>
  <si>
    <t>1421302004</t>
  </si>
  <si>
    <t>Ｍ大和</t>
  </si>
  <si>
    <t>1421401001</t>
  </si>
  <si>
    <t>Ａ伊勢原</t>
  </si>
  <si>
    <t>1421401002</t>
  </si>
  <si>
    <t>Ａ伊勢原南部</t>
  </si>
  <si>
    <t>1421401003</t>
  </si>
  <si>
    <t>Ａ伊勢原西部</t>
  </si>
  <si>
    <t>Ａ海老名</t>
  </si>
  <si>
    <t>1421502002</t>
  </si>
  <si>
    <t>Ｍ海老名</t>
  </si>
  <si>
    <t>1421502004</t>
  </si>
  <si>
    <t>Ｍ海老名西部</t>
  </si>
  <si>
    <t>1421603003</t>
  </si>
  <si>
    <t>Ｙ相武台前</t>
  </si>
  <si>
    <t>1430001001</t>
  </si>
  <si>
    <t>Ａ葉山</t>
  </si>
  <si>
    <t>1432001001</t>
  </si>
  <si>
    <t>Ａ寒川</t>
  </si>
  <si>
    <t>1434001001</t>
  </si>
  <si>
    <t>Ａ大磯</t>
  </si>
  <si>
    <t>1434001002</t>
  </si>
  <si>
    <t>Ａ二宮</t>
  </si>
  <si>
    <t>1440001001</t>
  </si>
  <si>
    <t>Ｇ中津</t>
  </si>
  <si>
    <t>1440001002</t>
  </si>
  <si>
    <t>Ｇ愛川</t>
  </si>
  <si>
    <t>Ｓ厚木愛川</t>
  </si>
  <si>
    <t>m41</t>
  </si>
  <si>
    <t>Ａ市場</t>
  </si>
  <si>
    <t>Ａ矢向</t>
  </si>
  <si>
    <t>1410103001</t>
  </si>
  <si>
    <t>Ｙ鶴見駅前</t>
  </si>
  <si>
    <t>1410103003</t>
  </si>
  <si>
    <t>Ｙ生麦</t>
  </si>
  <si>
    <t>1410103004</t>
  </si>
  <si>
    <t>Ｙ鶴見東部</t>
  </si>
  <si>
    <t>1410103006</t>
  </si>
  <si>
    <t>Ｙ鶴見末吉</t>
  </si>
  <si>
    <t>1410103008</t>
  </si>
  <si>
    <t>Ｙ尻手</t>
  </si>
  <si>
    <t>1410103009</t>
  </si>
  <si>
    <t>Ｙ寺尾</t>
  </si>
  <si>
    <t>1410103010</t>
  </si>
  <si>
    <t>Ｙ東寺尾</t>
  </si>
  <si>
    <t>Ａ大口中央</t>
  </si>
  <si>
    <t>1410203003</t>
  </si>
  <si>
    <t>Ｙ大口</t>
  </si>
  <si>
    <t>1410203005</t>
  </si>
  <si>
    <t>Ｙ六角橋</t>
  </si>
  <si>
    <t>1410203006</t>
  </si>
  <si>
    <t>Ｙ東神奈川反町</t>
  </si>
  <si>
    <t>1410303001</t>
  </si>
  <si>
    <t>Ｙ横浜中央</t>
  </si>
  <si>
    <t>1410403002</t>
  </si>
  <si>
    <t>Ｙ元町山手</t>
  </si>
  <si>
    <t>1410403003</t>
  </si>
  <si>
    <t>Ｙ本牧</t>
  </si>
  <si>
    <t>Ｔ横浜中央</t>
  </si>
  <si>
    <t>1410503001</t>
  </si>
  <si>
    <t>Ｙ井土ケ谷永田</t>
  </si>
  <si>
    <t>1410503003</t>
  </si>
  <si>
    <t>Ｙ六ツ川</t>
  </si>
  <si>
    <t>1410503004</t>
  </si>
  <si>
    <t>Ｙ蒔田</t>
  </si>
  <si>
    <t>1410603001</t>
  </si>
  <si>
    <t>Ｙ保土ケ谷</t>
  </si>
  <si>
    <t>Ｙ保土ケ谷西部</t>
  </si>
  <si>
    <t>1410603004</t>
  </si>
  <si>
    <t>Ｙ上星川</t>
  </si>
  <si>
    <t>1410603006</t>
  </si>
  <si>
    <t>Ｙ和田町</t>
  </si>
  <si>
    <t>1410603008</t>
  </si>
  <si>
    <t>Ｙ新井町</t>
  </si>
  <si>
    <t>1410702005</t>
  </si>
  <si>
    <t>Ｍ洋光台</t>
  </si>
  <si>
    <t>1410703005</t>
  </si>
  <si>
    <t>Ｙ洋光台</t>
  </si>
  <si>
    <t>Ａ金沢</t>
  </si>
  <si>
    <t>Ａ釜利谷</t>
  </si>
  <si>
    <t>1410803001</t>
  </si>
  <si>
    <t>Ｙ金沢能見台</t>
  </si>
  <si>
    <t>1410803002</t>
  </si>
  <si>
    <t>Ｙ並木</t>
  </si>
  <si>
    <t>1410803003</t>
  </si>
  <si>
    <t>Ｙ金沢八景</t>
  </si>
  <si>
    <t>1410803005</t>
  </si>
  <si>
    <t>Ｙ金沢文庫</t>
  </si>
  <si>
    <t>1410803007</t>
  </si>
  <si>
    <t>Ｙ富岡</t>
  </si>
  <si>
    <t>1410903001</t>
  </si>
  <si>
    <t>Ｙ日吉綱島東部</t>
  </si>
  <si>
    <t>1410903002</t>
  </si>
  <si>
    <t>Ｙ新綱島</t>
  </si>
  <si>
    <t>1410903004</t>
  </si>
  <si>
    <t>Ｙ菊名</t>
  </si>
  <si>
    <t>1410903007</t>
  </si>
  <si>
    <t>Ｙ綱島上町</t>
  </si>
  <si>
    <t>1410903010</t>
  </si>
  <si>
    <t>Ｙ六角橋北部</t>
  </si>
  <si>
    <t>1410903013</t>
  </si>
  <si>
    <t>Ｙ白楽</t>
  </si>
  <si>
    <t>Ａ戸塚矢部鳥ケ丘</t>
  </si>
  <si>
    <t>1411003003</t>
  </si>
  <si>
    <t>Ｙ戸塚西部</t>
  </si>
  <si>
    <t>1411003005</t>
  </si>
  <si>
    <t>Ｙ戸塚東部</t>
  </si>
  <si>
    <t>1411003006</t>
  </si>
  <si>
    <t>Ｙ戸塚平戸</t>
  </si>
  <si>
    <t>1411003008</t>
  </si>
  <si>
    <t>Ｙ東戸塚</t>
  </si>
  <si>
    <t>1411102003</t>
  </si>
  <si>
    <t>Ｍ永谷</t>
  </si>
  <si>
    <t>Ｙ鶴ケ峰</t>
  </si>
  <si>
    <t>Ｙ鶴ケ峰南部</t>
  </si>
  <si>
    <t>1411203004</t>
  </si>
  <si>
    <t>Ｙ川井都岡</t>
  </si>
  <si>
    <t>1411203005</t>
  </si>
  <si>
    <t>Ｙ白根今宿</t>
  </si>
  <si>
    <t>1411203006</t>
  </si>
  <si>
    <t>Ｙ若葉台</t>
  </si>
  <si>
    <t>1411303003</t>
  </si>
  <si>
    <t>Ｙ鴨居</t>
  </si>
  <si>
    <t>1411403001</t>
  </si>
  <si>
    <t>Ｙ瀬谷</t>
  </si>
  <si>
    <t>1411403003</t>
  </si>
  <si>
    <t>Ｙ瀬谷南部</t>
  </si>
  <si>
    <t>1411403004</t>
  </si>
  <si>
    <t>Ｙ瀬谷いずみ</t>
  </si>
  <si>
    <t>1411503001</t>
  </si>
  <si>
    <t>Ｙ本郷台駅前</t>
  </si>
  <si>
    <t>1411503003</t>
  </si>
  <si>
    <t>Ｙ大船北部</t>
  </si>
  <si>
    <t>1411503005</t>
  </si>
  <si>
    <t>Ｙ本郷台東部</t>
  </si>
  <si>
    <t>1411603001</t>
  </si>
  <si>
    <t>Ｙ戸塚中田</t>
  </si>
  <si>
    <t>1411803001</t>
  </si>
  <si>
    <t>ＹＮＴ池辺</t>
  </si>
  <si>
    <t>1411803005</t>
  </si>
  <si>
    <t>Ｙ港北ニュータウン</t>
  </si>
  <si>
    <t>1411803006</t>
  </si>
  <si>
    <t>Ｙ高田ＮＴ</t>
  </si>
  <si>
    <t>1413103001</t>
  </si>
  <si>
    <t>Ｙ川崎駅前</t>
  </si>
  <si>
    <t>1413103003</t>
  </si>
  <si>
    <t>Ｙ川崎大師</t>
  </si>
  <si>
    <t>1413103004</t>
  </si>
  <si>
    <t>Ｙ田町</t>
  </si>
  <si>
    <t>1413103005</t>
  </si>
  <si>
    <t>Ｙ中島</t>
  </si>
  <si>
    <t>1413103006</t>
  </si>
  <si>
    <t>Ｙ川崎南</t>
  </si>
  <si>
    <t>T大島</t>
  </si>
  <si>
    <t>1413203001</t>
  </si>
  <si>
    <t>Ｙ川崎駅西口</t>
  </si>
  <si>
    <t>1413203002</t>
  </si>
  <si>
    <t>Ｙ鹿島田</t>
  </si>
  <si>
    <t>1413203003</t>
  </si>
  <si>
    <t>Ｙ新川崎</t>
  </si>
  <si>
    <t>1413203005</t>
  </si>
  <si>
    <t>Ｙ武蔵小杉南部</t>
  </si>
  <si>
    <t>Ａ武蔵小杉東部</t>
  </si>
  <si>
    <t>Ａ小杉</t>
  </si>
  <si>
    <t>Ａ溝ノ口東部</t>
  </si>
  <si>
    <t>1413303004</t>
  </si>
  <si>
    <t>Ｙ武蔵小杉西部</t>
  </si>
  <si>
    <t>1413303005</t>
  </si>
  <si>
    <t>Ｙ武蔵小杉</t>
  </si>
  <si>
    <t>1413303007</t>
  </si>
  <si>
    <t>Ｙ武蔵中原</t>
  </si>
  <si>
    <t>Ａ溝ノ口南部</t>
  </si>
  <si>
    <t>1413402001</t>
  </si>
  <si>
    <t>Ｍ溝ノ口</t>
  </si>
  <si>
    <t>1413403007</t>
  </si>
  <si>
    <t>Ｙ武蔵新城</t>
  </si>
  <si>
    <t>1413503001</t>
  </si>
  <si>
    <t>Ｙ登戸</t>
  </si>
  <si>
    <t>Ｙ向ケ丘遊園</t>
  </si>
  <si>
    <t>Ａ野川</t>
  </si>
  <si>
    <t>Ａ鷺沼</t>
  </si>
  <si>
    <t>Ａ百合ケ丘</t>
  </si>
  <si>
    <t>1415101006</t>
  </si>
  <si>
    <t>Ｇ相模湖</t>
  </si>
  <si>
    <t>1415102001</t>
  </si>
  <si>
    <t>Ｍ橋本</t>
  </si>
  <si>
    <t>1415103002</t>
  </si>
  <si>
    <t>Ｙ橋本西部</t>
  </si>
  <si>
    <t>1415103003</t>
  </si>
  <si>
    <t>Y大沢</t>
  </si>
  <si>
    <t>1415201006</t>
  </si>
  <si>
    <t>Ｇ田名</t>
  </si>
  <si>
    <t>1415202001</t>
  </si>
  <si>
    <t>Ｍ淵野辺</t>
  </si>
  <si>
    <t>1415203001</t>
  </si>
  <si>
    <t>Ｙ渕野辺中央</t>
  </si>
  <si>
    <t>1415203002</t>
  </si>
  <si>
    <t>Ｙ渕野辺南部</t>
  </si>
  <si>
    <t>1415203003</t>
  </si>
  <si>
    <t>Ｙ渕野辺西部</t>
  </si>
  <si>
    <t>1415203004</t>
  </si>
  <si>
    <t>Ｙ渕野辺北部</t>
  </si>
  <si>
    <t>1415203008</t>
  </si>
  <si>
    <t>Ｙ新相模原</t>
  </si>
  <si>
    <t>1415203009</t>
  </si>
  <si>
    <t>Ｙ上溝</t>
  </si>
  <si>
    <t>1415303001</t>
  </si>
  <si>
    <t>Ｙ相模大野</t>
  </si>
  <si>
    <t>1415303005</t>
  </si>
  <si>
    <t>Ｙ古淵</t>
  </si>
  <si>
    <t>1415303007</t>
  </si>
  <si>
    <t>Ｙ相模大野中央</t>
  </si>
  <si>
    <t>1420101001</t>
  </si>
  <si>
    <t>Ａ追浜</t>
  </si>
  <si>
    <t>Ａ大矢部・南久里</t>
  </si>
  <si>
    <t>1420102004</t>
  </si>
  <si>
    <t>Ｍ横須賀佐野</t>
  </si>
  <si>
    <t>1420103011</t>
  </si>
  <si>
    <t>Ｙ久里浜</t>
  </si>
  <si>
    <t>1420103012</t>
  </si>
  <si>
    <t>Ｙ浦賀駅前</t>
  </si>
  <si>
    <t>1420103015</t>
  </si>
  <si>
    <t>Ｙ森崎</t>
  </si>
  <si>
    <t>M平塚鳥海</t>
  </si>
  <si>
    <t>M平塚花水</t>
  </si>
  <si>
    <t>1420303001</t>
  </si>
  <si>
    <t>Ｙ平塚</t>
  </si>
  <si>
    <t>1420303002</t>
  </si>
  <si>
    <t>Ｙ平塚東部</t>
  </si>
  <si>
    <t>1420303003</t>
  </si>
  <si>
    <t>Ｙ平塚中央</t>
  </si>
  <si>
    <t>1420303004</t>
  </si>
  <si>
    <t>Ｙ平塚北部</t>
  </si>
  <si>
    <t>1420303005</t>
  </si>
  <si>
    <t>Ｙ平塚南部</t>
  </si>
  <si>
    <t>1420303006</t>
  </si>
  <si>
    <t>Ｙ平塚西部</t>
  </si>
  <si>
    <t>1420303007</t>
  </si>
  <si>
    <t>Ｙ平塚中原</t>
  </si>
  <si>
    <t>1420401007</t>
  </si>
  <si>
    <t>Ａ大船西部</t>
  </si>
  <si>
    <t>1420401009</t>
  </si>
  <si>
    <t>Ａ大船南部</t>
  </si>
  <si>
    <t>1420403001</t>
  </si>
  <si>
    <t>Ｙ大船</t>
  </si>
  <si>
    <t>1420403002</t>
  </si>
  <si>
    <t>Ｙ腰越</t>
  </si>
  <si>
    <t>1420403003</t>
  </si>
  <si>
    <t>Ｙ鎌倉深沢</t>
  </si>
  <si>
    <t>1420403004</t>
  </si>
  <si>
    <t>Ｙ鎌倉東部</t>
  </si>
  <si>
    <t>1420403005</t>
  </si>
  <si>
    <t>Ｙ鎌倉西部</t>
  </si>
  <si>
    <t>1420403006</t>
  </si>
  <si>
    <t>Ｙ大船西部</t>
  </si>
  <si>
    <t>1420502003</t>
  </si>
  <si>
    <t>Ｍ藤沢</t>
  </si>
  <si>
    <t>1420502004</t>
  </si>
  <si>
    <t>Ｍ鵠沼</t>
  </si>
  <si>
    <t>1420503001</t>
  </si>
  <si>
    <t>Ｙ六会</t>
  </si>
  <si>
    <t>1420503002</t>
  </si>
  <si>
    <t>Ｙ藤沢善行</t>
  </si>
  <si>
    <t>1420503003</t>
  </si>
  <si>
    <t>Ｙ藤沢西部</t>
  </si>
  <si>
    <t>1420503004</t>
  </si>
  <si>
    <t>Ｙ藤沢東部</t>
  </si>
  <si>
    <t>1420503005</t>
  </si>
  <si>
    <t>Ｙ片瀬</t>
  </si>
  <si>
    <t>1420503006</t>
  </si>
  <si>
    <t>Ｙ辻堂中央</t>
  </si>
  <si>
    <t>1420503007</t>
  </si>
  <si>
    <t>Ｙ辻堂東部</t>
  </si>
  <si>
    <t>1420503008</t>
  </si>
  <si>
    <t>Ｙ辻堂北部</t>
  </si>
  <si>
    <t>1420503009</t>
  </si>
  <si>
    <t>Ｙ藤沢中央</t>
  </si>
  <si>
    <t>1420503012</t>
  </si>
  <si>
    <t>Ｙ藤沢用田</t>
  </si>
  <si>
    <t>1420503013</t>
  </si>
  <si>
    <t>Ｙ藤沢大庭</t>
  </si>
  <si>
    <t>1420503016</t>
  </si>
  <si>
    <t>Ｙ藤沢鵠沼</t>
  </si>
  <si>
    <t>1420601003</t>
  </si>
  <si>
    <t>Ａ小田原</t>
  </si>
  <si>
    <t>1420601004</t>
  </si>
  <si>
    <t>Ａ小田原東部</t>
  </si>
  <si>
    <t>1420602003</t>
  </si>
  <si>
    <t>Ｍ酒匂</t>
  </si>
  <si>
    <t>1420603006</t>
  </si>
  <si>
    <t>Ｙ小田原中央</t>
  </si>
  <si>
    <t>1420603008</t>
  </si>
  <si>
    <t>Ｙ小田原西部</t>
  </si>
  <si>
    <t>1420703001</t>
  </si>
  <si>
    <t>Ｙ茅ヶ崎中央</t>
  </si>
  <si>
    <t>1420703002</t>
  </si>
  <si>
    <t>Ｙ茅ヶ崎東部</t>
  </si>
  <si>
    <t>1420703003</t>
  </si>
  <si>
    <t>Ｙ茅ヶ崎南部</t>
  </si>
  <si>
    <t>1420703004</t>
  </si>
  <si>
    <t>Ｙ茅ヶ崎西部</t>
  </si>
  <si>
    <t>1420703005</t>
  </si>
  <si>
    <t>Ｙ茅ヶ崎北部</t>
  </si>
  <si>
    <t>1420802001</t>
  </si>
  <si>
    <t>Ｍ逗子</t>
  </si>
  <si>
    <t>1420803001</t>
  </si>
  <si>
    <t>Ｙ逗子</t>
  </si>
  <si>
    <t>1420803002</t>
  </si>
  <si>
    <t>Ｙ東逗子</t>
  </si>
  <si>
    <t>1421003001</t>
  </si>
  <si>
    <t>Ｙ三崎</t>
  </si>
  <si>
    <t>1421102001</t>
  </si>
  <si>
    <t>Ｍ秦野南部</t>
  </si>
  <si>
    <t>1421102003</t>
  </si>
  <si>
    <t>Ｍ大秦野</t>
  </si>
  <si>
    <t>1421103005</t>
  </si>
  <si>
    <t>Ｙ秦野東海大前</t>
  </si>
  <si>
    <t>1421201008</t>
  </si>
  <si>
    <t>Ａ厚木清川</t>
  </si>
  <si>
    <t>1421202002</t>
  </si>
  <si>
    <t>Ｍ本厚木南部</t>
  </si>
  <si>
    <t>1421202005</t>
  </si>
  <si>
    <t>Ｍ本厚木西部</t>
  </si>
  <si>
    <t>1421302006</t>
  </si>
  <si>
    <t>Ｍ中央林間</t>
  </si>
  <si>
    <t>1421303001</t>
  </si>
  <si>
    <t>Ｙ中央林間</t>
  </si>
  <si>
    <t>Ｙ大和桜ケ丘</t>
  </si>
  <si>
    <t>1421303005</t>
  </si>
  <si>
    <t>Ｙ相模大塚</t>
  </si>
  <si>
    <t>1421303006</t>
  </si>
  <si>
    <t>Ｙ南林間</t>
  </si>
  <si>
    <t>1421403002</t>
  </si>
  <si>
    <t>Ｙ伊勢原西部</t>
  </si>
  <si>
    <t>1421403003</t>
  </si>
  <si>
    <t>Ｙ伊勢原中央</t>
  </si>
  <si>
    <t>1421503001</t>
  </si>
  <si>
    <t>Ｙ海老名</t>
  </si>
  <si>
    <t>1421503002</t>
  </si>
  <si>
    <t>Ｙ海老名西部</t>
  </si>
  <si>
    <t>1421503003</t>
  </si>
  <si>
    <t>Ｙ海老名東部</t>
  </si>
  <si>
    <t>1421503004</t>
  </si>
  <si>
    <t>Ｙ海老名南部</t>
  </si>
  <si>
    <t>1421603002</t>
  </si>
  <si>
    <t>Ｙ座間</t>
  </si>
  <si>
    <t>1421603004</t>
  </si>
  <si>
    <t>Ｙさがみ野</t>
  </si>
  <si>
    <t>1421603005</t>
  </si>
  <si>
    <t>Ｙ相武台南部</t>
  </si>
  <si>
    <t>1421803002</t>
  </si>
  <si>
    <t>Ｙ綾瀬</t>
  </si>
  <si>
    <t>1430003001</t>
  </si>
  <si>
    <t>Ｙ葉山</t>
  </si>
  <si>
    <t>1432003001</t>
  </si>
  <si>
    <t>Ｙ寒川</t>
  </si>
  <si>
    <t>1434003001</t>
  </si>
  <si>
    <t>Ｙ大磯</t>
  </si>
  <si>
    <t>1434003002</t>
  </si>
  <si>
    <t>Ｙ二の宮</t>
  </si>
  <si>
    <t>1438001003</t>
  </si>
  <si>
    <t>Ａ湯河原</t>
  </si>
  <si>
    <t>1210103002</t>
  </si>
  <si>
    <t>1210103004</t>
  </si>
  <si>
    <t>千葉南</t>
  </si>
  <si>
    <t>1210103006</t>
  </si>
  <si>
    <t>千葉松ヶ丘</t>
  </si>
  <si>
    <t>1210103007</t>
  </si>
  <si>
    <t>浜野</t>
  </si>
  <si>
    <t>1210103008</t>
  </si>
  <si>
    <t>蘇我</t>
  </si>
  <si>
    <t>1210103009</t>
  </si>
  <si>
    <t>千葉寺</t>
  </si>
  <si>
    <t>1210203001</t>
  </si>
  <si>
    <t>幕張</t>
  </si>
  <si>
    <t>1210203002</t>
  </si>
  <si>
    <t>幕張第二</t>
  </si>
  <si>
    <t>1210203003</t>
  </si>
  <si>
    <t>稲毛</t>
  </si>
  <si>
    <t>1210203004</t>
  </si>
  <si>
    <t>新検見川</t>
  </si>
  <si>
    <t>1210203005</t>
  </si>
  <si>
    <t>さつきが丘</t>
  </si>
  <si>
    <t>1210203007</t>
  </si>
  <si>
    <t>花見川</t>
  </si>
  <si>
    <t>1210203008</t>
  </si>
  <si>
    <t>幕張本郷</t>
  </si>
  <si>
    <t>1210303003</t>
  </si>
  <si>
    <t>千草台</t>
  </si>
  <si>
    <t>1210303004</t>
  </si>
  <si>
    <t>宮野木</t>
  </si>
  <si>
    <t>1210303006</t>
  </si>
  <si>
    <t>稲毛東部</t>
  </si>
  <si>
    <t>1210303008</t>
  </si>
  <si>
    <t>山王</t>
  </si>
  <si>
    <t>1210303009</t>
  </si>
  <si>
    <t>西千葉</t>
  </si>
  <si>
    <t>1210403002</t>
  </si>
  <si>
    <t>都町大宮台</t>
  </si>
  <si>
    <t>1210403003</t>
  </si>
  <si>
    <t>千城台</t>
  </si>
  <si>
    <t>1210403004</t>
  </si>
  <si>
    <t>1210403005</t>
  </si>
  <si>
    <t>都賀みつわ台</t>
  </si>
  <si>
    <t>1210503001</t>
  </si>
  <si>
    <t>誉田</t>
  </si>
  <si>
    <t>1210503003</t>
  </si>
  <si>
    <t>おゆみ野</t>
  </si>
  <si>
    <t>あすみが丘</t>
  </si>
  <si>
    <t>1210603001</t>
  </si>
  <si>
    <t>1210603002</t>
  </si>
  <si>
    <t>検見川ＮＴ</t>
  </si>
  <si>
    <t>1210603004</t>
  </si>
  <si>
    <t>稲毛ベイタウン</t>
  </si>
  <si>
    <t>1220303001</t>
  </si>
  <si>
    <t>1220303002</t>
  </si>
  <si>
    <t>国分</t>
  </si>
  <si>
    <t>1220303005</t>
  </si>
  <si>
    <t>本八幡第一</t>
  </si>
  <si>
    <t>1220303006</t>
  </si>
  <si>
    <t>本八幡南部</t>
  </si>
  <si>
    <t>1220303009</t>
  </si>
  <si>
    <t>1220303011</t>
  </si>
  <si>
    <t>行徳東部</t>
  </si>
  <si>
    <t>1220303012</t>
  </si>
  <si>
    <t>原木中山</t>
  </si>
  <si>
    <t>1220303013</t>
  </si>
  <si>
    <t>1220303014</t>
  </si>
  <si>
    <t>中山中央</t>
  </si>
  <si>
    <t>1220303015</t>
  </si>
  <si>
    <t>1220303016</t>
  </si>
  <si>
    <t>1220303017</t>
  </si>
  <si>
    <t>本八幡北部</t>
  </si>
  <si>
    <t>1220303018</t>
  </si>
  <si>
    <t>1220303019</t>
  </si>
  <si>
    <t>国府台</t>
  </si>
  <si>
    <t>1220303020</t>
  </si>
  <si>
    <t>中山南部</t>
  </si>
  <si>
    <t>1220403001</t>
  </si>
  <si>
    <t>船橋中央</t>
  </si>
  <si>
    <t>1220403002</t>
  </si>
  <si>
    <t>船橋海神</t>
  </si>
  <si>
    <t>1220403003</t>
  </si>
  <si>
    <t>1220403004</t>
  </si>
  <si>
    <t>1220403005</t>
  </si>
  <si>
    <t>東船橋</t>
  </si>
  <si>
    <t>1220403008</t>
  </si>
  <si>
    <t>高根台</t>
  </si>
  <si>
    <t>1220403009</t>
  </si>
  <si>
    <t>高根台北</t>
  </si>
  <si>
    <t>1220403010</t>
  </si>
  <si>
    <t>1220403011</t>
  </si>
  <si>
    <t>習志野台</t>
  </si>
  <si>
    <t>1220403012</t>
  </si>
  <si>
    <t>1220403013</t>
  </si>
  <si>
    <t>芝山</t>
  </si>
  <si>
    <t>1220403015</t>
  </si>
  <si>
    <t>船橋南部</t>
  </si>
  <si>
    <t>1220403017</t>
  </si>
  <si>
    <t>津田沼北部</t>
  </si>
  <si>
    <t>三咲</t>
  </si>
  <si>
    <t>1220403020</t>
  </si>
  <si>
    <t>塚田</t>
  </si>
  <si>
    <t>船橋馬込沢</t>
  </si>
  <si>
    <t>船橋馬込沢西部</t>
  </si>
  <si>
    <t>1221203003</t>
  </si>
  <si>
    <t>志津</t>
  </si>
  <si>
    <t>1221603002</t>
  </si>
  <si>
    <t>実籾</t>
  </si>
  <si>
    <t>1221603003</t>
  </si>
  <si>
    <t>新習志野</t>
  </si>
  <si>
    <t>1221603004</t>
  </si>
  <si>
    <t>1221703001</t>
  </si>
  <si>
    <t>柏東部</t>
  </si>
  <si>
    <t>1221703002</t>
  </si>
  <si>
    <t>柏西口</t>
  </si>
  <si>
    <t>1221703003</t>
  </si>
  <si>
    <t>柏北部</t>
  </si>
  <si>
    <t>1221703004</t>
  </si>
  <si>
    <t>南柏駅前</t>
  </si>
  <si>
    <t>逆井</t>
  </si>
  <si>
    <t>1221703006</t>
  </si>
  <si>
    <t>柏南部</t>
  </si>
  <si>
    <t>1221703007</t>
  </si>
  <si>
    <t>柏中部</t>
  </si>
  <si>
    <t>1221703009</t>
  </si>
  <si>
    <t>豊四季駅前</t>
  </si>
  <si>
    <t>1221703010</t>
  </si>
  <si>
    <t>西柏</t>
  </si>
  <si>
    <t>1221703012</t>
  </si>
  <si>
    <t>柏豊四季</t>
  </si>
  <si>
    <t>1221703013</t>
  </si>
  <si>
    <t>北柏</t>
  </si>
  <si>
    <t>1221703015</t>
  </si>
  <si>
    <t>柏大津ケ丘</t>
  </si>
  <si>
    <t>1221703016</t>
  </si>
  <si>
    <t>柏高柳</t>
  </si>
  <si>
    <t>逆井南部</t>
  </si>
  <si>
    <t>1222003003</t>
  </si>
  <si>
    <t>流山</t>
  </si>
  <si>
    <t>1222003004</t>
  </si>
  <si>
    <t>江戸川台</t>
  </si>
  <si>
    <t>1222003005</t>
  </si>
  <si>
    <t>初石</t>
  </si>
  <si>
    <t>1222003006</t>
  </si>
  <si>
    <t>南流山</t>
  </si>
  <si>
    <t>1222103001</t>
  </si>
  <si>
    <t>八千代大和田</t>
  </si>
  <si>
    <t>1222103002</t>
  </si>
  <si>
    <t>八千代緑が丘</t>
  </si>
  <si>
    <t>1222103003</t>
  </si>
  <si>
    <t>1222103004</t>
  </si>
  <si>
    <t>米本</t>
  </si>
  <si>
    <t>1222103006</t>
  </si>
  <si>
    <t>1222103007</t>
  </si>
  <si>
    <t>ゆりのき高津</t>
  </si>
  <si>
    <t>新我孫子</t>
  </si>
  <si>
    <t>鎌ケ谷</t>
  </si>
  <si>
    <t>鎌ヶ谷大仏</t>
  </si>
  <si>
    <t>新鎌ヶ谷</t>
  </si>
  <si>
    <t>新浦安</t>
  </si>
  <si>
    <t>新浦安舞浜</t>
  </si>
  <si>
    <t>1222803001</t>
  </si>
  <si>
    <t>四街道北部</t>
  </si>
  <si>
    <t>1222803002</t>
  </si>
  <si>
    <t>四街道</t>
  </si>
  <si>
    <t>1222803003</t>
  </si>
  <si>
    <t>四街道南部</t>
  </si>
  <si>
    <t>千葉ＮＴ西部</t>
  </si>
  <si>
    <t>富士栄</t>
  </si>
  <si>
    <t>1310703001</t>
  </si>
  <si>
    <t>1310703003</t>
  </si>
  <si>
    <t>1310703004</t>
  </si>
  <si>
    <t>隅田</t>
  </si>
  <si>
    <t>1310703007</t>
  </si>
  <si>
    <t>錦糸町</t>
  </si>
  <si>
    <t>1310703008</t>
  </si>
  <si>
    <t>寺島</t>
  </si>
  <si>
    <t>1310703010</t>
  </si>
  <si>
    <t>墨田東部</t>
  </si>
  <si>
    <t>1310703011</t>
  </si>
  <si>
    <t>業平</t>
  </si>
  <si>
    <t>1310803001</t>
  </si>
  <si>
    <t>森下</t>
  </si>
  <si>
    <t>1310803002</t>
  </si>
  <si>
    <t>深川</t>
  </si>
  <si>
    <t>1310803003</t>
  </si>
  <si>
    <t>亀戸</t>
  </si>
  <si>
    <t>1310803004</t>
  </si>
  <si>
    <t>東陽南砂町</t>
  </si>
  <si>
    <t>1310803006</t>
  </si>
  <si>
    <t>砂町</t>
  </si>
  <si>
    <t>1310803007</t>
  </si>
  <si>
    <t>東陽町駅前</t>
  </si>
  <si>
    <t>1310803008</t>
  </si>
  <si>
    <t>大島亀戸</t>
  </si>
  <si>
    <t>1310803009</t>
  </si>
  <si>
    <t>東砂町</t>
  </si>
  <si>
    <t>1310803010</t>
  </si>
  <si>
    <t>住吉町</t>
  </si>
  <si>
    <t>1310803014</t>
  </si>
  <si>
    <t>大島団地</t>
  </si>
  <si>
    <t>1310903001</t>
  </si>
  <si>
    <t>五反田大崎</t>
  </si>
  <si>
    <t>1310903004</t>
  </si>
  <si>
    <t>1310903005</t>
  </si>
  <si>
    <t>旗の台</t>
  </si>
  <si>
    <t>1310903006</t>
  </si>
  <si>
    <t>西大井</t>
  </si>
  <si>
    <t>1310903007</t>
  </si>
  <si>
    <t>中延駅前</t>
  </si>
  <si>
    <t>1310903008</t>
  </si>
  <si>
    <t>武蔵小山</t>
  </si>
  <si>
    <t>1310903010</t>
  </si>
  <si>
    <t>南大井</t>
  </si>
  <si>
    <t>1310903012</t>
  </si>
  <si>
    <t>1311003001</t>
  </si>
  <si>
    <t>中目黒祐天寺</t>
  </si>
  <si>
    <t>1311003003</t>
  </si>
  <si>
    <t>目黒碑文谷</t>
  </si>
  <si>
    <t>1311003004</t>
  </si>
  <si>
    <t>学芸大前</t>
  </si>
  <si>
    <t>1311003005</t>
  </si>
  <si>
    <t>1311003006</t>
  </si>
  <si>
    <t>目黒洗足</t>
  </si>
  <si>
    <t>1311103002</t>
  </si>
  <si>
    <t>1311103003</t>
  </si>
  <si>
    <t>沢田</t>
  </si>
  <si>
    <t>1311103004</t>
  </si>
  <si>
    <t>1311103006</t>
  </si>
  <si>
    <t>池上</t>
  </si>
  <si>
    <t>1311103007</t>
  </si>
  <si>
    <t>馬込</t>
  </si>
  <si>
    <t>1311103009</t>
  </si>
  <si>
    <t>洗足</t>
  </si>
  <si>
    <t>1311103010</t>
  </si>
  <si>
    <t>石川台</t>
  </si>
  <si>
    <t>1311103011</t>
  </si>
  <si>
    <t>田園調布</t>
  </si>
  <si>
    <t>1311103012</t>
  </si>
  <si>
    <t>羽田</t>
  </si>
  <si>
    <t>1311103013</t>
  </si>
  <si>
    <t>糀谷</t>
  </si>
  <si>
    <t>1311103014</t>
  </si>
  <si>
    <t>六郷</t>
  </si>
  <si>
    <t>1311103015</t>
  </si>
  <si>
    <t>新蒲田</t>
  </si>
  <si>
    <t>1311103017</t>
  </si>
  <si>
    <t>蒲田南</t>
  </si>
  <si>
    <t>1311103019</t>
  </si>
  <si>
    <t>蒲田</t>
  </si>
  <si>
    <t>1311103021</t>
  </si>
  <si>
    <t>蒲田西部</t>
  </si>
  <si>
    <t>1311103022</t>
  </si>
  <si>
    <t>下丸子</t>
  </si>
  <si>
    <t>1311103023</t>
  </si>
  <si>
    <t>1311103025</t>
  </si>
  <si>
    <t>大岡山</t>
  </si>
  <si>
    <t>1311203002</t>
  </si>
  <si>
    <t>1311203003</t>
  </si>
  <si>
    <t>経堂下高井戸</t>
  </si>
  <si>
    <t>1311203004</t>
  </si>
  <si>
    <t>下馬池尻</t>
  </si>
  <si>
    <t>1311203005</t>
  </si>
  <si>
    <t>1311203006</t>
  </si>
  <si>
    <t>瀬田</t>
  </si>
  <si>
    <t>1311203008</t>
  </si>
  <si>
    <t>烏山</t>
  </si>
  <si>
    <t>1311203011</t>
  </si>
  <si>
    <t>千歳船橋</t>
  </si>
  <si>
    <t>1311203012</t>
  </si>
  <si>
    <t>八幡山桜上水</t>
  </si>
  <si>
    <t>1311203013</t>
  </si>
  <si>
    <t>二子玉川等々力</t>
  </si>
  <si>
    <t>1311203014</t>
  </si>
  <si>
    <t>桜新町</t>
  </si>
  <si>
    <t>1311203016</t>
  </si>
  <si>
    <t>成城南</t>
  </si>
  <si>
    <t>1311203017</t>
  </si>
  <si>
    <t>砧</t>
  </si>
  <si>
    <t>1311203018</t>
  </si>
  <si>
    <t>代田橋梅ケ丘</t>
  </si>
  <si>
    <t>1311203020</t>
  </si>
  <si>
    <t>深沢</t>
  </si>
  <si>
    <t>1311203023</t>
  </si>
  <si>
    <t>南烏山</t>
  </si>
  <si>
    <t>1311203025</t>
  </si>
  <si>
    <t>成城</t>
  </si>
  <si>
    <t>1311403001</t>
  </si>
  <si>
    <t>1311403002</t>
  </si>
  <si>
    <t>中野駅前</t>
  </si>
  <si>
    <t>1311403004</t>
  </si>
  <si>
    <t>1311403007</t>
  </si>
  <si>
    <t>鷺の宮</t>
  </si>
  <si>
    <t>1311403008</t>
  </si>
  <si>
    <t>1311403009</t>
  </si>
  <si>
    <t>沼袋新井町</t>
  </si>
  <si>
    <t>1311503001</t>
  </si>
  <si>
    <t>北荻窪</t>
  </si>
  <si>
    <t>1311503003</t>
  </si>
  <si>
    <t>永福明大前</t>
  </si>
  <si>
    <t>1311503004</t>
  </si>
  <si>
    <t>1311503006</t>
  </si>
  <si>
    <t>1311503008</t>
  </si>
  <si>
    <t>井荻</t>
  </si>
  <si>
    <t>1311503009</t>
  </si>
  <si>
    <t>1311503010</t>
  </si>
  <si>
    <t>南阿佐ヶ谷</t>
  </si>
  <si>
    <t>1311503013</t>
  </si>
  <si>
    <t>西荻久我山</t>
  </si>
  <si>
    <t>1311503014</t>
  </si>
  <si>
    <t>杉並</t>
  </si>
  <si>
    <t>1311503015</t>
  </si>
  <si>
    <t>下井草</t>
  </si>
  <si>
    <t>1311503017</t>
  </si>
  <si>
    <t>浜田山</t>
  </si>
  <si>
    <t>1311703003</t>
  </si>
  <si>
    <t>1311703004</t>
  </si>
  <si>
    <t>西赤羽</t>
  </si>
  <si>
    <t>1311703005</t>
  </si>
  <si>
    <t>十条</t>
  </si>
  <si>
    <t>1311703006</t>
  </si>
  <si>
    <t>王子東十条</t>
  </si>
  <si>
    <t>1311703007</t>
  </si>
  <si>
    <t>北王子</t>
  </si>
  <si>
    <t>1311703008</t>
  </si>
  <si>
    <t>浮間橋</t>
  </si>
  <si>
    <t>1311703009</t>
  </si>
  <si>
    <t>東王子</t>
  </si>
  <si>
    <t>1311703010</t>
  </si>
  <si>
    <t>赤羽台</t>
  </si>
  <si>
    <t>1311703011</t>
  </si>
  <si>
    <t>1311703012</t>
  </si>
  <si>
    <t>東駒込</t>
  </si>
  <si>
    <t>1311803001</t>
  </si>
  <si>
    <t>荒川</t>
  </si>
  <si>
    <t>1311803003</t>
  </si>
  <si>
    <t>日暮里</t>
  </si>
  <si>
    <t>1311803004</t>
  </si>
  <si>
    <t>町屋宮の前</t>
  </si>
  <si>
    <t>1311803007</t>
  </si>
  <si>
    <t>1311803008</t>
  </si>
  <si>
    <t>尾久</t>
  </si>
  <si>
    <t>1311903001</t>
  </si>
  <si>
    <t>大山</t>
  </si>
  <si>
    <t>1311903002</t>
  </si>
  <si>
    <t>上板橋</t>
  </si>
  <si>
    <t>1311903003</t>
  </si>
  <si>
    <t>常盤台</t>
  </si>
  <si>
    <t>1311903004</t>
  </si>
  <si>
    <t>戸田橋志村</t>
  </si>
  <si>
    <t>1311903005</t>
  </si>
  <si>
    <t>板橋中央</t>
  </si>
  <si>
    <t>1311903007</t>
  </si>
  <si>
    <t>1311903009</t>
  </si>
  <si>
    <t>板橋</t>
  </si>
  <si>
    <t>1311903010</t>
  </si>
  <si>
    <t>東武練馬</t>
  </si>
  <si>
    <t>1311903011</t>
  </si>
  <si>
    <t>前野</t>
  </si>
  <si>
    <t>蓮根駅前</t>
  </si>
  <si>
    <t>1311903015</t>
  </si>
  <si>
    <t>高島平</t>
  </si>
  <si>
    <t>北前野</t>
  </si>
  <si>
    <t>蓮根</t>
  </si>
  <si>
    <t>1311903018</t>
  </si>
  <si>
    <t>上赤塚</t>
  </si>
  <si>
    <t>1311903020</t>
  </si>
  <si>
    <t>成増</t>
  </si>
  <si>
    <t>1312003002</t>
  </si>
  <si>
    <t>1312003004</t>
  </si>
  <si>
    <t>1312003005</t>
  </si>
  <si>
    <t>1312003007</t>
  </si>
  <si>
    <t>1312003009</t>
  </si>
  <si>
    <t>1312003010</t>
  </si>
  <si>
    <t>1312003011</t>
  </si>
  <si>
    <t>田柄</t>
  </si>
  <si>
    <t>1312003012</t>
  </si>
  <si>
    <t>豊島園</t>
  </si>
  <si>
    <t>1312003013</t>
  </si>
  <si>
    <t>1312003014</t>
  </si>
  <si>
    <t>大泉駅前</t>
  </si>
  <si>
    <t>1312003015</t>
  </si>
  <si>
    <t>1312003017</t>
  </si>
  <si>
    <t>1312003018</t>
  </si>
  <si>
    <t>大泉中央</t>
  </si>
  <si>
    <t>1312003019</t>
  </si>
  <si>
    <t>1312003020</t>
  </si>
  <si>
    <t>1312003024</t>
  </si>
  <si>
    <t>光が丘</t>
  </si>
  <si>
    <t>1312003025</t>
  </si>
  <si>
    <t>新大泉学園</t>
  </si>
  <si>
    <t>1312003026</t>
  </si>
  <si>
    <t>保谷</t>
  </si>
  <si>
    <t>1312103002</t>
  </si>
  <si>
    <t>北千住</t>
  </si>
  <si>
    <t>1312103003</t>
  </si>
  <si>
    <t>千住東部</t>
  </si>
  <si>
    <t>1312103004</t>
  </si>
  <si>
    <t>梅田</t>
  </si>
  <si>
    <t>1312103005</t>
  </si>
  <si>
    <t>西新井駅前</t>
  </si>
  <si>
    <t>1312103006</t>
  </si>
  <si>
    <t>島根</t>
  </si>
  <si>
    <t>1312103007</t>
  </si>
  <si>
    <t>足立</t>
  </si>
  <si>
    <t>1312103008</t>
  </si>
  <si>
    <t>竹の塚西口</t>
  </si>
  <si>
    <t>1312103010</t>
  </si>
  <si>
    <t>竹の塚東部</t>
  </si>
  <si>
    <t>1312103012</t>
  </si>
  <si>
    <t>江北</t>
  </si>
  <si>
    <t>1312103013</t>
  </si>
  <si>
    <t>五反野</t>
  </si>
  <si>
    <t>1312103014</t>
  </si>
  <si>
    <t>西新井大師</t>
  </si>
  <si>
    <t>1312103016</t>
  </si>
  <si>
    <t>北綾瀬</t>
  </si>
  <si>
    <t>1312103017</t>
  </si>
  <si>
    <t>西新井中央</t>
  </si>
  <si>
    <t>1312103023</t>
  </si>
  <si>
    <t>亀有北口</t>
  </si>
  <si>
    <t>1312103024</t>
  </si>
  <si>
    <t>舎人</t>
  </si>
  <si>
    <t>1312203001</t>
  </si>
  <si>
    <t>立石</t>
  </si>
  <si>
    <t>1312203002</t>
  </si>
  <si>
    <t>堀切</t>
  </si>
  <si>
    <t>1312203004</t>
  </si>
  <si>
    <t>金町</t>
  </si>
  <si>
    <t>1312203005</t>
  </si>
  <si>
    <t>1312203006</t>
  </si>
  <si>
    <t>四ツ木</t>
  </si>
  <si>
    <t>1312203007</t>
  </si>
  <si>
    <t>お花茶屋</t>
  </si>
  <si>
    <t>1312203009</t>
  </si>
  <si>
    <t>水元中央</t>
  </si>
  <si>
    <t>1312203011</t>
  </si>
  <si>
    <t>高砂柴又</t>
  </si>
  <si>
    <t>1312203014</t>
  </si>
  <si>
    <t>東新小岩</t>
  </si>
  <si>
    <t>1312303001</t>
  </si>
  <si>
    <t>東小岩</t>
  </si>
  <si>
    <t>1312303002</t>
  </si>
  <si>
    <t>松江</t>
  </si>
  <si>
    <t>1312303003</t>
  </si>
  <si>
    <t>小岩</t>
  </si>
  <si>
    <t>1312303004</t>
  </si>
  <si>
    <t>平井小松川</t>
  </si>
  <si>
    <t>1312303005</t>
  </si>
  <si>
    <t>南篠崎</t>
  </si>
  <si>
    <t>1312303006</t>
  </si>
  <si>
    <t>今井</t>
  </si>
  <si>
    <t>1312303007</t>
  </si>
  <si>
    <t>瑞江</t>
  </si>
  <si>
    <t>1312303008</t>
  </si>
  <si>
    <t>江戸川中央</t>
  </si>
  <si>
    <t>1312303010</t>
  </si>
  <si>
    <t>北小岩</t>
  </si>
  <si>
    <t>1312303011</t>
  </si>
  <si>
    <t>鹿骨</t>
  </si>
  <si>
    <t>1312303013</t>
  </si>
  <si>
    <t>一之江駅前</t>
  </si>
  <si>
    <t>1312303014</t>
  </si>
  <si>
    <t>葛西</t>
  </si>
  <si>
    <t>1312303015</t>
  </si>
  <si>
    <t>長島</t>
  </si>
  <si>
    <t>1312303016</t>
  </si>
  <si>
    <t>船堀</t>
  </si>
  <si>
    <t>1312303017</t>
  </si>
  <si>
    <t>東小松川</t>
  </si>
  <si>
    <t>1312303019</t>
  </si>
  <si>
    <t>新田</t>
  </si>
  <si>
    <t>1312303021</t>
  </si>
  <si>
    <t>1312303022</t>
  </si>
  <si>
    <t>南葛西</t>
  </si>
  <si>
    <t>1312303026</t>
  </si>
  <si>
    <t>新小岩</t>
  </si>
  <si>
    <t>1320103002</t>
  </si>
  <si>
    <t>八王子中央</t>
  </si>
  <si>
    <t>1320103003</t>
  </si>
  <si>
    <t>西八王子</t>
  </si>
  <si>
    <t>1320103004</t>
  </si>
  <si>
    <t>八王子本郷町</t>
  </si>
  <si>
    <t>1320103005</t>
  </si>
  <si>
    <t>八王子中野</t>
  </si>
  <si>
    <t>1320103007</t>
  </si>
  <si>
    <t>元八王子</t>
  </si>
  <si>
    <t>1320103008</t>
  </si>
  <si>
    <t>高尾</t>
  </si>
  <si>
    <t>1320103009</t>
  </si>
  <si>
    <t>長房</t>
  </si>
  <si>
    <t>1320103010</t>
  </si>
  <si>
    <t>八王子恩方</t>
  </si>
  <si>
    <t>1320103011</t>
  </si>
  <si>
    <t>富士森公園</t>
  </si>
  <si>
    <t>1320103012</t>
  </si>
  <si>
    <t>八王子大和田</t>
  </si>
  <si>
    <t>1320103013</t>
  </si>
  <si>
    <t>八王子北部</t>
  </si>
  <si>
    <t>1320103014</t>
  </si>
  <si>
    <t>八王子楢原</t>
  </si>
  <si>
    <t>1320103015</t>
  </si>
  <si>
    <t>めじろ台東部</t>
  </si>
  <si>
    <t>1320103016</t>
  </si>
  <si>
    <t>八王子川口</t>
  </si>
  <si>
    <t>学園南大沢</t>
  </si>
  <si>
    <t>京王堀之内</t>
  </si>
  <si>
    <t>1320103019</t>
  </si>
  <si>
    <t>八王子南部</t>
  </si>
  <si>
    <t>1320103020</t>
  </si>
  <si>
    <t>めじろ台西部</t>
  </si>
  <si>
    <t>1320103021</t>
  </si>
  <si>
    <t>八王子横川</t>
  </si>
  <si>
    <t>八王子東部</t>
  </si>
  <si>
    <t>1320103023</t>
  </si>
  <si>
    <t>京王長沼</t>
  </si>
  <si>
    <t>1320203002</t>
  </si>
  <si>
    <t>立川東部</t>
  </si>
  <si>
    <t>1320203003</t>
  </si>
  <si>
    <t>立川北部</t>
  </si>
  <si>
    <t>1320203004</t>
  </si>
  <si>
    <t>砂川</t>
  </si>
  <si>
    <t>1320203006</t>
  </si>
  <si>
    <t>東砂川</t>
  </si>
  <si>
    <t>1320203008</t>
  </si>
  <si>
    <t>西武立川</t>
  </si>
  <si>
    <t>1320203009</t>
  </si>
  <si>
    <t>立川西部</t>
  </si>
  <si>
    <t>1320303001</t>
  </si>
  <si>
    <t>1320303003</t>
  </si>
  <si>
    <t>1320403002</t>
  </si>
  <si>
    <t>井の頭公園</t>
  </si>
  <si>
    <t>1320403003</t>
  </si>
  <si>
    <t>1320403004</t>
  </si>
  <si>
    <t>三鷹境南</t>
  </si>
  <si>
    <t>1320503001</t>
  </si>
  <si>
    <t>河辺</t>
  </si>
  <si>
    <t>1320503002</t>
  </si>
  <si>
    <t>西青梅</t>
  </si>
  <si>
    <t>1320503003</t>
  </si>
  <si>
    <t>東青梅</t>
  </si>
  <si>
    <t>1320503004</t>
  </si>
  <si>
    <t>青梅</t>
  </si>
  <si>
    <t>1320503005</t>
  </si>
  <si>
    <t>新青梅</t>
  </si>
  <si>
    <t>1320603003</t>
  </si>
  <si>
    <t>1320603004</t>
  </si>
  <si>
    <t>府中中河原</t>
  </si>
  <si>
    <t>1320603005</t>
  </si>
  <si>
    <t>1320603006</t>
  </si>
  <si>
    <t>府中北部</t>
  </si>
  <si>
    <t>1320603007</t>
  </si>
  <si>
    <t>府中第一</t>
  </si>
  <si>
    <t>1320603008</t>
  </si>
  <si>
    <t>府中駅前</t>
  </si>
  <si>
    <t>1320603009</t>
  </si>
  <si>
    <t>1320703001</t>
  </si>
  <si>
    <t>拝島</t>
  </si>
  <si>
    <t>1320703003</t>
  </si>
  <si>
    <t>東中神</t>
  </si>
  <si>
    <t>1320703004</t>
  </si>
  <si>
    <t>中神</t>
  </si>
  <si>
    <t>1320703005</t>
  </si>
  <si>
    <t>昭島</t>
  </si>
  <si>
    <t>1320803001</t>
  </si>
  <si>
    <t>調布宮の上</t>
  </si>
  <si>
    <t>1320803002</t>
  </si>
  <si>
    <t>つつじヶ丘仙川</t>
  </si>
  <si>
    <t>1320803003</t>
  </si>
  <si>
    <t>西調布</t>
  </si>
  <si>
    <t>1320803005</t>
  </si>
  <si>
    <t>国領</t>
  </si>
  <si>
    <t>1320803006</t>
  </si>
  <si>
    <t>調布</t>
  </si>
  <si>
    <t>1320803008</t>
  </si>
  <si>
    <t>南調布</t>
  </si>
  <si>
    <t>1320903001</t>
  </si>
  <si>
    <t>町田成瀬</t>
  </si>
  <si>
    <t>1320903002</t>
  </si>
  <si>
    <t>町田東部</t>
  </si>
  <si>
    <t>1320903003</t>
  </si>
  <si>
    <t>玉川学園</t>
  </si>
  <si>
    <t>1320903004</t>
  </si>
  <si>
    <t>町田藤の台</t>
  </si>
  <si>
    <t>1320903005</t>
  </si>
  <si>
    <t>鶴川</t>
  </si>
  <si>
    <t>1320903006</t>
  </si>
  <si>
    <t>南町田</t>
  </si>
  <si>
    <t>1320903007</t>
  </si>
  <si>
    <t>町田中央</t>
  </si>
  <si>
    <t>町田山崎</t>
  </si>
  <si>
    <t>1320903009</t>
  </si>
  <si>
    <t>町田北部</t>
  </si>
  <si>
    <t>1320903010</t>
  </si>
  <si>
    <t>町田西部</t>
  </si>
  <si>
    <t>町田木曽</t>
  </si>
  <si>
    <t>1320903012</t>
  </si>
  <si>
    <t>町田緑山</t>
  </si>
  <si>
    <t>町田相原</t>
  </si>
  <si>
    <t>1320903014</t>
  </si>
  <si>
    <t>町田鶴川南部</t>
  </si>
  <si>
    <t>多摩境</t>
  </si>
  <si>
    <t>1320903016</t>
  </si>
  <si>
    <t>町田駅前</t>
  </si>
  <si>
    <t>1321003001</t>
  </si>
  <si>
    <t>小金井</t>
  </si>
  <si>
    <t>1321003002</t>
  </si>
  <si>
    <t>小金井西部</t>
  </si>
  <si>
    <t>1321003003</t>
  </si>
  <si>
    <t>小金井南口</t>
  </si>
  <si>
    <t>1321103001</t>
  </si>
  <si>
    <t>小平学園</t>
  </si>
  <si>
    <t>1321103003</t>
  </si>
  <si>
    <t>小平駅前</t>
  </si>
  <si>
    <t>1321103004</t>
  </si>
  <si>
    <t>花小金井</t>
  </si>
  <si>
    <t>1321103005</t>
  </si>
  <si>
    <t>鷹の台</t>
  </si>
  <si>
    <t>1321103006</t>
  </si>
  <si>
    <t>一橋学園</t>
  </si>
  <si>
    <t>1321203001</t>
  </si>
  <si>
    <t>日野</t>
  </si>
  <si>
    <t>1321203002</t>
  </si>
  <si>
    <t>高幡</t>
  </si>
  <si>
    <t>1321203003</t>
  </si>
  <si>
    <t>豊田</t>
  </si>
  <si>
    <t>1321203004</t>
  </si>
  <si>
    <t>日野西部</t>
  </si>
  <si>
    <t>1321203005</t>
  </si>
  <si>
    <t>百草</t>
  </si>
  <si>
    <t>1321203006</t>
  </si>
  <si>
    <t>京王南平</t>
  </si>
  <si>
    <t>1321203007</t>
  </si>
  <si>
    <t>豊田北部</t>
  </si>
  <si>
    <t>1321303002</t>
  </si>
  <si>
    <t>1321303004</t>
  </si>
  <si>
    <t>1321303005</t>
  </si>
  <si>
    <t>1321303006</t>
  </si>
  <si>
    <t>東村山中部</t>
  </si>
  <si>
    <t>1321403001</t>
  </si>
  <si>
    <t>国分寺恋ヶ窪</t>
  </si>
  <si>
    <t>1321403003</t>
  </si>
  <si>
    <t>国分寺南部</t>
  </si>
  <si>
    <t>1321403004</t>
  </si>
  <si>
    <t>西国分寺</t>
  </si>
  <si>
    <t>1321503001</t>
  </si>
  <si>
    <t>1321503002</t>
  </si>
  <si>
    <t>谷保</t>
  </si>
  <si>
    <t>1321803001</t>
  </si>
  <si>
    <t>1321803002</t>
  </si>
  <si>
    <t>福生牛浜</t>
  </si>
  <si>
    <t>1321903001</t>
  </si>
  <si>
    <t>狛江</t>
  </si>
  <si>
    <t>1322003002</t>
  </si>
  <si>
    <t>大和高木</t>
  </si>
  <si>
    <t>1322003003</t>
  </si>
  <si>
    <t>東大和</t>
  </si>
  <si>
    <t>1322003004</t>
  </si>
  <si>
    <t>芝中団地</t>
  </si>
  <si>
    <t>1322003005</t>
  </si>
  <si>
    <t>1322103001</t>
  </si>
  <si>
    <t>旭ケ丘</t>
  </si>
  <si>
    <t>1322103002</t>
  </si>
  <si>
    <t>清瀬南部</t>
  </si>
  <si>
    <t>1322103003</t>
  </si>
  <si>
    <t>清瀬北部</t>
  </si>
  <si>
    <t>1322203002</t>
  </si>
  <si>
    <t>東久留米第一</t>
  </si>
  <si>
    <t>1322203003</t>
  </si>
  <si>
    <t>東久留米西口</t>
  </si>
  <si>
    <t>1322203005</t>
  </si>
  <si>
    <t>滝山</t>
  </si>
  <si>
    <t>1322203006</t>
  </si>
  <si>
    <t>東久留米南部</t>
  </si>
  <si>
    <t>1322303001</t>
  </si>
  <si>
    <t>やまと村山ＮＴ</t>
  </si>
  <si>
    <t>1322303003</t>
  </si>
  <si>
    <t>武蔵村山西部</t>
  </si>
  <si>
    <t>1322403001</t>
  </si>
  <si>
    <t>京王桜ヶ丘</t>
  </si>
  <si>
    <t>1322403002</t>
  </si>
  <si>
    <t>多摩ＮＴ</t>
  </si>
  <si>
    <t>1322403003</t>
  </si>
  <si>
    <t>多摩センター</t>
  </si>
  <si>
    <t>1322503001</t>
  </si>
  <si>
    <t>よみうりランド前</t>
  </si>
  <si>
    <t>1322503002</t>
  </si>
  <si>
    <t>京王若葉台</t>
  </si>
  <si>
    <t>羽村西部</t>
  </si>
  <si>
    <t>1322703002</t>
  </si>
  <si>
    <t>羽村東部</t>
  </si>
  <si>
    <t>1322803001</t>
  </si>
  <si>
    <t>1322803002</t>
  </si>
  <si>
    <t>あきる野</t>
  </si>
  <si>
    <t>1322803003</t>
  </si>
  <si>
    <t>五日市</t>
  </si>
  <si>
    <t>1322903001</t>
  </si>
  <si>
    <t>田無</t>
  </si>
  <si>
    <t>1322903002</t>
  </si>
  <si>
    <t>田無南部</t>
  </si>
  <si>
    <t>1322903003</t>
  </si>
  <si>
    <t>田無第一</t>
  </si>
  <si>
    <t>1322903008</t>
  </si>
  <si>
    <t>保谷東町</t>
  </si>
  <si>
    <t>1330003001</t>
  </si>
  <si>
    <t>瑞穂</t>
  </si>
  <si>
    <t>1330003002</t>
  </si>
  <si>
    <t>瑞穂西部</t>
  </si>
  <si>
    <t>鶴見駅前</t>
  </si>
  <si>
    <t>1410103002</t>
  </si>
  <si>
    <t>鶴見南部</t>
  </si>
  <si>
    <t>生麦</t>
  </si>
  <si>
    <t>鶴見東部</t>
  </si>
  <si>
    <t>尻手</t>
  </si>
  <si>
    <t>寺尾</t>
  </si>
  <si>
    <t>大口</t>
  </si>
  <si>
    <t>東神奈川反町</t>
  </si>
  <si>
    <t>西横浜</t>
  </si>
  <si>
    <t>六ツ川</t>
  </si>
  <si>
    <t>蒔田</t>
  </si>
  <si>
    <t>保土ケ谷</t>
  </si>
  <si>
    <t>保土ケ谷西部</t>
  </si>
  <si>
    <t>新井町</t>
  </si>
  <si>
    <t>根岸駅前</t>
  </si>
  <si>
    <t>屏風ヶ浦</t>
  </si>
  <si>
    <t>金沢能見台</t>
  </si>
  <si>
    <t>六浦駅前</t>
  </si>
  <si>
    <t>富岡</t>
  </si>
  <si>
    <t>日吉綱島東部</t>
  </si>
  <si>
    <t>新綱島</t>
  </si>
  <si>
    <t>綱島上町</t>
  </si>
  <si>
    <t>新横浜</t>
  </si>
  <si>
    <t>1410903009</t>
  </si>
  <si>
    <t>六角橋北部</t>
  </si>
  <si>
    <t>白楽</t>
  </si>
  <si>
    <t>原宿</t>
  </si>
  <si>
    <t>戸塚西部</t>
  </si>
  <si>
    <t>笹下</t>
  </si>
  <si>
    <t>下永谷</t>
  </si>
  <si>
    <t>上永谷南高前</t>
  </si>
  <si>
    <t>港南中央</t>
  </si>
  <si>
    <t>川井都岡</t>
  </si>
  <si>
    <t>白根今宿</t>
  </si>
  <si>
    <t>二俣川駅前</t>
  </si>
  <si>
    <t>1411303001</t>
  </si>
  <si>
    <t>1411303004</t>
  </si>
  <si>
    <t>1411303005</t>
  </si>
  <si>
    <t>白山</t>
  </si>
  <si>
    <t>瀬谷いずみ</t>
  </si>
  <si>
    <t>三ツ境</t>
  </si>
  <si>
    <t>本郷台駅前</t>
  </si>
  <si>
    <t>1411503004</t>
  </si>
  <si>
    <t>本郷台西部</t>
  </si>
  <si>
    <t>本郷台東部</t>
  </si>
  <si>
    <t>飯田</t>
  </si>
  <si>
    <t>和泉</t>
  </si>
  <si>
    <t>1411703001</t>
  </si>
  <si>
    <t>1411703002</t>
  </si>
  <si>
    <t>青葉台中央</t>
  </si>
  <si>
    <t>1411803002</t>
  </si>
  <si>
    <t>1411803003</t>
  </si>
  <si>
    <t>仲町台</t>
  </si>
  <si>
    <t>港北ニュータウン</t>
  </si>
  <si>
    <t>高田ＮＴ</t>
  </si>
  <si>
    <t>川崎駅前</t>
  </si>
  <si>
    <t>1413103002</t>
  </si>
  <si>
    <t>川崎大師</t>
  </si>
  <si>
    <t>田町</t>
  </si>
  <si>
    <t>中島</t>
  </si>
  <si>
    <t>川崎南</t>
  </si>
  <si>
    <t>川崎駅西口</t>
  </si>
  <si>
    <t>武蔵小杉南部</t>
  </si>
  <si>
    <t>武蔵小杉西部</t>
  </si>
  <si>
    <t>武蔵中原</t>
  </si>
  <si>
    <t>1413403001</t>
  </si>
  <si>
    <t>1413403002</t>
  </si>
  <si>
    <t>1413403003</t>
  </si>
  <si>
    <t>高津</t>
  </si>
  <si>
    <t>1413403005</t>
  </si>
  <si>
    <t>溝ノ口駅前</t>
  </si>
  <si>
    <t>1413403006</t>
  </si>
  <si>
    <t>梶ケ谷</t>
  </si>
  <si>
    <t>武蔵新城</t>
  </si>
  <si>
    <t>向ヶ丘遊園</t>
  </si>
  <si>
    <t>1413503004</t>
  </si>
  <si>
    <t>稲田堤西部</t>
  </si>
  <si>
    <t>1413603001</t>
  </si>
  <si>
    <t>蔵敷</t>
  </si>
  <si>
    <t>1413603002</t>
  </si>
  <si>
    <t>1413603003</t>
  </si>
  <si>
    <t>溝の口西部</t>
  </si>
  <si>
    <t>1413603004</t>
  </si>
  <si>
    <t>鷺沼東</t>
  </si>
  <si>
    <t>1413603005</t>
  </si>
  <si>
    <t>1413603007</t>
  </si>
  <si>
    <t>1413703001</t>
  </si>
  <si>
    <t>1413703002</t>
  </si>
  <si>
    <t>百合ケ丘南部</t>
  </si>
  <si>
    <t>1413703003</t>
  </si>
  <si>
    <t>柿生南部</t>
  </si>
  <si>
    <t>1413703004</t>
  </si>
  <si>
    <t>1413703005</t>
  </si>
  <si>
    <t>新百合ケ丘</t>
  </si>
  <si>
    <t>1415103001</t>
  </si>
  <si>
    <t>橋本中央</t>
  </si>
  <si>
    <t>大沢</t>
  </si>
  <si>
    <t>渕野辺中央</t>
  </si>
  <si>
    <t>渕野辺南部</t>
  </si>
  <si>
    <t>渕野辺西部</t>
  </si>
  <si>
    <t>渕野辺北部</t>
  </si>
  <si>
    <t>1415203005</t>
  </si>
  <si>
    <t>1415203006</t>
  </si>
  <si>
    <t>相模原北部</t>
  </si>
  <si>
    <t>1415203007</t>
  </si>
  <si>
    <t>南橋本</t>
  </si>
  <si>
    <t>新相模原</t>
  </si>
  <si>
    <t>1415303002</t>
  </si>
  <si>
    <t>鶴ケ丘中央</t>
  </si>
  <si>
    <t>1415303004</t>
  </si>
  <si>
    <t>鶴ケ丘西部</t>
  </si>
  <si>
    <t>1415303006</t>
  </si>
  <si>
    <t>相模大野中央</t>
  </si>
  <si>
    <t>1415303008</t>
  </si>
  <si>
    <t>大野台</t>
  </si>
  <si>
    <t>追浜</t>
  </si>
  <si>
    <t>横須賀北部</t>
  </si>
  <si>
    <t>衣笠</t>
  </si>
  <si>
    <t>佐野</t>
  </si>
  <si>
    <t>横須賀上町</t>
  </si>
  <si>
    <t>横須賀中央</t>
  </si>
  <si>
    <t>大津</t>
  </si>
  <si>
    <t>久里浜</t>
  </si>
  <si>
    <t>浦賀駅前</t>
  </si>
  <si>
    <t>浦賀</t>
  </si>
  <si>
    <t>1420103014</t>
  </si>
  <si>
    <t>武山</t>
  </si>
  <si>
    <t>森崎</t>
  </si>
  <si>
    <t>平塚</t>
  </si>
  <si>
    <t>平塚東部</t>
  </si>
  <si>
    <t>平塚中央</t>
  </si>
  <si>
    <t>平塚北部</t>
  </si>
  <si>
    <t>平塚南部</t>
  </si>
  <si>
    <t>平塚西部</t>
  </si>
  <si>
    <t>平塚中原</t>
  </si>
  <si>
    <t>腰越</t>
  </si>
  <si>
    <t>鎌倉深沢</t>
  </si>
  <si>
    <t>鎌倉東部</t>
  </si>
  <si>
    <t>鎌倉西部</t>
  </si>
  <si>
    <t>大船西部</t>
  </si>
  <si>
    <t>六会</t>
  </si>
  <si>
    <t>藤沢善行</t>
  </si>
  <si>
    <t>藤沢西部</t>
  </si>
  <si>
    <t>藤沢東部</t>
  </si>
  <si>
    <t>片瀬</t>
  </si>
  <si>
    <t>辻堂中央</t>
  </si>
  <si>
    <t>辻堂東部</t>
  </si>
  <si>
    <t>辻堂北部</t>
  </si>
  <si>
    <t>藤沢中央</t>
  </si>
  <si>
    <t>1420503010</t>
  </si>
  <si>
    <t>藤沢北部</t>
  </si>
  <si>
    <t>湘南台</t>
  </si>
  <si>
    <t>藤沢用田</t>
  </si>
  <si>
    <t>藤沢大庭</t>
  </si>
  <si>
    <t>藤沢鵠沼</t>
  </si>
  <si>
    <t>国府津</t>
  </si>
  <si>
    <t>鴨の宮</t>
  </si>
  <si>
    <t>小田原報徳</t>
  </si>
  <si>
    <t>酒匂</t>
  </si>
  <si>
    <t>小田原西部</t>
  </si>
  <si>
    <t>小田原城北</t>
  </si>
  <si>
    <t>茅ヶ崎中央</t>
  </si>
  <si>
    <t>茅ヶ崎東部</t>
  </si>
  <si>
    <t>茅ヶ崎南部</t>
  </si>
  <si>
    <t>茅ヶ崎西部</t>
  </si>
  <si>
    <t>茅ヶ崎北部</t>
  </si>
  <si>
    <t>逗子</t>
  </si>
  <si>
    <t>東逗子</t>
  </si>
  <si>
    <t>三崎</t>
  </si>
  <si>
    <t>秦野</t>
  </si>
  <si>
    <t>渋沢中央</t>
  </si>
  <si>
    <t>秦野中央</t>
  </si>
  <si>
    <t>秦野東部</t>
  </si>
  <si>
    <t>渋沢東部</t>
  </si>
  <si>
    <t>厚木北部</t>
  </si>
  <si>
    <t>1421203003</t>
  </si>
  <si>
    <t>厚木山際</t>
  </si>
  <si>
    <t>厚木愛甲</t>
  </si>
  <si>
    <t>厚木中央</t>
  </si>
  <si>
    <t>厚木西部</t>
  </si>
  <si>
    <t>厚木鳶尾</t>
  </si>
  <si>
    <t>厚木南部</t>
  </si>
  <si>
    <t>1421303002</t>
  </si>
  <si>
    <t>南林間西部</t>
  </si>
  <si>
    <t>大和桜ケ丘</t>
  </si>
  <si>
    <t>相模大塚</t>
  </si>
  <si>
    <t>1421303007</t>
  </si>
  <si>
    <t>大和南部</t>
  </si>
  <si>
    <t>伊勢原西部</t>
  </si>
  <si>
    <t>伊勢原中央</t>
  </si>
  <si>
    <t>伊勢原</t>
  </si>
  <si>
    <t>海老名西部</t>
  </si>
  <si>
    <t>海老名東部</t>
  </si>
  <si>
    <t>海老名南部</t>
  </si>
  <si>
    <t>さがみ野</t>
  </si>
  <si>
    <t>相武台南部</t>
  </si>
  <si>
    <t>綾瀬</t>
  </si>
  <si>
    <t>長後西部</t>
  </si>
  <si>
    <t>葉山</t>
  </si>
  <si>
    <t>寒川</t>
  </si>
  <si>
    <t>大磯</t>
  </si>
  <si>
    <t>二の宮</t>
  </si>
  <si>
    <t>湯河原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</si>
</sst>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d&quot;日&quot;;@"/>
    <numFmt numFmtId="177" formatCode="yyyy&quot;年&quot;m&quot;月&quot;d&quot;日&quot;\(aaa\)"/>
    <numFmt numFmtId="178" formatCode="#,##0_ ;[Red]\-#,##0;;\ "/>
    <numFmt numFmtId="179" formatCode="#,##0_ 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0"/>
      <name val="osaka"/>
      <family val="3"/>
      <charset val="128"/>
    </font>
    <font>
      <sz val="14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Meiryo UI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4"/>
      <color rgb="FF0070C0"/>
      <name val="Meiryo UI"/>
      <family val="3"/>
      <charset val="128"/>
    </font>
    <font>
      <sz val="11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indexed="10"/>
      <name val="Meiryo UI"/>
      <family val="3"/>
      <charset val="128"/>
    </font>
    <font>
      <sz val="11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FF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11" fillId="0" borderId="0" applyNumberForma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4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 shrinkToFit="1"/>
    </xf>
    <xf numFmtId="0" fontId="4" fillId="2" borderId="3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4" fillId="3" borderId="3" xfId="2" applyFont="1" applyFill="1" applyBorder="1" applyAlignment="1">
      <alignment vertical="center"/>
    </xf>
    <xf numFmtId="0" fontId="4" fillId="4" borderId="1" xfId="2" applyFont="1" applyFill="1" applyBorder="1" applyAlignment="1">
      <alignment vertical="center"/>
    </xf>
    <xf numFmtId="0" fontId="4" fillId="4" borderId="3" xfId="2" applyFont="1" applyFill="1" applyBorder="1" applyAlignment="1">
      <alignment vertical="center"/>
    </xf>
    <xf numFmtId="0" fontId="9" fillId="5" borderId="1" xfId="2" applyFont="1" applyFill="1" applyBorder="1" applyAlignment="1">
      <alignment vertical="center"/>
    </xf>
    <xf numFmtId="0" fontId="10" fillId="5" borderId="3" xfId="2" applyFont="1" applyFill="1" applyBorder="1" applyAlignment="1">
      <alignment vertical="center"/>
    </xf>
    <xf numFmtId="176" fontId="4" fillId="0" borderId="0" xfId="2" applyNumberFormat="1" applyFont="1" applyFill="1" applyAlignment="1">
      <alignment horizontal="left" vertical="center"/>
    </xf>
    <xf numFmtId="0" fontId="4" fillId="0" borderId="1" xfId="2" applyFont="1" applyFill="1" applyBorder="1" applyAlignment="1">
      <alignment vertical="center" shrinkToFit="1"/>
    </xf>
    <xf numFmtId="0" fontId="4" fillId="0" borderId="2" xfId="2" applyFont="1" applyFill="1" applyBorder="1" applyAlignment="1">
      <alignment vertical="center" shrinkToFit="1"/>
    </xf>
    <xf numFmtId="0" fontId="4" fillId="0" borderId="3" xfId="2" applyFont="1" applyFill="1" applyBorder="1" applyAlignment="1">
      <alignment vertical="center" shrinkToFit="1"/>
    </xf>
    <xf numFmtId="177" fontId="4" fillId="0" borderId="1" xfId="2" applyNumberFormat="1" applyFont="1" applyFill="1" applyBorder="1" applyAlignment="1">
      <alignment vertical="center" shrinkToFit="1"/>
    </xf>
    <xf numFmtId="177" fontId="4" fillId="0" borderId="3" xfId="2" applyNumberFormat="1" applyFont="1" applyFill="1" applyBorder="1" applyAlignment="1">
      <alignment vertical="center" shrinkToFit="1"/>
    </xf>
    <xf numFmtId="38" fontId="4" fillId="0" borderId="1" xfId="2" applyNumberFormat="1" applyFont="1" applyFill="1" applyBorder="1" applyAlignment="1">
      <alignment vertical="center" shrinkToFit="1"/>
    </xf>
    <xf numFmtId="38" fontId="4" fillId="0" borderId="3" xfId="2" applyNumberFormat="1" applyFont="1" applyFill="1" applyBorder="1" applyAlignment="1">
      <alignment vertical="center" shrinkToFit="1"/>
    </xf>
    <xf numFmtId="0" fontId="4" fillId="6" borderId="4" xfId="2" applyFont="1" applyFill="1" applyBorder="1" applyAlignment="1">
      <alignment horizontal="center" vertical="center" shrinkToFit="1"/>
    </xf>
    <xf numFmtId="0" fontId="4" fillId="6" borderId="5" xfId="2" applyFont="1" applyFill="1" applyBorder="1" applyAlignment="1">
      <alignment horizontal="center" vertical="center" shrinkToFit="1"/>
    </xf>
    <xf numFmtId="0" fontId="4" fillId="6" borderId="6" xfId="2" applyFont="1" applyFill="1" applyBorder="1" applyAlignment="1">
      <alignment horizontal="center" vertical="center" shrinkToFit="1"/>
    </xf>
    <xf numFmtId="0" fontId="4" fillId="6" borderId="7" xfId="2" applyFont="1" applyFill="1" applyBorder="1" applyAlignment="1">
      <alignment horizontal="center" vertical="center" shrinkToFit="1"/>
    </xf>
    <xf numFmtId="0" fontId="4" fillId="6" borderId="8" xfId="2" applyFont="1" applyFill="1" applyBorder="1" applyAlignment="1">
      <alignment horizontal="center" vertical="center" shrinkToFit="1"/>
    </xf>
    <xf numFmtId="0" fontId="4" fillId="6" borderId="9" xfId="2" applyFont="1" applyFill="1" applyBorder="1" applyAlignment="1">
      <alignment horizontal="center" vertical="center" shrinkToFit="1"/>
    </xf>
    <xf numFmtId="0" fontId="4" fillId="6" borderId="10" xfId="2" applyFont="1" applyFill="1" applyBorder="1" applyAlignment="1">
      <alignment horizontal="center" vertical="center" shrinkToFit="1"/>
    </xf>
    <xf numFmtId="0" fontId="4" fillId="6" borderId="11" xfId="2" applyFont="1" applyFill="1" applyBorder="1" applyAlignment="1">
      <alignment horizontal="center" vertical="center" shrinkToFit="1"/>
    </xf>
    <xf numFmtId="0" fontId="4" fillId="6" borderId="12" xfId="2" applyFont="1" applyFill="1" applyBorder="1" applyAlignment="1">
      <alignment horizontal="center" vertical="center" shrinkToFit="1"/>
    </xf>
    <xf numFmtId="0" fontId="4" fillId="6" borderId="13" xfId="2" applyFont="1" applyFill="1" applyBorder="1" applyAlignment="1">
      <alignment horizontal="center" vertical="center" shrinkToFit="1"/>
    </xf>
    <xf numFmtId="0" fontId="4" fillId="6" borderId="14" xfId="2" applyFont="1" applyFill="1" applyBorder="1" applyAlignment="1">
      <alignment horizontal="center" vertical="center" shrinkToFit="1"/>
    </xf>
    <xf numFmtId="0" fontId="4" fillId="6" borderId="15" xfId="2" applyFont="1" applyFill="1" applyBorder="1" applyAlignment="1">
      <alignment horizontal="center" vertical="center" shrinkToFit="1"/>
    </xf>
    <xf numFmtId="0" fontId="4" fillId="6" borderId="16" xfId="2" applyFont="1" applyFill="1" applyBorder="1" applyAlignment="1">
      <alignment horizontal="center" vertical="center" shrinkToFit="1"/>
    </xf>
    <xf numFmtId="0" fontId="4" fillId="6" borderId="17" xfId="2" applyFont="1" applyFill="1" applyBorder="1" applyAlignment="1">
      <alignment horizontal="center" vertical="center" shrinkToFit="1"/>
    </xf>
    <xf numFmtId="0" fontId="4" fillId="6" borderId="18" xfId="2" applyFont="1" applyFill="1" applyBorder="1" applyAlignment="1">
      <alignment horizontal="center" vertical="center" shrinkToFit="1"/>
    </xf>
    <xf numFmtId="0" fontId="11" fillId="0" borderId="19" xfId="3" applyBorder="1">
      <alignment vertical="center"/>
    </xf>
    <xf numFmtId="178" fontId="4" fillId="0" borderId="20" xfId="2" applyNumberFormat="1" applyFont="1" applyFill="1" applyBorder="1" applyAlignment="1">
      <alignment vertical="center" shrinkToFit="1"/>
    </xf>
    <xf numFmtId="178" fontId="6" fillId="0" borderId="21" xfId="2" applyNumberFormat="1" applyFont="1" applyFill="1" applyBorder="1" applyAlignment="1">
      <alignment vertical="center" shrinkToFit="1"/>
    </xf>
    <xf numFmtId="178" fontId="4" fillId="0" borderId="22" xfId="2" applyNumberFormat="1" applyFont="1" applyFill="1" applyBorder="1" applyAlignment="1">
      <alignment vertical="center" shrinkToFit="1"/>
    </xf>
    <xf numFmtId="178" fontId="6" fillId="0" borderId="23" xfId="2" applyNumberFormat="1" applyFont="1" applyFill="1" applyBorder="1" applyAlignment="1">
      <alignment vertical="center" shrinkToFit="1"/>
    </xf>
    <xf numFmtId="178" fontId="4" fillId="0" borderId="24" xfId="2" applyNumberFormat="1" applyFont="1" applyFill="1" applyBorder="1" applyAlignment="1">
      <alignment vertical="center" shrinkToFit="1"/>
    </xf>
    <xf numFmtId="178" fontId="6" fillId="0" borderId="25" xfId="2" applyNumberFormat="1" applyFont="1" applyFill="1" applyBorder="1" applyAlignment="1">
      <alignment vertical="center" shrinkToFit="1"/>
    </xf>
    <xf numFmtId="178" fontId="4" fillId="0" borderId="26" xfId="2" applyNumberFormat="1" applyFont="1" applyFill="1" applyBorder="1" applyAlignment="1">
      <alignment vertical="center" shrinkToFit="1"/>
    </xf>
    <xf numFmtId="38" fontId="4" fillId="0" borderId="22" xfId="2" applyNumberFormat="1" applyFont="1" applyFill="1" applyBorder="1" applyAlignment="1">
      <alignment vertical="center" shrinkToFit="1"/>
    </xf>
    <xf numFmtId="38" fontId="6" fillId="0" borderId="23" xfId="2" applyNumberFormat="1" applyFont="1" applyFill="1" applyBorder="1" applyAlignment="1">
      <alignment vertical="center" shrinkToFit="1"/>
    </xf>
    <xf numFmtId="38" fontId="4" fillId="0" borderId="27" xfId="2" applyNumberFormat="1" applyFont="1" applyFill="1" applyBorder="1" applyAlignment="1">
      <alignment vertical="center" shrinkToFit="1"/>
    </xf>
    <xf numFmtId="38" fontId="6" fillId="0" borderId="28" xfId="2" applyNumberFormat="1" applyFont="1" applyFill="1" applyBorder="1" applyAlignment="1">
      <alignment vertical="center" shrinkToFit="1"/>
    </xf>
    <xf numFmtId="0" fontId="11" fillId="0" borderId="29" xfId="3" applyBorder="1">
      <alignment vertical="center"/>
    </xf>
    <xf numFmtId="178" fontId="4" fillId="0" borderId="30" xfId="2" applyNumberFormat="1" applyFont="1" applyFill="1" applyBorder="1" applyAlignment="1">
      <alignment vertical="center" shrinkToFit="1"/>
    </xf>
    <xf numFmtId="178" fontId="6" fillId="0" borderId="31" xfId="2" applyNumberFormat="1" applyFont="1" applyFill="1" applyBorder="1" applyAlignment="1">
      <alignment vertical="center" shrinkToFit="1"/>
    </xf>
    <xf numFmtId="178" fontId="4" fillId="0" borderId="32" xfId="2" applyNumberFormat="1" applyFont="1" applyFill="1" applyBorder="1" applyAlignment="1">
      <alignment vertical="center" shrinkToFit="1"/>
    </xf>
    <xf numFmtId="178" fontId="6" fillId="0" borderId="33" xfId="2" applyNumberFormat="1" applyFont="1" applyFill="1" applyBorder="1" applyAlignment="1">
      <alignment vertical="center" shrinkToFit="1"/>
    </xf>
    <xf numFmtId="178" fontId="4" fillId="0" borderId="34" xfId="2" applyNumberFormat="1" applyFont="1" applyFill="1" applyBorder="1" applyAlignment="1">
      <alignment vertical="center" shrinkToFit="1"/>
    </xf>
    <xf numFmtId="178" fontId="6" fillId="0" borderId="35" xfId="2" applyNumberFormat="1" applyFont="1" applyFill="1" applyBorder="1" applyAlignment="1">
      <alignment vertical="center" shrinkToFit="1"/>
    </xf>
    <xf numFmtId="178" fontId="4" fillId="0" borderId="36" xfId="2" applyNumberFormat="1" applyFont="1" applyFill="1" applyBorder="1" applyAlignment="1">
      <alignment vertical="center" shrinkToFit="1"/>
    </xf>
    <xf numFmtId="38" fontId="4" fillId="0" borderId="32" xfId="2" applyNumberFormat="1" applyFont="1" applyFill="1" applyBorder="1" applyAlignment="1">
      <alignment vertical="center" shrinkToFit="1"/>
    </xf>
    <xf numFmtId="38" fontId="6" fillId="0" borderId="33" xfId="2" applyNumberFormat="1" applyFont="1" applyFill="1" applyBorder="1" applyAlignment="1">
      <alignment vertical="center" shrinkToFit="1"/>
    </xf>
    <xf numFmtId="38" fontId="6" fillId="0" borderId="37" xfId="2" applyNumberFormat="1" applyFont="1" applyFill="1" applyBorder="1" applyAlignment="1">
      <alignment vertical="center" shrinkToFit="1"/>
    </xf>
    <xf numFmtId="0" fontId="12" fillId="0" borderId="29" xfId="0" applyFont="1" applyBorder="1">
      <alignment vertical="center"/>
    </xf>
    <xf numFmtId="178" fontId="6" fillId="0" borderId="38" xfId="2" applyNumberFormat="1" applyFont="1" applyFill="1" applyBorder="1" applyAlignment="1">
      <alignment vertical="center" shrinkToFit="1"/>
    </xf>
    <xf numFmtId="0" fontId="4" fillId="0" borderId="39" xfId="2" applyFont="1" applyFill="1" applyBorder="1" applyAlignment="1">
      <alignment horizontal="left" vertical="center" shrinkToFit="1"/>
    </xf>
    <xf numFmtId="178" fontId="4" fillId="0" borderId="40" xfId="2" applyNumberFormat="1" applyFont="1" applyFill="1" applyBorder="1" applyAlignment="1">
      <alignment vertical="center" shrinkToFit="1"/>
    </xf>
    <xf numFmtId="178" fontId="4" fillId="0" borderId="41" xfId="2" applyNumberFormat="1" applyFont="1" applyFill="1" applyBorder="1" applyAlignment="1">
      <alignment vertical="center" shrinkToFit="1"/>
    </xf>
    <xf numFmtId="178" fontId="4" fillId="0" borderId="42" xfId="2" applyNumberFormat="1" applyFont="1" applyFill="1" applyBorder="1" applyAlignment="1">
      <alignment vertical="center" shrinkToFit="1"/>
    </xf>
    <xf numFmtId="178" fontId="4" fillId="0" borderId="43" xfId="2" applyNumberFormat="1" applyFont="1" applyFill="1" applyBorder="1" applyAlignment="1">
      <alignment vertical="center" shrinkToFit="1"/>
    </xf>
    <xf numFmtId="178" fontId="4" fillId="0" borderId="44" xfId="2" applyNumberFormat="1" applyFont="1" applyFill="1" applyBorder="1" applyAlignment="1">
      <alignment vertical="center" shrinkToFit="1"/>
    </xf>
    <xf numFmtId="178" fontId="4" fillId="0" borderId="45" xfId="2" applyNumberFormat="1" applyFont="1" applyFill="1" applyBorder="1" applyAlignment="1">
      <alignment vertical="center" shrinkToFit="1"/>
    </xf>
    <xf numFmtId="178" fontId="4" fillId="0" borderId="46" xfId="2" applyNumberFormat="1" applyFont="1" applyFill="1" applyBorder="1" applyAlignment="1">
      <alignment vertical="center" shrinkToFit="1"/>
    </xf>
    <xf numFmtId="178" fontId="6" fillId="0" borderId="45" xfId="2" applyNumberFormat="1" applyFont="1" applyFill="1" applyBorder="1" applyAlignment="1">
      <alignment vertical="center" shrinkToFit="1"/>
    </xf>
    <xf numFmtId="38" fontId="4" fillId="0" borderId="42" xfId="2" applyNumberFormat="1" applyFont="1" applyFill="1" applyBorder="1" applyAlignment="1">
      <alignment vertical="center" shrinkToFit="1"/>
    </xf>
    <xf numFmtId="38" fontId="4" fillId="0" borderId="43" xfId="2" applyNumberFormat="1" applyFont="1" applyFill="1" applyBorder="1" applyAlignment="1">
      <alignment vertical="center" shrinkToFit="1"/>
    </xf>
    <xf numFmtId="38" fontId="6" fillId="0" borderId="47" xfId="2" applyNumberFormat="1" applyFont="1" applyFill="1" applyBorder="1" applyAlignment="1">
      <alignment vertical="center" shrinkToFit="1"/>
    </xf>
    <xf numFmtId="0" fontId="4" fillId="7" borderId="48" xfId="2" applyFont="1" applyFill="1" applyBorder="1" applyAlignment="1">
      <alignment horizontal="center" vertical="center"/>
    </xf>
    <xf numFmtId="178" fontId="4" fillId="7" borderId="49" xfId="2" applyNumberFormat="1" applyFont="1" applyFill="1" applyBorder="1" applyAlignment="1">
      <alignment vertical="center" shrinkToFit="1"/>
    </xf>
    <xf numFmtId="178" fontId="6" fillId="7" borderId="50" xfId="2" applyNumberFormat="1" applyFont="1" applyFill="1" applyBorder="1" applyAlignment="1">
      <alignment vertical="center" shrinkToFit="1"/>
    </xf>
    <xf numFmtId="178" fontId="6" fillId="7" borderId="51" xfId="2" applyNumberFormat="1" applyFont="1" applyFill="1" applyBorder="1" applyAlignment="1">
      <alignment vertical="center" shrinkToFit="1"/>
    </xf>
    <xf numFmtId="178" fontId="4" fillId="7" borderId="52" xfId="2" applyNumberFormat="1" applyFont="1" applyFill="1" applyBorder="1" applyAlignment="1">
      <alignment vertical="center" shrinkToFit="1"/>
    </xf>
    <xf numFmtId="178" fontId="6" fillId="7" borderId="53" xfId="2" applyNumberFormat="1" applyFont="1" applyFill="1" applyBorder="1" applyAlignment="1">
      <alignment vertical="center" shrinkToFit="1"/>
    </xf>
    <xf numFmtId="38" fontId="4" fillId="7" borderId="54" xfId="2" applyNumberFormat="1" applyFont="1" applyFill="1" applyBorder="1" applyAlignment="1">
      <alignment vertical="center" shrinkToFit="1"/>
    </xf>
    <xf numFmtId="38" fontId="6" fillId="7" borderId="50" xfId="2" applyNumberFormat="1" applyFont="1" applyFill="1" applyBorder="1" applyAlignment="1">
      <alignment vertical="center" shrinkToFit="1"/>
    </xf>
    <xf numFmtId="38" fontId="4" fillId="7" borderId="55" xfId="2" applyNumberFormat="1" applyFont="1" applyFill="1" applyBorder="1" applyAlignment="1">
      <alignment vertical="center" shrinkToFit="1"/>
    </xf>
    <xf numFmtId="38" fontId="6" fillId="7" borderId="56" xfId="2" applyNumberFormat="1" applyFont="1" applyFill="1" applyBorder="1" applyAlignment="1">
      <alignment vertical="center" shrinkToFit="1"/>
    </xf>
    <xf numFmtId="0" fontId="4" fillId="0" borderId="0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179" fontId="6" fillId="0" borderId="5" xfId="2" applyNumberFormat="1" applyFont="1" applyFill="1" applyBorder="1" applyAlignment="1">
      <alignment horizontal="right" vertical="center"/>
    </xf>
    <xf numFmtId="0" fontId="6" fillId="0" borderId="5" xfId="2" applyFont="1" applyFill="1" applyBorder="1" applyAlignment="1">
      <alignment horizontal="right" vertical="center"/>
    </xf>
    <xf numFmtId="0" fontId="12" fillId="0" borderId="0" xfId="0" applyFont="1">
      <alignment vertical="center"/>
    </xf>
    <xf numFmtId="49" fontId="6" fillId="8" borderId="0" xfId="0" applyNumberFormat="1" applyFont="1" applyFill="1" applyAlignment="1" applyProtection="1">
      <alignment vertical="center"/>
    </xf>
    <xf numFmtId="49" fontId="4" fillId="8" borderId="0" xfId="0" applyNumberFormat="1" applyFont="1" applyFill="1" applyAlignment="1" applyProtection="1">
      <alignment vertical="center"/>
    </xf>
    <xf numFmtId="179" fontId="4" fillId="8" borderId="0" xfId="0" applyNumberFormat="1" applyFont="1" applyFill="1" applyAlignment="1" applyProtection="1">
      <alignment vertical="center"/>
    </xf>
    <xf numFmtId="179" fontId="13" fillId="8" borderId="0" xfId="0" applyNumberFormat="1" applyFont="1" applyFill="1" applyAlignment="1" applyProtection="1">
      <alignment horizontal="right" vertical="center"/>
    </xf>
    <xf numFmtId="179" fontId="4" fillId="8" borderId="0" xfId="0" applyNumberFormat="1" applyFont="1" applyFill="1" applyAlignment="1" applyProtection="1">
      <alignment horizontal="right" vertical="center"/>
    </xf>
    <xf numFmtId="0" fontId="4" fillId="8" borderId="0" xfId="0" applyNumberFormat="1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vertical="center"/>
    </xf>
    <xf numFmtId="179" fontId="4" fillId="8" borderId="0" xfId="0" applyNumberFormat="1" applyFont="1" applyFill="1" applyAlignment="1" applyProtection="1">
      <alignment horizontal="left" vertical="center"/>
    </xf>
    <xf numFmtId="179" fontId="13" fillId="8" borderId="0" xfId="0" applyNumberFormat="1" applyFont="1" applyFill="1" applyAlignment="1" applyProtection="1">
      <alignment vertical="center"/>
    </xf>
    <xf numFmtId="0" fontId="4" fillId="8" borderId="57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/>
    </xf>
    <xf numFmtId="49" fontId="6" fillId="8" borderId="0" xfId="0" applyNumberFormat="1" applyFont="1" applyFill="1" applyBorder="1" applyAlignment="1" applyProtection="1">
      <alignment vertical="center"/>
    </xf>
    <xf numFmtId="49" fontId="4" fillId="8" borderId="0" xfId="0" applyNumberFormat="1" applyFont="1" applyFill="1" applyBorder="1" applyAlignment="1" applyProtection="1">
      <alignment vertical="center"/>
    </xf>
    <xf numFmtId="49" fontId="6" fillId="8" borderId="0" xfId="0" applyNumberFormat="1" applyFont="1" applyFill="1" applyBorder="1" applyAlignment="1" applyProtection="1">
      <alignment horizontal="center" vertical="center"/>
    </xf>
    <xf numFmtId="179" fontId="4" fillId="8" borderId="0" xfId="0" applyNumberFormat="1" applyFont="1" applyFill="1" applyBorder="1" applyAlignment="1" applyProtection="1">
      <alignment horizontal="right" vertical="center"/>
    </xf>
    <xf numFmtId="49" fontId="6" fillId="8" borderId="58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5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60" xfId="0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>
      <alignment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14" fillId="4" borderId="2" xfId="0" applyFont="1" applyFill="1" applyBorder="1" applyAlignment="1">
      <alignment horizontal="center" vertical="center" shrinkToFit="1"/>
    </xf>
    <xf numFmtId="0" fontId="14" fillId="4" borderId="3" xfId="0" applyFont="1" applyFill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61" xfId="0" applyFont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4" fillId="0" borderId="5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38" fontId="4" fillId="0" borderId="1" xfId="0" applyNumberFormat="1" applyFont="1" applyBorder="1" applyAlignment="1" applyProtection="1">
      <alignment horizontal="right" vertical="center"/>
    </xf>
    <xf numFmtId="38" fontId="12" fillId="0" borderId="3" xfId="0" applyNumberFormat="1" applyFont="1" applyBorder="1" applyAlignment="1">
      <alignment horizontal="right" vertical="center"/>
    </xf>
    <xf numFmtId="0" fontId="4" fillId="0" borderId="59" xfId="0" applyFont="1" applyBorder="1" applyAlignment="1" applyProtection="1">
      <alignment vertical="center"/>
    </xf>
    <xf numFmtId="0" fontId="4" fillId="0" borderId="6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0" fillId="0" borderId="3" xfId="0" applyNumberFormat="1" applyBorder="1" applyAlignment="1">
      <alignment horizontal="right" vertical="center"/>
    </xf>
    <xf numFmtId="0" fontId="4" fillId="4" borderId="0" xfId="0" applyFont="1" applyFill="1" applyAlignment="1" applyProtection="1">
      <alignment vertical="center"/>
    </xf>
    <xf numFmtId="0" fontId="4" fillId="9" borderId="64" xfId="0" applyFont="1" applyFill="1" applyBorder="1" applyAlignment="1" applyProtection="1">
      <alignment horizontal="center" vertical="center" shrinkToFit="1"/>
    </xf>
    <xf numFmtId="0" fontId="4" fillId="9" borderId="1" xfId="0" applyFont="1" applyFill="1" applyBorder="1" applyAlignment="1" applyProtection="1">
      <alignment horizontal="center" vertical="center" shrinkToFit="1"/>
    </xf>
    <xf numFmtId="0" fontId="4" fillId="9" borderId="1" xfId="0" applyFont="1" applyFill="1" applyBorder="1" applyAlignment="1" applyProtection="1">
      <alignment horizontal="center" vertical="center" shrinkToFit="1"/>
    </xf>
    <xf numFmtId="0" fontId="12" fillId="9" borderId="2" xfId="0" applyFont="1" applyFill="1" applyBorder="1" applyAlignment="1">
      <alignment horizontal="center" vertical="center" shrinkToFit="1"/>
    </xf>
    <xf numFmtId="0" fontId="4" fillId="9" borderId="3" xfId="0" applyFont="1" applyFill="1" applyBorder="1" applyAlignment="1" applyProtection="1">
      <alignment horizontal="center" vertical="center" shrinkToFit="1"/>
    </xf>
    <xf numFmtId="38" fontId="4" fillId="9" borderId="64" xfId="0" applyNumberFormat="1" applyFont="1" applyFill="1" applyBorder="1" applyAlignment="1" applyProtection="1">
      <alignment horizontal="right" vertical="center" shrinkToFit="1"/>
    </xf>
    <xf numFmtId="179" fontId="4" fillId="9" borderId="64" xfId="0" applyNumberFormat="1" applyFont="1" applyFill="1" applyBorder="1" applyAlignment="1" applyProtection="1">
      <alignment horizontal="center" vertical="center" shrinkToFit="1"/>
    </xf>
    <xf numFmtId="179" fontId="4" fillId="9" borderId="1" xfId="0" applyNumberFormat="1" applyFont="1" applyFill="1" applyBorder="1" applyAlignment="1" applyProtection="1">
      <alignment horizontal="center" vertical="center" shrinkToFit="1"/>
    </xf>
    <xf numFmtId="0" fontId="4" fillId="9" borderId="3" xfId="0" applyFont="1" applyFill="1" applyBorder="1" applyAlignment="1" applyProtection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6" borderId="65" xfId="0" applyFont="1" applyFill="1" applyBorder="1" applyAlignment="1" applyProtection="1">
      <alignment horizontal="center" vertical="center" shrinkToFit="1"/>
    </xf>
    <xf numFmtId="0" fontId="12" fillId="6" borderId="57" xfId="0" applyFont="1" applyFill="1" applyBorder="1" applyAlignment="1">
      <alignment vertical="center" shrinkToFit="1"/>
    </xf>
    <xf numFmtId="0" fontId="6" fillId="6" borderId="1" xfId="0" applyFont="1" applyFill="1" applyBorder="1" applyAlignment="1" applyProtection="1">
      <alignment horizontal="left" vertical="center" shrinkToFit="1"/>
    </xf>
    <xf numFmtId="0" fontId="15" fillId="6" borderId="2" xfId="0" applyFont="1" applyFill="1" applyBorder="1" applyAlignment="1">
      <alignment horizontal="left" vertical="center" shrinkToFit="1"/>
    </xf>
    <xf numFmtId="0" fontId="12" fillId="6" borderId="3" xfId="0" applyFont="1" applyFill="1" applyBorder="1" applyAlignment="1">
      <alignment horizontal="left" vertical="center" shrinkToFit="1"/>
    </xf>
    <xf numFmtId="0" fontId="15" fillId="6" borderId="64" xfId="0" applyFont="1" applyFill="1" applyBorder="1" applyAlignment="1">
      <alignment horizontal="left" vertical="center" shrinkToFit="1"/>
    </xf>
    <xf numFmtId="0" fontId="6" fillId="6" borderId="1" xfId="0" applyFont="1" applyFill="1" applyBorder="1" applyAlignment="1" applyProtection="1">
      <alignment horizontal="left" vertical="center" shrinkToFit="1"/>
    </xf>
    <xf numFmtId="0" fontId="15" fillId="6" borderId="2" xfId="0" applyFont="1" applyFill="1" applyBorder="1" applyAlignment="1">
      <alignment horizontal="left" vertical="center" shrinkToFit="1"/>
    </xf>
    <xf numFmtId="0" fontId="12" fillId="6" borderId="3" xfId="0" applyFont="1" applyFill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6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4" fillId="6" borderId="66" xfId="0" applyFont="1" applyFill="1" applyBorder="1" applyAlignment="1" applyProtection="1">
      <alignment vertical="center" shrinkToFit="1"/>
    </xf>
    <xf numFmtId="49" fontId="17" fillId="6" borderId="65" xfId="0" applyNumberFormat="1" applyFont="1" applyFill="1" applyBorder="1" applyAlignment="1" applyProtection="1">
      <alignment horizontal="center" vertical="center" shrinkToFit="1"/>
    </xf>
    <xf numFmtId="0" fontId="4" fillId="6" borderId="67" xfId="0" applyFont="1" applyFill="1" applyBorder="1" applyAlignment="1" applyProtection="1">
      <alignment horizontal="center" vertical="center" shrinkToFit="1"/>
    </xf>
    <xf numFmtId="0" fontId="4" fillId="6" borderId="68" xfId="0" applyFont="1" applyFill="1" applyBorder="1" applyAlignment="1" applyProtection="1">
      <alignment horizontal="center" vertical="center" shrinkToFit="1"/>
    </xf>
    <xf numFmtId="0" fontId="4" fillId="6" borderId="68" xfId="0" applyFont="1" applyFill="1" applyBorder="1" applyAlignment="1" applyProtection="1">
      <alignment horizontal="center" vertical="center" shrinkToFit="1"/>
    </xf>
    <xf numFmtId="179" fontId="4" fillId="6" borderId="65" xfId="0" applyNumberFormat="1" applyFont="1" applyFill="1" applyBorder="1" applyAlignment="1" applyProtection="1">
      <alignment horizontal="center" vertical="center" shrinkToFit="1"/>
    </xf>
    <xf numFmtId="179" fontId="13" fillId="6" borderId="65" xfId="0" applyNumberFormat="1" applyFont="1" applyFill="1" applyBorder="1" applyAlignment="1" applyProtection="1">
      <alignment horizontal="center" vertical="center" shrinkToFit="1"/>
    </xf>
    <xf numFmtId="179" fontId="4" fillId="6" borderId="67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8" fontId="6" fillId="8" borderId="65" xfId="1" applyFont="1" applyFill="1" applyBorder="1" applyAlignment="1" applyProtection="1">
      <alignment horizontal="center" vertical="center" shrinkToFit="1"/>
    </xf>
    <xf numFmtId="38" fontId="12" fillId="0" borderId="3" xfId="1" applyFont="1" applyBorder="1">
      <alignment vertical="center"/>
    </xf>
    <xf numFmtId="38" fontId="12" fillId="0" borderId="1" xfId="1" applyFont="1" applyBorder="1" applyAlignment="1">
      <alignment vertical="center" shrinkToFit="1"/>
    </xf>
    <xf numFmtId="38" fontId="12" fillId="0" borderId="3" xfId="1" applyFont="1" applyBorder="1" applyAlignment="1">
      <alignment vertical="center" shrinkToFit="1"/>
    </xf>
    <xf numFmtId="38" fontId="12" fillId="0" borderId="64" xfId="1" applyFont="1" applyBorder="1" applyAlignment="1">
      <alignment vertical="center" shrinkToFit="1"/>
    </xf>
    <xf numFmtId="38" fontId="6" fillId="8" borderId="66" xfId="1" applyFont="1" applyFill="1" applyBorder="1" applyAlignment="1" applyProtection="1">
      <alignment horizontal="center" vertical="center" shrinkToFit="1"/>
    </xf>
    <xf numFmtId="0" fontId="12" fillId="0" borderId="0" xfId="0" applyFont="1" applyFill="1" applyAlignment="1">
      <alignment vertical="center"/>
    </xf>
    <xf numFmtId="38" fontId="6" fillId="8" borderId="69" xfId="1" applyFont="1" applyFill="1" applyBorder="1" applyAlignment="1" applyProtection="1">
      <alignment horizontal="center" vertical="center" shrinkToFit="1"/>
    </xf>
    <xf numFmtId="38" fontId="12" fillId="0" borderId="70" xfId="1" applyFont="1" applyBorder="1">
      <alignment vertical="center"/>
    </xf>
    <xf numFmtId="38" fontId="12" fillId="0" borderId="71" xfId="1" applyFont="1" applyBorder="1" applyAlignment="1">
      <alignment vertical="center" shrinkToFit="1"/>
    </xf>
    <xf numFmtId="38" fontId="12" fillId="0" borderId="70" xfId="1" applyFont="1" applyBorder="1" applyAlignment="1">
      <alignment vertical="center" shrinkToFit="1"/>
    </xf>
    <xf numFmtId="38" fontId="12" fillId="0" borderId="72" xfId="1" applyFont="1" applyBorder="1" applyAlignment="1">
      <alignment vertical="center" shrinkToFit="1"/>
    </xf>
    <xf numFmtId="38" fontId="12" fillId="0" borderId="63" xfId="1" applyFont="1" applyBorder="1">
      <alignment vertical="center"/>
    </xf>
    <xf numFmtId="38" fontId="12" fillId="0" borderId="62" xfId="1" applyFont="1" applyBorder="1" applyAlignment="1">
      <alignment vertical="center" shrinkToFit="1"/>
    </xf>
    <xf numFmtId="38" fontId="12" fillId="0" borderId="63" xfId="1" applyFont="1" applyBorder="1" applyAlignment="1">
      <alignment vertical="center" shrinkToFit="1"/>
    </xf>
    <xf numFmtId="38" fontId="12" fillId="0" borderId="73" xfId="1" applyFont="1" applyBorder="1" applyAlignment="1">
      <alignment vertical="center" shrinkToFit="1"/>
    </xf>
    <xf numFmtId="179" fontId="4" fillId="0" borderId="0" xfId="0" applyNumberFormat="1" applyFont="1" applyAlignment="1" applyProtection="1">
      <alignment vertical="center"/>
    </xf>
    <xf numFmtId="38" fontId="6" fillId="8" borderId="73" xfId="1" applyFont="1" applyFill="1" applyBorder="1" applyAlignment="1" applyProtection="1">
      <alignment horizontal="center" vertical="center" shrinkToFit="1"/>
    </xf>
    <xf numFmtId="0" fontId="12" fillId="0" borderId="0" xfId="0" applyFont="1" applyFill="1">
      <alignment vertical="center"/>
    </xf>
    <xf numFmtId="38" fontId="12" fillId="0" borderId="68" xfId="1" applyFont="1" applyBorder="1">
      <alignment vertical="center"/>
    </xf>
    <xf numFmtId="0" fontId="18" fillId="0" borderId="0" xfId="0" applyFont="1">
      <alignment vertical="center"/>
    </xf>
    <xf numFmtId="0" fontId="11" fillId="0" borderId="0" xfId="3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77" fontId="4" fillId="0" borderId="62" xfId="0" applyNumberFormat="1" applyFont="1" applyBorder="1" applyAlignment="1" applyProtection="1">
      <alignment horizontal="center" vertical="center" shrinkToFit="1"/>
      <protection locked="0"/>
    </xf>
    <xf numFmtId="177" fontId="12" fillId="0" borderId="58" xfId="0" applyNumberFormat="1" applyFont="1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  <protection locked="0"/>
    </xf>
    <xf numFmtId="177" fontId="4" fillId="0" borderId="2" xfId="0" applyNumberFormat="1" applyFont="1" applyBorder="1" applyAlignment="1" applyProtection="1">
      <alignment horizontal="center" vertical="center" shrinkToFit="1"/>
      <protection locked="0"/>
    </xf>
    <xf numFmtId="177" fontId="4" fillId="0" borderId="3" xfId="0" applyNumberFormat="1" applyFont="1" applyBorder="1" applyAlignment="1" applyProtection="1">
      <alignment horizontal="center" vertical="center" shrinkToFit="1"/>
      <protection locked="0"/>
    </xf>
    <xf numFmtId="38" fontId="12" fillId="0" borderId="64" xfId="1" applyFont="1" applyBorder="1" applyAlignment="1" applyProtection="1">
      <alignment vertical="center" shrinkToFit="1"/>
      <protection locked="0"/>
    </xf>
    <xf numFmtId="38" fontId="12" fillId="0" borderId="73" xfId="1" applyFont="1" applyBorder="1" applyAlignment="1" applyProtection="1">
      <alignment vertical="center" shrinkToFit="1"/>
      <protection locked="0"/>
    </xf>
    <xf numFmtId="179" fontId="4" fillId="9" borderId="3" xfId="0" applyNumberFormat="1" applyFont="1" applyFill="1" applyBorder="1" applyAlignment="1" applyProtection="1">
      <alignment horizontal="center" vertical="center" shrinkToFit="1"/>
    </xf>
    <xf numFmtId="179" fontId="4" fillId="6" borderId="68" xfId="0" applyNumberFormat="1" applyFont="1" applyFill="1" applyBorder="1" applyAlignment="1" applyProtection="1">
      <alignment horizontal="center" vertical="center" shrinkToFit="1"/>
    </xf>
    <xf numFmtId="0" fontId="15" fillId="6" borderId="3" xfId="0" applyFont="1" applyFill="1" applyBorder="1" applyAlignment="1">
      <alignment horizontal="left" vertical="center" shrinkToFit="1"/>
    </xf>
    <xf numFmtId="38" fontId="12" fillId="0" borderId="3" xfId="1" applyFont="1" applyBorder="1" applyAlignment="1" applyProtection="1">
      <alignment vertical="center" shrinkToFit="1"/>
      <protection locked="0"/>
    </xf>
    <xf numFmtId="38" fontId="12" fillId="0" borderId="63" xfId="1" applyFont="1" applyBorder="1" applyAlignment="1" applyProtection="1">
      <alignment vertical="center" shrinkToFit="1"/>
      <protection locked="0"/>
    </xf>
    <xf numFmtId="38" fontId="12" fillId="0" borderId="67" xfId="1" applyFont="1" applyBorder="1" applyAlignment="1">
      <alignment vertical="center" shrinkToFit="1"/>
    </xf>
    <xf numFmtId="38" fontId="12" fillId="0" borderId="68" xfId="1" applyFont="1" applyBorder="1" applyAlignment="1">
      <alignment vertical="center" shrinkToFit="1"/>
    </xf>
    <xf numFmtId="38" fontId="12" fillId="0" borderId="65" xfId="1" applyFont="1" applyBorder="1" applyAlignment="1">
      <alignment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折込明細" xfId="2"/>
  </cellStyles>
  <dxfs count="2339"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EP1482"/>
  <sheetViews>
    <sheetView tabSelected="1" zoomScale="55" zoomScaleNormal="55" workbookViewId="0"/>
  </sheetViews>
  <sheetFormatPr defaultColWidth="8" defaultRowHeight="13.5" customHeight="1"/>
  <cols>
    <col min="1" max="1" width="30.625" style="1" customWidth="1"/>
    <col min="2" max="21" width="10.625" style="1" customWidth="1"/>
    <col min="22" max="16384" width="8" style="1"/>
  </cols>
  <sheetData>
    <row r="1" spans="1:146" ht="5.0999999999999996" customHeight="1"/>
    <row r="2" spans="1:146" ht="24" customHeight="1">
      <c r="A2" s="2" t="s">
        <v>0</v>
      </c>
      <c r="B2" s="3" t="s">
        <v>1</v>
      </c>
      <c r="C2" s="4"/>
      <c r="D2" s="5"/>
      <c r="E2" s="5"/>
      <c r="F2" s="3" t="s">
        <v>2</v>
      </c>
      <c r="G2" s="4"/>
      <c r="H2" s="4"/>
      <c r="I2" s="4"/>
      <c r="J2" s="3" t="s">
        <v>3</v>
      </c>
      <c r="K2" s="6"/>
      <c r="L2" s="7" t="s">
        <v>4</v>
      </c>
      <c r="M2" s="8"/>
      <c r="N2" s="7" t="s">
        <v>5</v>
      </c>
      <c r="O2" s="7"/>
      <c r="P2" s="9" t="s">
        <v>6</v>
      </c>
      <c r="Q2" s="10"/>
      <c r="R2" s="9" t="s">
        <v>7</v>
      </c>
      <c r="S2" s="10"/>
      <c r="T2" s="11" t="s">
        <v>8</v>
      </c>
      <c r="U2" s="12"/>
    </row>
    <row r="3" spans="1:146" ht="24" customHeight="1">
      <c r="A3" s="13" t="s">
        <v>9</v>
      </c>
      <c r="B3" s="14" t="str">
        <f>IF(埼玉県明細表!$N$3="","",埼玉県明細表!$N$3)</f>
        <v/>
      </c>
      <c r="C3" s="15"/>
      <c r="D3" s="15"/>
      <c r="E3" s="16"/>
      <c r="F3" s="14" t="str">
        <f>IF(埼玉県明細表!$AD$3="","",埼玉県明細表!$AD$3)</f>
        <v/>
      </c>
      <c r="G3" s="15"/>
      <c r="H3" s="15"/>
      <c r="I3" s="16"/>
      <c r="J3" s="14" t="str">
        <f>IF(埼玉県明細表!$AR$3="","",埼玉県明細表!$AR$3)</f>
        <v/>
      </c>
      <c r="K3" s="16"/>
      <c r="L3" s="17" t="str">
        <f>IF(埼玉県明細表!$AX$3="","",埼玉県明細表!$AX$3)</f>
        <v/>
      </c>
      <c r="M3" s="18"/>
      <c r="N3" s="19"/>
      <c r="O3" s="20"/>
      <c r="P3" s="17" t="str">
        <f>IF(埼玉県明細表!$BL$3="","",埼玉県明細表!$BL$3)</f>
        <v/>
      </c>
      <c r="Q3" s="18"/>
      <c r="R3" s="19">
        <f ca="1">S64</f>
        <v>0</v>
      </c>
      <c r="S3" s="20"/>
      <c r="T3" s="19">
        <f ca="1">U64</f>
        <v>0</v>
      </c>
      <c r="U3" s="20"/>
    </row>
    <row r="4" spans="1:146" ht="5.0999999999999996" customHeight="1" thickBot="1"/>
    <row r="5" spans="1:146" ht="18" customHeight="1">
      <c r="A5" s="21" t="s">
        <v>10</v>
      </c>
      <c r="B5" s="22"/>
      <c r="C5" s="23"/>
      <c r="D5" s="24"/>
      <c r="E5" s="23"/>
      <c r="F5" s="24"/>
      <c r="G5" s="23"/>
      <c r="H5" s="24"/>
      <c r="I5" s="23"/>
      <c r="J5" s="24"/>
      <c r="K5" s="23"/>
      <c r="L5" s="24"/>
      <c r="M5" s="23"/>
      <c r="N5" s="24"/>
      <c r="O5" s="22"/>
      <c r="P5" s="25" t="s">
        <v>11</v>
      </c>
      <c r="Q5" s="22"/>
      <c r="R5" s="24" t="s">
        <v>12</v>
      </c>
      <c r="S5" s="23"/>
      <c r="T5" s="22" t="s">
        <v>13</v>
      </c>
      <c r="U5" s="26"/>
      <c r="EA5" s="1" t="s">
        <v>14</v>
      </c>
      <c r="EB5" s="1" t="s">
        <v>15</v>
      </c>
      <c r="EC5" s="1" t="s">
        <v>16</v>
      </c>
      <c r="ED5" s="1" t="s">
        <v>17</v>
      </c>
      <c r="EE5" s="1" t="s">
        <v>18</v>
      </c>
      <c r="EF5" s="1" t="s">
        <v>19</v>
      </c>
      <c r="EG5" s="1" t="s">
        <v>20</v>
      </c>
      <c r="EH5" s="1" t="s">
        <v>21</v>
      </c>
      <c r="EI5" s="1" t="s">
        <v>22</v>
      </c>
      <c r="EM5" s="1" t="s">
        <v>23</v>
      </c>
      <c r="EN5" s="1" t="s">
        <v>24</v>
      </c>
    </row>
    <row r="6" spans="1:146" ht="18" customHeight="1">
      <c r="A6" s="27"/>
      <c r="B6" s="28" t="s">
        <v>25</v>
      </c>
      <c r="C6" s="29" t="s">
        <v>26</v>
      </c>
      <c r="D6" s="30" t="s">
        <v>25</v>
      </c>
      <c r="E6" s="29" t="s">
        <v>26</v>
      </c>
      <c r="F6" s="30" t="s">
        <v>25</v>
      </c>
      <c r="G6" s="29" t="s">
        <v>26</v>
      </c>
      <c r="H6" s="30" t="s">
        <v>25</v>
      </c>
      <c r="I6" s="29" t="s">
        <v>26</v>
      </c>
      <c r="J6" s="31" t="s">
        <v>25</v>
      </c>
      <c r="K6" s="32" t="s">
        <v>26</v>
      </c>
      <c r="L6" s="30" t="s">
        <v>25</v>
      </c>
      <c r="M6" s="29" t="s">
        <v>26</v>
      </c>
      <c r="N6" s="30" t="s">
        <v>25</v>
      </c>
      <c r="O6" s="33" t="s">
        <v>26</v>
      </c>
      <c r="P6" s="34" t="s">
        <v>25</v>
      </c>
      <c r="Q6" s="33" t="s">
        <v>26</v>
      </c>
      <c r="R6" s="30" t="s">
        <v>25</v>
      </c>
      <c r="S6" s="29" t="s">
        <v>26</v>
      </c>
      <c r="T6" s="28" t="s">
        <v>25</v>
      </c>
      <c r="U6" s="35" t="s">
        <v>26</v>
      </c>
      <c r="EA6" s="1" t="s">
        <v>27</v>
      </c>
      <c r="EB6" s="1" t="s">
        <v>28</v>
      </c>
      <c r="EC6" s="1" t="s">
        <v>29</v>
      </c>
      <c r="ED6" s="1" t="s">
        <v>30</v>
      </c>
      <c r="EE6" s="1" t="s">
        <v>31</v>
      </c>
      <c r="EF6" s="1" t="s">
        <v>32</v>
      </c>
      <c r="EG6" s="1" t="s">
        <v>33</v>
      </c>
      <c r="EH6" s="1" t="s">
        <v>34</v>
      </c>
      <c r="EI6" s="1" t="s">
        <v>35</v>
      </c>
      <c r="EM6" s="1" t="s">
        <v>36</v>
      </c>
      <c r="EN6" s="1">
        <v>3100</v>
      </c>
      <c r="EP6" s="1" t="str">
        <f>EE6&amp;EG6</f>
        <v>11101朝日新聞</v>
      </c>
    </row>
    <row r="7" spans="1:146" ht="16.5" customHeight="1">
      <c r="A7" s="36" t="s">
        <v>32</v>
      </c>
      <c r="B7" s="37">
        <v>0</v>
      </c>
      <c r="C7" s="38">
        <f ca="1">OFFSET(埼玉県明細表!$K$7,MATCH($A7,埼玉県明細表!$B$8:$B$167,0)+COUNTIF(埼玉県明細表!$B$8:$B$167,$A7)+1,0,1,1)</f>
        <v>0</v>
      </c>
      <c r="D7" s="39">
        <v>0</v>
      </c>
      <c r="E7" s="40">
        <f ca="1">OFFSET(埼玉県明細表!$U$7,MATCH($A7,埼玉県明細表!$B$8:$B$167,0)+COUNTIF(埼玉県明細表!$B$8:$B$167,$A7)+1,0,1,1)</f>
        <v>0</v>
      </c>
      <c r="F7" s="41">
        <v>0</v>
      </c>
      <c r="G7" s="38">
        <f ca="1">OFFSET(埼玉県明細表!$AE$7,MATCH($A7,埼玉県明細表!$B$8:$B$167,0)+COUNTIF(埼玉県明細表!$B$8:$B$167,$A7)+1,0,1,1)</f>
        <v>0</v>
      </c>
      <c r="H7" s="39">
        <v>0</v>
      </c>
      <c r="I7" s="40">
        <f ca="1">OFFSET(埼玉県明細表!$AO$7,MATCH($A7,埼玉県明細表!$B$8:$B$167,0)+COUNTIF(埼玉県明細表!$B$8:$B$167,$A7)+1,0,1,1)</f>
        <v>0</v>
      </c>
      <c r="J7" s="41">
        <v>0</v>
      </c>
      <c r="K7" s="38">
        <f ca="1">OFFSET(埼玉県明細表!$AY$7,MATCH($A7,埼玉県明細表!$B$8:$B$167,0)+COUNTIF(埼玉県明細表!$B$8:$B$167,$A7)+1,0,1,1)</f>
        <v>0</v>
      </c>
      <c r="L7" s="39">
        <v>0</v>
      </c>
      <c r="M7" s="40">
        <f ca="1">OFFSET(埼玉県明細表!$BI$7,MATCH($A7,埼玉県明細表!$B$8:$B$167,0)+COUNTIF(埼玉県明細表!$B$8:$B$167,$A7)+1,0,1,1)</f>
        <v>0</v>
      </c>
      <c r="N7" s="41"/>
      <c r="O7" s="42"/>
      <c r="P7" s="43">
        <f>B7+D7+F7+H7+J7+L7+N7</f>
        <v>0</v>
      </c>
      <c r="Q7" s="38">
        <f ca="1">C7+E7+G7+I7+K7+M7+O7</f>
        <v>0</v>
      </c>
      <c r="R7" s="44">
        <v>1000</v>
      </c>
      <c r="S7" s="45">
        <f ca="1">OFFSET(埼玉県明細表!$CC$7,MATCH($A7,埼玉県明細表!$B$8:$B$167,0)+COUNTIF(埼玉県明細表!$B$8:$B$167,$A7)+1,0,1,1)</f>
        <v>0</v>
      </c>
      <c r="T7" s="46">
        <f>P7+R7</f>
        <v>1000</v>
      </c>
      <c r="U7" s="47">
        <f ca="1">Q7+S7</f>
        <v>0</v>
      </c>
      <c r="EA7" s="1" t="s">
        <v>37</v>
      </c>
      <c r="EB7" s="1" t="s">
        <v>28</v>
      </c>
      <c r="EC7" s="1" t="s">
        <v>29</v>
      </c>
      <c r="ED7" s="1" t="s">
        <v>30</v>
      </c>
      <c r="EE7" s="1" t="s">
        <v>31</v>
      </c>
      <c r="EF7" s="1" t="s">
        <v>32</v>
      </c>
      <c r="EG7" s="1" t="s">
        <v>33</v>
      </c>
      <c r="EH7" s="1" t="s">
        <v>38</v>
      </c>
      <c r="EI7" s="1" t="s">
        <v>39</v>
      </c>
      <c r="EM7" s="1" t="s">
        <v>36</v>
      </c>
      <c r="EN7" s="1">
        <v>3450</v>
      </c>
      <c r="EP7" s="1" t="str">
        <f t="shared" ref="EP7:EP70" si="0">EE7&amp;EG7</f>
        <v>11101朝日新聞</v>
      </c>
    </row>
    <row r="8" spans="1:146" ht="16.5" customHeight="1">
      <c r="A8" s="48" t="s">
        <v>42</v>
      </c>
      <c r="B8" s="49">
        <v>0</v>
      </c>
      <c r="C8" s="50">
        <f ca="1">OFFSET(埼玉県明細表!$K$7,MATCH($A8,埼玉県明細表!$B$8:$B$167,0)+COUNTIF(埼玉県明細表!$B$8:$B$167,$A8)+1,0,1,1)</f>
        <v>0</v>
      </c>
      <c r="D8" s="51">
        <v>0</v>
      </c>
      <c r="E8" s="52">
        <f ca="1">OFFSET(埼玉県明細表!$U$7,MATCH($A8,埼玉県明細表!$B$8:$B$167,0)+COUNTIF(埼玉県明細表!$B$8:$B$167,$A8)+1,0,1,1)</f>
        <v>0</v>
      </c>
      <c r="F8" s="53">
        <v>0</v>
      </c>
      <c r="G8" s="50">
        <f ca="1">OFFSET(埼玉県明細表!$AE$7,MATCH($A8,埼玉県明細表!$B$8:$B$167,0)+COUNTIF(埼玉県明細表!$B$8:$B$167,$A8)+1,0,1,1)</f>
        <v>0</v>
      </c>
      <c r="H8" s="51">
        <v>0</v>
      </c>
      <c r="I8" s="52">
        <f ca="1">OFFSET(埼玉県明細表!$AO$7,MATCH($A8,埼玉県明細表!$B$8:$B$167,0)+COUNTIF(埼玉県明細表!$B$8:$B$167,$A8)+1,0,1,1)</f>
        <v>0</v>
      </c>
      <c r="J8" s="53">
        <v>0</v>
      </c>
      <c r="K8" s="50">
        <f ca="1">OFFSET(埼玉県明細表!$AY$7,MATCH($A8,埼玉県明細表!$B$8:$B$167,0)+COUNTIF(埼玉県明細表!$B$8:$B$167,$A8)+1,0,1,1)</f>
        <v>0</v>
      </c>
      <c r="L8" s="51">
        <v>0</v>
      </c>
      <c r="M8" s="52">
        <f ca="1">OFFSET(埼玉県明細表!$BI$7,MATCH($A8,埼玉県明細表!$B$8:$B$167,0)+COUNTIF(埼玉県明細表!$B$8:$B$167,$A8)+1,0,1,1)</f>
        <v>0</v>
      </c>
      <c r="N8" s="53"/>
      <c r="O8" s="54"/>
      <c r="P8" s="55">
        <f t="shared" ref="P8:Q31" si="1">B8+D8+F8+H8+J8+L8+N8</f>
        <v>0</v>
      </c>
      <c r="Q8" s="50">
        <f t="shared" ca="1" si="1"/>
        <v>0</v>
      </c>
      <c r="R8" s="56">
        <v>1350</v>
      </c>
      <c r="S8" s="57">
        <f ca="1">OFFSET(埼玉県明細表!$CC$7,MATCH($A8,埼玉県明細表!$B$8:$B$167,0)+COUNTIF(埼玉県明細表!$B$8:$B$167,$A8)+1,0,1,1)</f>
        <v>0</v>
      </c>
      <c r="T8" s="56">
        <f t="shared" ref="T8:U31" si="2">P8+R8</f>
        <v>1350</v>
      </c>
      <c r="U8" s="58">
        <f t="shared" ca="1" si="2"/>
        <v>0</v>
      </c>
      <c r="W8" s="1" t="str">
        <f ca="1">IFERROR(OFFSET($EH$5,MATCH($X$6&amp;$A8,$EQ$6:$EQ$5000,0),0,1,1),"")</f>
        <v/>
      </c>
      <c r="X8" s="1" t="str">
        <f ca="1">IFERROR(OFFSET($EH$5,MATCH($X$6&amp;$A8,$EQ$6:$EQ$5000,0),1,1,1),"")</f>
        <v/>
      </c>
      <c r="AC8" s="1" t="str">
        <f ca="1">IFERROR(OFFSET($EH$5,MATCH($X$6&amp;$A8,$EQ$6:$EQ$5000,0),5,1,1),"")</f>
        <v/>
      </c>
      <c r="AD8" s="1" t="str">
        <f ca="1">IFERROR(OFFSET($EH$5,MATCH($X$6&amp;$A8,$EQ$6:$EQ$5000,0),6,1,1),"")</f>
        <v/>
      </c>
      <c r="AG8" s="1" t="str">
        <f ca="1">IFERROR(OFFSET($EH$5,MATCH($AH$6&amp;$A8,$EQ$6:$EQ$5000,0),0,1,1),"")</f>
        <v/>
      </c>
      <c r="AH8" s="1" t="str">
        <f ca="1">IFERROR(OFFSET($EH$5,MATCH($AH$6&amp;$A8,$EQ$6:$EQ$5000,0),1,1,1),"")</f>
        <v/>
      </c>
      <c r="AM8" s="1" t="str">
        <f ca="1">IFERROR(OFFSET($EH$5,MATCH($AH$6&amp;$A8,$EQ$6:$EQ$5000,0),5,1,1),"")</f>
        <v/>
      </c>
      <c r="AN8" s="1" t="str">
        <f ca="1">IFERROR(OFFSET($EH$5,MATCH($AH$6&amp;$A8,$EQ$6:$EQ$5000,0),6,1,1),"")</f>
        <v/>
      </c>
      <c r="AQ8" s="1" t="str">
        <f ca="1">IFERROR(OFFSET($EH$5,MATCH($AR$6&amp;$A8,$EQ$6:$EQ$5000,0),0,1,1),"")</f>
        <v/>
      </c>
      <c r="AR8" s="1" t="str">
        <f ca="1">IFERROR(OFFSET($EH$5,MATCH($AR$6&amp;$A8,$EQ$6:$EQ$5000,0),1,1,1),"")</f>
        <v/>
      </c>
      <c r="AW8" s="1" t="str">
        <f ca="1">IFERROR(OFFSET($EH$5,MATCH($AR$6&amp;$A8,$EQ$6:$EQ$5000,0),5,1,1),"")</f>
        <v/>
      </c>
      <c r="AX8" s="1" t="str">
        <f ca="1">IFERROR(OFFSET($EH$5,MATCH($AR$6&amp;$A8,$EQ$6:$EQ$5000,0),6,1,1),"")</f>
        <v/>
      </c>
      <c r="BA8" s="1" t="str">
        <f ca="1">IFERROR(OFFSET($EH$5,MATCH($BB$6&amp;$A8,$EQ$6:$EQ$5000,0),0,1,1),"")</f>
        <v/>
      </c>
      <c r="BB8" s="1" t="str">
        <f ca="1">IFERROR(OFFSET($EH$5,MATCH($BB$6&amp;$A8,$EQ$6:$EQ$5000,0),1,1,1),"")</f>
        <v/>
      </c>
      <c r="BG8" s="1" t="str">
        <f ca="1">IFERROR(OFFSET($EH$5,MATCH($BB$6&amp;$A8,$EQ$6:$EQ$5000,0),5,1,1),"")</f>
        <v/>
      </c>
      <c r="BH8" s="1" t="str">
        <f ca="1">IFERROR(OFFSET($EH$5,MATCH($BB$6&amp;$A8,$EQ$6:$EQ$5000,0),6,1,1),"")</f>
        <v/>
      </c>
      <c r="BK8" s="1" t="str">
        <f ca="1">IFERROR(OFFSET($EH$5,MATCH($BL$6&amp;$A8,$EQ$6:$EQ$5000,0),0,1,1),"")</f>
        <v/>
      </c>
      <c r="BL8" s="1" t="str">
        <f ca="1">IFERROR(OFFSET($EH$5,MATCH($BL$6&amp;$A8,$EQ$6:$EQ$5000,0),1,1,1),"")</f>
        <v/>
      </c>
      <c r="BQ8" s="1" t="str">
        <f ca="1">IFERROR(OFFSET($EH$5,MATCH($BL$6&amp;$A8,$EQ$6:$EQ$5000,0),5,1,1),"")</f>
        <v/>
      </c>
      <c r="BR8" s="1" t="str">
        <f ca="1">IFERROR(OFFSET($EH$5,MATCH($BL$6&amp;$A8,$EQ$6:$EQ$5000,0),6,1,1),"")</f>
        <v/>
      </c>
      <c r="BU8" s="1" t="str">
        <f ca="1">IFERROR(OFFSET($EH$5,MATCH($BV$6&amp;$A8,$EQ$6:$EQ$5000,0),0,1,1),"")</f>
        <v/>
      </c>
      <c r="BV8" s="1" t="str">
        <f ca="1">IFERROR(OFFSET($EH$5,MATCH($BV$6&amp;$A8,$EQ$6:$EQ$5000,0),1,1,1),"")</f>
        <v/>
      </c>
      <c r="CA8" s="1" t="str">
        <f ca="1">IFERROR(OFFSET($EH$5,MATCH($BV$6&amp;$A8,$EQ$6:$EQ$5000,0),5,1,1),"")</f>
        <v/>
      </c>
      <c r="CB8" s="1" t="str">
        <f ca="1">IFERROR(OFFSET($EH$5,MATCH($BV$6&amp;$A8,$EQ$6:$EQ$5000,0),6,1,1),"")</f>
        <v/>
      </c>
      <c r="EA8" s="1" t="s">
        <v>40</v>
      </c>
      <c r="EB8" s="1" t="s">
        <v>28</v>
      </c>
      <c r="EC8" s="1" t="s">
        <v>29</v>
      </c>
      <c r="ED8" s="1" t="s">
        <v>30</v>
      </c>
      <c r="EE8" s="1" t="s">
        <v>41</v>
      </c>
      <c r="EF8" s="1" t="s">
        <v>42</v>
      </c>
      <c r="EG8" s="1" t="s">
        <v>33</v>
      </c>
      <c r="EH8" s="1" t="s">
        <v>43</v>
      </c>
      <c r="EI8" s="1" t="s">
        <v>44</v>
      </c>
      <c r="EM8" s="1" t="s">
        <v>36</v>
      </c>
      <c r="EN8" s="1">
        <v>2700</v>
      </c>
      <c r="EP8" s="1" t="str">
        <f t="shared" si="0"/>
        <v>11102朝日新聞</v>
      </c>
    </row>
    <row r="9" spans="1:146" ht="16.5" customHeight="1">
      <c r="A9" s="48" t="s">
        <v>53</v>
      </c>
      <c r="B9" s="49">
        <v>0</v>
      </c>
      <c r="C9" s="50">
        <f ca="1">OFFSET(埼玉県明細表!$K$7,MATCH($A9,埼玉県明細表!$B$8:$B$167,0)+COUNTIF(埼玉県明細表!$B$8:$B$167,$A9)+1,0,1,1)</f>
        <v>0</v>
      </c>
      <c r="D9" s="51">
        <v>0</v>
      </c>
      <c r="E9" s="52">
        <f ca="1">OFFSET(埼玉県明細表!$U$7,MATCH($A9,埼玉県明細表!$B$8:$B$167,0)+COUNTIF(埼玉県明細表!$B$8:$B$167,$A9)+1,0,1,1)</f>
        <v>0</v>
      </c>
      <c r="F9" s="53">
        <v>0</v>
      </c>
      <c r="G9" s="50">
        <f ca="1">OFFSET(埼玉県明細表!$AE$7,MATCH($A9,埼玉県明細表!$B$8:$B$167,0)+COUNTIF(埼玉県明細表!$B$8:$B$167,$A9)+1,0,1,1)</f>
        <v>0</v>
      </c>
      <c r="H9" s="51">
        <v>0</v>
      </c>
      <c r="I9" s="52">
        <f ca="1">OFFSET(埼玉県明細表!$AO$7,MATCH($A9,埼玉県明細表!$B$8:$B$167,0)+COUNTIF(埼玉県明細表!$B$8:$B$167,$A9)+1,0,1,1)</f>
        <v>0</v>
      </c>
      <c r="J9" s="53">
        <v>0</v>
      </c>
      <c r="K9" s="50">
        <f ca="1">OFFSET(埼玉県明細表!$AY$7,MATCH($A9,埼玉県明細表!$B$8:$B$167,0)+COUNTIF(埼玉県明細表!$B$8:$B$167,$A9)+1,0,1,1)</f>
        <v>0</v>
      </c>
      <c r="L9" s="51">
        <v>0</v>
      </c>
      <c r="M9" s="52">
        <f ca="1">OFFSET(埼玉県明細表!$BI$7,MATCH($A9,埼玉県明細表!$B$8:$B$167,0)+COUNTIF(埼玉県明細表!$B$8:$B$167,$A9)+1,0,1,1)</f>
        <v>0</v>
      </c>
      <c r="N9" s="53"/>
      <c r="O9" s="54"/>
      <c r="P9" s="55">
        <f t="shared" si="1"/>
        <v>0</v>
      </c>
      <c r="Q9" s="50">
        <f t="shared" ca="1" si="1"/>
        <v>0</v>
      </c>
      <c r="R9" s="56">
        <v>1600</v>
      </c>
      <c r="S9" s="57">
        <f ca="1">OFFSET(埼玉県明細表!$CC$7,MATCH($A9,埼玉県明細表!$B$8:$B$167,0)+COUNTIF(埼玉県明細表!$B$8:$B$167,$A9)+1,0,1,1)</f>
        <v>0</v>
      </c>
      <c r="T9" s="56">
        <f t="shared" si="2"/>
        <v>1600</v>
      </c>
      <c r="U9" s="58">
        <f t="shared" ca="1" si="2"/>
        <v>0</v>
      </c>
      <c r="W9" s="1" t="str">
        <f t="shared" ref="W9:W47" ca="1" si="3">IFERROR(OFFSET($EH$5,MATCH($X$6&amp;$A9,$EQ$6:$EQ$5000,0),0,1,1),"")</f>
        <v/>
      </c>
      <c r="X9" s="1" t="str">
        <f t="shared" ref="X9:X47" ca="1" si="4">IFERROR(OFFSET($EH$5,MATCH($X$6&amp;$A9,$EQ$6:$EQ$5000,0),1,1,1),"")</f>
        <v/>
      </c>
      <c r="AC9" s="1" t="str">
        <f t="shared" ref="AC9:AC47" ca="1" si="5">IFERROR(OFFSET($EH$5,MATCH($X$6&amp;$A9,$EQ$6:$EQ$5000,0),5,1,1),"")</f>
        <v/>
      </c>
      <c r="AD9" s="1" t="str">
        <f t="shared" ref="AD9:AD47" ca="1" si="6">IFERROR(OFFSET($EH$5,MATCH($X$6&amp;$A9,$EQ$6:$EQ$5000,0),6,1,1),"")</f>
        <v/>
      </c>
      <c r="AG9" s="1" t="str">
        <f t="shared" ref="AG9:AG47" ca="1" si="7">IFERROR(OFFSET($EH$5,MATCH($AH$6&amp;$A9,$EQ$6:$EQ$5000,0),0,1,1),"")</f>
        <v/>
      </c>
      <c r="AH9" s="1" t="str">
        <f t="shared" ref="AH9:AH47" ca="1" si="8">IFERROR(OFFSET($EH$5,MATCH($AH$6&amp;$A9,$EQ$6:$EQ$5000,0),1,1,1),"")</f>
        <v/>
      </c>
      <c r="AM9" s="1" t="str">
        <f t="shared" ref="AM9:AM47" ca="1" si="9">IFERROR(OFFSET($EH$5,MATCH($AH$6&amp;$A9,$EQ$6:$EQ$5000,0),5,1,1),"")</f>
        <v/>
      </c>
      <c r="AN9" s="1" t="str">
        <f t="shared" ref="AN9:AN47" ca="1" si="10">IFERROR(OFFSET($EH$5,MATCH($AH$6&amp;$A9,$EQ$6:$EQ$5000,0),6,1,1),"")</f>
        <v/>
      </c>
      <c r="AQ9" s="1" t="str">
        <f t="shared" ref="AQ9:AQ47" ca="1" si="11">IFERROR(OFFSET($EH$5,MATCH($AR$6&amp;$A9,$EQ$6:$EQ$5000,0),0,1,1),"")</f>
        <v/>
      </c>
      <c r="AR9" s="1" t="str">
        <f t="shared" ref="AR9:AR47" ca="1" si="12">IFERROR(OFFSET($EH$5,MATCH($AR$6&amp;$A9,$EQ$6:$EQ$5000,0),1,1,1),"")</f>
        <v/>
      </c>
      <c r="AW9" s="1" t="str">
        <f t="shared" ref="AW9:AW47" ca="1" si="13">IFERROR(OFFSET($EH$5,MATCH($AR$6&amp;$A9,$EQ$6:$EQ$5000,0),5,1,1),"")</f>
        <v/>
      </c>
      <c r="AX9" s="1" t="str">
        <f t="shared" ref="AX9:AX47" ca="1" si="14">IFERROR(OFFSET($EH$5,MATCH($AR$6&amp;$A9,$EQ$6:$EQ$5000,0),6,1,1),"")</f>
        <v/>
      </c>
      <c r="BA9" s="1" t="str">
        <f t="shared" ref="BA9:BA47" ca="1" si="15">IFERROR(OFFSET($EH$5,MATCH($BB$6&amp;$A9,$EQ$6:$EQ$5000,0),0,1,1),"")</f>
        <v/>
      </c>
      <c r="BB9" s="1" t="str">
        <f t="shared" ref="BB9:BB47" ca="1" si="16">IFERROR(OFFSET($EH$5,MATCH($BB$6&amp;$A9,$EQ$6:$EQ$5000,0),1,1,1),"")</f>
        <v/>
      </c>
      <c r="BG9" s="1" t="str">
        <f t="shared" ref="BG9:BG47" ca="1" si="17">IFERROR(OFFSET($EH$5,MATCH($BB$6&amp;$A9,$EQ$6:$EQ$5000,0),5,1,1),"")</f>
        <v/>
      </c>
      <c r="BH9" s="1" t="str">
        <f t="shared" ref="BH9:BH47" ca="1" si="18">IFERROR(OFFSET($EH$5,MATCH($BB$6&amp;$A9,$EQ$6:$EQ$5000,0),6,1,1),"")</f>
        <v/>
      </c>
      <c r="BK9" s="1" t="str">
        <f t="shared" ref="BK9:BK47" ca="1" si="19">IFERROR(OFFSET($EH$5,MATCH($BL$6&amp;$A9,$EQ$6:$EQ$5000,0),0,1,1),"")</f>
        <v/>
      </c>
      <c r="BL9" s="1" t="str">
        <f t="shared" ref="BL9:BL47" ca="1" si="20">IFERROR(OFFSET($EH$5,MATCH($BL$6&amp;$A9,$EQ$6:$EQ$5000,0),1,1,1),"")</f>
        <v/>
      </c>
      <c r="BQ9" s="1" t="str">
        <f t="shared" ref="BQ9:BQ47" ca="1" si="21">IFERROR(OFFSET($EH$5,MATCH($BL$6&amp;$A9,$EQ$6:$EQ$5000,0),5,1,1),"")</f>
        <v/>
      </c>
      <c r="BR9" s="1" t="str">
        <f t="shared" ref="BR9:BR47" ca="1" si="22">IFERROR(OFFSET($EH$5,MATCH($BL$6&amp;$A9,$EQ$6:$EQ$5000,0),6,1,1),"")</f>
        <v/>
      </c>
      <c r="BU9" s="1" t="str">
        <f t="shared" ref="BU9:BU47" ca="1" si="23">IFERROR(OFFSET($EH$5,MATCH($BV$6&amp;$A9,$EQ$6:$EQ$5000,0),0,1,1),"")</f>
        <v/>
      </c>
      <c r="BV9" s="1" t="str">
        <f t="shared" ref="BV9:BV47" ca="1" si="24">IFERROR(OFFSET($EH$5,MATCH($BV$6&amp;$A9,$EQ$6:$EQ$5000,0),1,1,1),"")</f>
        <v/>
      </c>
      <c r="CA9" s="1" t="str">
        <f t="shared" ref="CA9:CA47" ca="1" si="25">IFERROR(OFFSET($EH$5,MATCH($BV$6&amp;$A9,$EQ$6:$EQ$5000,0),5,1,1),"")</f>
        <v/>
      </c>
      <c r="CB9" s="1" t="str">
        <f t="shared" ref="CB9:CB47" ca="1" si="26">IFERROR(OFFSET($EH$5,MATCH($BV$6&amp;$A9,$EQ$6:$EQ$5000,0),6,1,1),"")</f>
        <v/>
      </c>
      <c r="EA9" s="1" t="s">
        <v>45</v>
      </c>
      <c r="EB9" s="1" t="s">
        <v>28</v>
      </c>
      <c r="EC9" s="1" t="s">
        <v>29</v>
      </c>
      <c r="ED9" s="1" t="s">
        <v>30</v>
      </c>
      <c r="EE9" s="1" t="s">
        <v>41</v>
      </c>
      <c r="EF9" s="1" t="s">
        <v>42</v>
      </c>
      <c r="EG9" s="1" t="s">
        <v>33</v>
      </c>
      <c r="EH9" s="1" t="s">
        <v>46</v>
      </c>
      <c r="EI9" s="1" t="s">
        <v>47</v>
      </c>
      <c r="EM9" s="1" t="s">
        <v>36</v>
      </c>
      <c r="EN9" s="1">
        <v>4000</v>
      </c>
      <c r="EP9" s="1" t="str">
        <f t="shared" si="0"/>
        <v>11102朝日新聞</v>
      </c>
    </row>
    <row r="10" spans="1:146" ht="16.5" customHeight="1">
      <c r="A10" s="48" t="s">
        <v>61</v>
      </c>
      <c r="B10" s="49">
        <v>0</v>
      </c>
      <c r="C10" s="50">
        <f ca="1">OFFSET(埼玉県明細表!$K$7,MATCH($A10,埼玉県明細表!$B$8:$B$167,0)+COUNTIF(埼玉県明細表!$B$8:$B$167,$A10)+1,0,1,1)</f>
        <v>0</v>
      </c>
      <c r="D10" s="51">
        <v>0</v>
      </c>
      <c r="E10" s="52">
        <f ca="1">OFFSET(埼玉県明細表!$U$7,MATCH($A10,埼玉県明細表!$B$8:$B$167,0)+COUNTIF(埼玉県明細表!$B$8:$B$167,$A10)+1,0,1,1)</f>
        <v>0</v>
      </c>
      <c r="F10" s="53">
        <v>0</v>
      </c>
      <c r="G10" s="50">
        <f ca="1">OFFSET(埼玉県明細表!$AE$7,MATCH($A10,埼玉県明細表!$B$8:$B$167,0)+COUNTIF(埼玉県明細表!$B$8:$B$167,$A10)+1,0,1,1)</f>
        <v>0</v>
      </c>
      <c r="H10" s="51">
        <v>0</v>
      </c>
      <c r="I10" s="52">
        <f ca="1">OFFSET(埼玉県明細表!$AO$7,MATCH($A10,埼玉県明細表!$B$8:$B$167,0)+COUNTIF(埼玉県明細表!$B$8:$B$167,$A10)+1,0,1,1)</f>
        <v>0</v>
      </c>
      <c r="J10" s="53">
        <v>0</v>
      </c>
      <c r="K10" s="50">
        <f ca="1">OFFSET(埼玉県明細表!$AY$7,MATCH($A10,埼玉県明細表!$B$8:$B$167,0)+COUNTIF(埼玉県明細表!$B$8:$B$167,$A10)+1,0,1,1)</f>
        <v>0</v>
      </c>
      <c r="L10" s="51">
        <v>0</v>
      </c>
      <c r="M10" s="52">
        <f ca="1">OFFSET(埼玉県明細表!$BI$7,MATCH($A10,埼玉県明細表!$B$8:$B$167,0)+COUNTIF(埼玉県明細表!$B$8:$B$167,$A10)+1,0,1,1)</f>
        <v>0</v>
      </c>
      <c r="N10" s="53"/>
      <c r="O10" s="54"/>
      <c r="P10" s="55">
        <f t="shared" si="1"/>
        <v>0</v>
      </c>
      <c r="Q10" s="50">
        <f t="shared" ca="1" si="1"/>
        <v>0</v>
      </c>
      <c r="R10" s="56">
        <v>1000</v>
      </c>
      <c r="S10" s="57">
        <f ca="1">OFFSET(埼玉県明細表!$CC$7,MATCH($A10,埼玉県明細表!$B$8:$B$167,0)+COUNTIF(埼玉県明細表!$B$8:$B$167,$A10)+1,0,1,1)</f>
        <v>0</v>
      </c>
      <c r="T10" s="56">
        <f t="shared" si="2"/>
        <v>1000</v>
      </c>
      <c r="U10" s="58">
        <f t="shared" ca="1" si="2"/>
        <v>0</v>
      </c>
      <c r="W10" s="1" t="str">
        <f t="shared" ca="1" si="3"/>
        <v/>
      </c>
      <c r="X10" s="1" t="str">
        <f t="shared" ca="1" si="4"/>
        <v/>
      </c>
      <c r="AC10" s="1" t="str">
        <f t="shared" ca="1" si="5"/>
        <v/>
      </c>
      <c r="AD10" s="1" t="str">
        <f t="shared" ca="1" si="6"/>
        <v/>
      </c>
      <c r="AG10" s="1" t="str">
        <f t="shared" ca="1" si="7"/>
        <v/>
      </c>
      <c r="AH10" s="1" t="str">
        <f t="shared" ca="1" si="8"/>
        <v/>
      </c>
      <c r="AM10" s="1" t="str">
        <f t="shared" ca="1" si="9"/>
        <v/>
      </c>
      <c r="AN10" s="1" t="str">
        <f t="shared" ca="1" si="10"/>
        <v/>
      </c>
      <c r="AQ10" s="1" t="str">
        <f t="shared" ca="1" si="11"/>
        <v/>
      </c>
      <c r="AR10" s="1" t="str">
        <f t="shared" ca="1" si="12"/>
        <v/>
      </c>
      <c r="AW10" s="1" t="str">
        <f t="shared" ca="1" si="13"/>
        <v/>
      </c>
      <c r="AX10" s="1" t="str">
        <f t="shared" ca="1" si="14"/>
        <v/>
      </c>
      <c r="BA10" s="1" t="str">
        <f t="shared" ca="1" si="15"/>
        <v/>
      </c>
      <c r="BB10" s="1" t="str">
        <f t="shared" ca="1" si="16"/>
        <v/>
      </c>
      <c r="BG10" s="1" t="str">
        <f t="shared" ca="1" si="17"/>
        <v/>
      </c>
      <c r="BH10" s="1" t="str">
        <f t="shared" ca="1" si="18"/>
        <v/>
      </c>
      <c r="BK10" s="1" t="str">
        <f t="shared" ca="1" si="19"/>
        <v/>
      </c>
      <c r="BL10" s="1" t="str">
        <f t="shared" ca="1" si="20"/>
        <v/>
      </c>
      <c r="BQ10" s="1" t="str">
        <f t="shared" ca="1" si="21"/>
        <v/>
      </c>
      <c r="BR10" s="1" t="str">
        <f t="shared" ca="1" si="22"/>
        <v/>
      </c>
      <c r="BU10" s="1" t="str">
        <f t="shared" ca="1" si="23"/>
        <v/>
      </c>
      <c r="BV10" s="1" t="str">
        <f t="shared" ca="1" si="24"/>
        <v/>
      </c>
      <c r="CA10" s="1" t="str">
        <f t="shared" ca="1" si="25"/>
        <v/>
      </c>
      <c r="CB10" s="1" t="str">
        <f t="shared" ca="1" si="26"/>
        <v/>
      </c>
      <c r="EA10" s="1" t="s">
        <v>48</v>
      </c>
      <c r="EB10" s="1" t="s">
        <v>28</v>
      </c>
      <c r="EC10" s="1" t="s">
        <v>29</v>
      </c>
      <c r="ED10" s="1" t="s">
        <v>30</v>
      </c>
      <c r="EE10" s="1" t="s">
        <v>41</v>
      </c>
      <c r="EF10" s="1" t="s">
        <v>42</v>
      </c>
      <c r="EG10" s="1" t="s">
        <v>33</v>
      </c>
      <c r="EH10" s="1" t="s">
        <v>49</v>
      </c>
      <c r="EI10" s="1" t="s">
        <v>50</v>
      </c>
      <c r="EM10" s="1" t="s">
        <v>36</v>
      </c>
      <c r="EN10" s="1">
        <v>3600</v>
      </c>
      <c r="EP10" s="1" t="str">
        <f t="shared" si="0"/>
        <v>11102朝日新聞</v>
      </c>
    </row>
    <row r="11" spans="1:146" ht="16.5" customHeight="1">
      <c r="A11" s="48" t="s">
        <v>72</v>
      </c>
      <c r="B11" s="49">
        <v>0</v>
      </c>
      <c r="C11" s="50">
        <f ca="1">OFFSET(埼玉県明細表!$K$7,MATCH($A11,埼玉県明細表!$B$8:$B$167,0)+COUNTIF(埼玉県明細表!$B$8:$B$167,$A11)+1,0,1,1)</f>
        <v>0</v>
      </c>
      <c r="D11" s="51">
        <v>0</v>
      </c>
      <c r="E11" s="52">
        <f ca="1">OFFSET(埼玉県明細表!$U$7,MATCH($A11,埼玉県明細表!$B$8:$B$167,0)+COUNTIF(埼玉県明細表!$B$8:$B$167,$A11)+1,0,1,1)</f>
        <v>0</v>
      </c>
      <c r="F11" s="53">
        <v>0</v>
      </c>
      <c r="G11" s="50">
        <f ca="1">OFFSET(埼玉県明細表!$AE$7,MATCH($A11,埼玉県明細表!$B$8:$B$167,0)+COUNTIF(埼玉県明細表!$B$8:$B$167,$A11)+1,0,1,1)</f>
        <v>0</v>
      </c>
      <c r="H11" s="51">
        <v>0</v>
      </c>
      <c r="I11" s="52">
        <f ca="1">OFFSET(埼玉県明細表!$AO$7,MATCH($A11,埼玉県明細表!$B$8:$B$167,0)+COUNTIF(埼玉県明細表!$B$8:$B$167,$A11)+1,0,1,1)</f>
        <v>0</v>
      </c>
      <c r="J11" s="53">
        <v>0</v>
      </c>
      <c r="K11" s="50">
        <f ca="1">OFFSET(埼玉県明細表!$AY$7,MATCH($A11,埼玉県明細表!$B$8:$B$167,0)+COUNTIF(埼玉県明細表!$B$8:$B$167,$A11)+1,0,1,1)</f>
        <v>0</v>
      </c>
      <c r="L11" s="51">
        <v>0</v>
      </c>
      <c r="M11" s="52">
        <f ca="1">OFFSET(埼玉県明細表!$BI$7,MATCH($A11,埼玉県明細表!$B$8:$B$167,0)+COUNTIF(埼玉県明細表!$B$8:$B$167,$A11)+1,0,1,1)</f>
        <v>0</v>
      </c>
      <c r="N11" s="53"/>
      <c r="O11" s="54"/>
      <c r="P11" s="55">
        <f t="shared" si="1"/>
        <v>0</v>
      </c>
      <c r="Q11" s="50">
        <f t="shared" ca="1" si="1"/>
        <v>0</v>
      </c>
      <c r="R11" s="56">
        <v>1750</v>
      </c>
      <c r="S11" s="57">
        <f ca="1">OFFSET(埼玉県明細表!$CC$7,MATCH($A11,埼玉県明細表!$B$8:$B$167,0)+COUNTIF(埼玉県明細表!$B$8:$B$167,$A11)+1,0,1,1)</f>
        <v>0</v>
      </c>
      <c r="T11" s="56">
        <f t="shared" si="2"/>
        <v>1750</v>
      </c>
      <c r="U11" s="58">
        <f t="shared" ca="1" si="2"/>
        <v>0</v>
      </c>
      <c r="W11" s="1" t="str">
        <f t="shared" ca="1" si="3"/>
        <v/>
      </c>
      <c r="X11" s="1" t="str">
        <f t="shared" ca="1" si="4"/>
        <v/>
      </c>
      <c r="AC11" s="1" t="str">
        <f t="shared" ca="1" si="5"/>
        <v/>
      </c>
      <c r="AD11" s="1" t="str">
        <f t="shared" ca="1" si="6"/>
        <v/>
      </c>
      <c r="AG11" s="1" t="str">
        <f t="shared" ca="1" si="7"/>
        <v/>
      </c>
      <c r="AH11" s="1" t="str">
        <f t="shared" ca="1" si="8"/>
        <v/>
      </c>
      <c r="AM11" s="1" t="str">
        <f t="shared" ca="1" si="9"/>
        <v/>
      </c>
      <c r="AN11" s="1" t="str">
        <f t="shared" ca="1" si="10"/>
        <v/>
      </c>
      <c r="AQ11" s="1" t="str">
        <f t="shared" ca="1" si="11"/>
        <v/>
      </c>
      <c r="AR11" s="1" t="str">
        <f t="shared" ca="1" si="12"/>
        <v/>
      </c>
      <c r="AW11" s="1" t="str">
        <f t="shared" ca="1" si="13"/>
        <v/>
      </c>
      <c r="AX11" s="1" t="str">
        <f t="shared" ca="1" si="14"/>
        <v/>
      </c>
      <c r="BA11" s="1" t="str">
        <f t="shared" ca="1" si="15"/>
        <v/>
      </c>
      <c r="BB11" s="1" t="str">
        <f t="shared" ca="1" si="16"/>
        <v/>
      </c>
      <c r="BG11" s="1" t="str">
        <f t="shared" ca="1" si="17"/>
        <v/>
      </c>
      <c r="BH11" s="1" t="str">
        <f t="shared" ca="1" si="18"/>
        <v/>
      </c>
      <c r="BK11" s="1" t="str">
        <f t="shared" ca="1" si="19"/>
        <v/>
      </c>
      <c r="BL11" s="1" t="str">
        <f t="shared" ca="1" si="20"/>
        <v/>
      </c>
      <c r="BQ11" s="1" t="str">
        <f t="shared" ca="1" si="21"/>
        <v/>
      </c>
      <c r="BR11" s="1" t="str">
        <f t="shared" ca="1" si="22"/>
        <v/>
      </c>
      <c r="BU11" s="1" t="str">
        <f t="shared" ca="1" si="23"/>
        <v/>
      </c>
      <c r="BV11" s="1" t="str">
        <f t="shared" ca="1" si="24"/>
        <v/>
      </c>
      <c r="CA11" s="1" t="str">
        <f t="shared" ca="1" si="25"/>
        <v/>
      </c>
      <c r="CB11" s="1" t="str">
        <f t="shared" ca="1" si="26"/>
        <v/>
      </c>
      <c r="EA11" s="1" t="s">
        <v>51</v>
      </c>
      <c r="EB11" s="1" t="s">
        <v>28</v>
      </c>
      <c r="EC11" s="1" t="s">
        <v>29</v>
      </c>
      <c r="ED11" s="1" t="s">
        <v>30</v>
      </c>
      <c r="EE11" s="1" t="s">
        <v>52</v>
      </c>
      <c r="EF11" s="1" t="s">
        <v>53</v>
      </c>
      <c r="EG11" s="1" t="s">
        <v>33</v>
      </c>
      <c r="EH11" s="1" t="s">
        <v>54</v>
      </c>
      <c r="EI11" s="1" t="s">
        <v>55</v>
      </c>
      <c r="EM11" s="1" t="s">
        <v>36</v>
      </c>
      <c r="EN11" s="1">
        <v>5300</v>
      </c>
      <c r="EP11" s="1" t="str">
        <f t="shared" si="0"/>
        <v>11103朝日新聞</v>
      </c>
    </row>
    <row r="12" spans="1:146" ht="16.5" customHeight="1">
      <c r="A12" s="48" t="s">
        <v>83</v>
      </c>
      <c r="B12" s="49">
        <v>0</v>
      </c>
      <c r="C12" s="50">
        <f ca="1">OFFSET(埼玉県明細表!$K$7,MATCH($A12,埼玉県明細表!$B$8:$B$167,0)+COUNTIF(埼玉県明細表!$B$8:$B$167,$A12)+1,0,1,1)</f>
        <v>0</v>
      </c>
      <c r="D12" s="51">
        <v>0</v>
      </c>
      <c r="E12" s="52">
        <f ca="1">OFFSET(埼玉県明細表!$U$7,MATCH($A12,埼玉県明細表!$B$8:$B$167,0)+COUNTIF(埼玉県明細表!$B$8:$B$167,$A12)+1,0,1,1)</f>
        <v>0</v>
      </c>
      <c r="F12" s="53">
        <v>0</v>
      </c>
      <c r="G12" s="50">
        <f ca="1">OFFSET(埼玉県明細表!$AE$7,MATCH($A12,埼玉県明細表!$B$8:$B$167,0)+COUNTIF(埼玉県明細表!$B$8:$B$167,$A12)+1,0,1,1)</f>
        <v>0</v>
      </c>
      <c r="H12" s="51">
        <v>0</v>
      </c>
      <c r="I12" s="52">
        <f ca="1">OFFSET(埼玉県明細表!$AO$7,MATCH($A12,埼玉県明細表!$B$8:$B$167,0)+COUNTIF(埼玉県明細表!$B$8:$B$167,$A12)+1,0,1,1)</f>
        <v>0</v>
      </c>
      <c r="J12" s="53">
        <v>0</v>
      </c>
      <c r="K12" s="50">
        <f ca="1">OFFSET(埼玉県明細表!$AY$7,MATCH($A12,埼玉県明細表!$B$8:$B$167,0)+COUNTIF(埼玉県明細表!$B$8:$B$167,$A12)+1,0,1,1)</f>
        <v>0</v>
      </c>
      <c r="L12" s="51">
        <v>0</v>
      </c>
      <c r="M12" s="52">
        <f ca="1">OFFSET(埼玉県明細表!$BI$7,MATCH($A12,埼玉県明細表!$B$8:$B$167,0)+COUNTIF(埼玉県明細表!$B$8:$B$167,$A12)+1,0,1,1)</f>
        <v>0</v>
      </c>
      <c r="N12" s="53"/>
      <c r="O12" s="54"/>
      <c r="P12" s="55">
        <f t="shared" si="1"/>
        <v>0</v>
      </c>
      <c r="Q12" s="50">
        <f t="shared" ca="1" si="1"/>
        <v>0</v>
      </c>
      <c r="R12" s="56">
        <v>600</v>
      </c>
      <c r="S12" s="57">
        <f ca="1">OFFSET(埼玉県明細表!$CC$7,MATCH($A12,埼玉県明細表!$B$8:$B$167,0)+COUNTIF(埼玉県明細表!$B$8:$B$167,$A12)+1,0,1,1)</f>
        <v>0</v>
      </c>
      <c r="T12" s="56">
        <f t="shared" si="2"/>
        <v>600</v>
      </c>
      <c r="U12" s="58">
        <f t="shared" ca="1" si="2"/>
        <v>0</v>
      </c>
      <c r="W12" s="1" t="str">
        <f t="shared" ca="1" si="3"/>
        <v/>
      </c>
      <c r="X12" s="1" t="str">
        <f t="shared" ca="1" si="4"/>
        <v/>
      </c>
      <c r="AC12" s="1" t="str">
        <f t="shared" ca="1" si="5"/>
        <v/>
      </c>
      <c r="AD12" s="1" t="str">
        <f t="shared" ca="1" si="6"/>
        <v/>
      </c>
      <c r="AG12" s="1" t="str">
        <f t="shared" ca="1" si="7"/>
        <v/>
      </c>
      <c r="AH12" s="1" t="str">
        <f t="shared" ca="1" si="8"/>
        <v/>
      </c>
      <c r="AM12" s="1" t="str">
        <f t="shared" ca="1" si="9"/>
        <v/>
      </c>
      <c r="AN12" s="1" t="str">
        <f t="shared" ca="1" si="10"/>
        <v/>
      </c>
      <c r="AQ12" s="1" t="str">
        <f t="shared" ca="1" si="11"/>
        <v/>
      </c>
      <c r="AR12" s="1" t="str">
        <f t="shared" ca="1" si="12"/>
        <v/>
      </c>
      <c r="AW12" s="1" t="str">
        <f t="shared" ca="1" si="13"/>
        <v/>
      </c>
      <c r="AX12" s="1" t="str">
        <f t="shared" ca="1" si="14"/>
        <v/>
      </c>
      <c r="BA12" s="1" t="str">
        <f t="shared" ca="1" si="15"/>
        <v/>
      </c>
      <c r="BB12" s="1" t="str">
        <f t="shared" ca="1" si="16"/>
        <v/>
      </c>
      <c r="BG12" s="1" t="str">
        <f t="shared" ca="1" si="17"/>
        <v/>
      </c>
      <c r="BH12" s="1" t="str">
        <f t="shared" ca="1" si="18"/>
        <v/>
      </c>
      <c r="BK12" s="1" t="str">
        <f t="shared" ca="1" si="19"/>
        <v/>
      </c>
      <c r="BL12" s="1" t="str">
        <f t="shared" ca="1" si="20"/>
        <v/>
      </c>
      <c r="BQ12" s="1" t="str">
        <f t="shared" ca="1" si="21"/>
        <v/>
      </c>
      <c r="BR12" s="1" t="str">
        <f t="shared" ca="1" si="22"/>
        <v/>
      </c>
      <c r="BU12" s="1" t="str">
        <f t="shared" ca="1" si="23"/>
        <v/>
      </c>
      <c r="BV12" s="1" t="str">
        <f t="shared" ca="1" si="24"/>
        <v/>
      </c>
      <c r="CA12" s="1" t="str">
        <f t="shared" ca="1" si="25"/>
        <v/>
      </c>
      <c r="CB12" s="1" t="str">
        <f t="shared" ca="1" si="26"/>
        <v/>
      </c>
      <c r="EA12" s="1" t="s">
        <v>56</v>
      </c>
      <c r="EB12" s="1" t="s">
        <v>28</v>
      </c>
      <c r="EC12" s="1" t="s">
        <v>29</v>
      </c>
      <c r="ED12" s="1" t="s">
        <v>30</v>
      </c>
      <c r="EE12" s="1" t="s">
        <v>52</v>
      </c>
      <c r="EF12" s="1" t="s">
        <v>53</v>
      </c>
      <c r="EG12" s="1" t="s">
        <v>33</v>
      </c>
      <c r="EH12" s="1" t="s">
        <v>57</v>
      </c>
      <c r="EI12" s="1" t="s">
        <v>58</v>
      </c>
      <c r="EM12" s="1" t="s">
        <v>36</v>
      </c>
      <c r="EN12" s="1">
        <v>4350</v>
      </c>
      <c r="EP12" s="1" t="str">
        <f t="shared" si="0"/>
        <v>11103朝日新聞</v>
      </c>
    </row>
    <row r="13" spans="1:146" ht="16.5" customHeight="1">
      <c r="A13" s="48" t="s">
        <v>94</v>
      </c>
      <c r="B13" s="49">
        <v>0</v>
      </c>
      <c r="C13" s="50">
        <f ca="1">OFFSET(埼玉県明細表!$K$7,MATCH($A13,埼玉県明細表!$B$8:$B$167,0)+COUNTIF(埼玉県明細表!$B$8:$B$167,$A13)+1,0,1,1)</f>
        <v>0</v>
      </c>
      <c r="D13" s="51">
        <v>0</v>
      </c>
      <c r="E13" s="52">
        <f ca="1">OFFSET(埼玉県明細表!$U$7,MATCH($A13,埼玉県明細表!$B$8:$B$167,0)+COUNTIF(埼玉県明細表!$B$8:$B$167,$A13)+1,0,1,1)</f>
        <v>0</v>
      </c>
      <c r="F13" s="53">
        <v>0</v>
      </c>
      <c r="G13" s="50">
        <f ca="1">OFFSET(埼玉県明細表!$AE$7,MATCH($A13,埼玉県明細表!$B$8:$B$167,0)+COUNTIF(埼玉県明細表!$B$8:$B$167,$A13)+1,0,1,1)</f>
        <v>0</v>
      </c>
      <c r="H13" s="51">
        <v>0</v>
      </c>
      <c r="I13" s="52">
        <f ca="1">OFFSET(埼玉県明細表!$AO$7,MATCH($A13,埼玉県明細表!$B$8:$B$167,0)+COUNTIF(埼玉県明細表!$B$8:$B$167,$A13)+1,0,1,1)</f>
        <v>0</v>
      </c>
      <c r="J13" s="53">
        <v>0</v>
      </c>
      <c r="K13" s="50">
        <f ca="1">OFFSET(埼玉県明細表!$AY$7,MATCH($A13,埼玉県明細表!$B$8:$B$167,0)+COUNTIF(埼玉県明細表!$B$8:$B$167,$A13)+1,0,1,1)</f>
        <v>0</v>
      </c>
      <c r="L13" s="51">
        <v>0</v>
      </c>
      <c r="M13" s="52">
        <f ca="1">OFFSET(埼玉県明細表!$BI$7,MATCH($A13,埼玉県明細表!$B$8:$B$167,0)+COUNTIF(埼玉県明細表!$B$8:$B$167,$A13)+1,0,1,1)</f>
        <v>0</v>
      </c>
      <c r="N13" s="53"/>
      <c r="O13" s="54"/>
      <c r="P13" s="55">
        <f t="shared" si="1"/>
        <v>0</v>
      </c>
      <c r="Q13" s="50">
        <f t="shared" ca="1" si="1"/>
        <v>0</v>
      </c>
      <c r="R13" s="56">
        <v>3850</v>
      </c>
      <c r="S13" s="57">
        <f ca="1">OFFSET(埼玉県明細表!$CC$7,MATCH($A13,埼玉県明細表!$B$8:$B$167,0)+COUNTIF(埼玉県明細表!$B$8:$B$167,$A13)+1,0,1,1)</f>
        <v>0</v>
      </c>
      <c r="T13" s="56">
        <f t="shared" si="2"/>
        <v>3850</v>
      </c>
      <c r="U13" s="58">
        <f t="shared" ca="1" si="2"/>
        <v>0</v>
      </c>
      <c r="W13" s="1" t="str">
        <f t="shared" ca="1" si="3"/>
        <v/>
      </c>
      <c r="X13" s="1" t="str">
        <f t="shared" ca="1" si="4"/>
        <v/>
      </c>
      <c r="AC13" s="1" t="str">
        <f t="shared" ca="1" si="5"/>
        <v/>
      </c>
      <c r="AD13" s="1" t="str">
        <f t="shared" ca="1" si="6"/>
        <v/>
      </c>
      <c r="AG13" s="1" t="str">
        <f t="shared" ca="1" si="7"/>
        <v/>
      </c>
      <c r="AH13" s="1" t="str">
        <f t="shared" ca="1" si="8"/>
        <v/>
      </c>
      <c r="AM13" s="1" t="str">
        <f t="shared" ca="1" si="9"/>
        <v/>
      </c>
      <c r="AN13" s="1" t="str">
        <f t="shared" ca="1" si="10"/>
        <v/>
      </c>
      <c r="AQ13" s="1" t="str">
        <f t="shared" ca="1" si="11"/>
        <v/>
      </c>
      <c r="AR13" s="1" t="str">
        <f t="shared" ca="1" si="12"/>
        <v/>
      </c>
      <c r="AW13" s="1" t="str">
        <f t="shared" ca="1" si="13"/>
        <v/>
      </c>
      <c r="AX13" s="1" t="str">
        <f t="shared" ca="1" si="14"/>
        <v/>
      </c>
      <c r="BA13" s="1" t="str">
        <f t="shared" ca="1" si="15"/>
        <v/>
      </c>
      <c r="BB13" s="1" t="str">
        <f t="shared" ca="1" si="16"/>
        <v/>
      </c>
      <c r="BG13" s="1" t="str">
        <f t="shared" ca="1" si="17"/>
        <v/>
      </c>
      <c r="BH13" s="1" t="str">
        <f t="shared" ca="1" si="18"/>
        <v/>
      </c>
      <c r="BK13" s="1" t="str">
        <f t="shared" ca="1" si="19"/>
        <v/>
      </c>
      <c r="BL13" s="1" t="str">
        <f t="shared" ca="1" si="20"/>
        <v/>
      </c>
      <c r="BQ13" s="1" t="str">
        <f t="shared" ca="1" si="21"/>
        <v/>
      </c>
      <c r="BR13" s="1" t="str">
        <f t="shared" ca="1" si="22"/>
        <v/>
      </c>
      <c r="BU13" s="1" t="str">
        <f t="shared" ca="1" si="23"/>
        <v/>
      </c>
      <c r="BV13" s="1" t="str">
        <f t="shared" ca="1" si="24"/>
        <v/>
      </c>
      <c r="CA13" s="1" t="str">
        <f t="shared" ca="1" si="25"/>
        <v/>
      </c>
      <c r="CB13" s="1" t="str">
        <f t="shared" ca="1" si="26"/>
        <v/>
      </c>
      <c r="EA13" s="1" t="s">
        <v>59</v>
      </c>
      <c r="EB13" s="1" t="s">
        <v>28</v>
      </c>
      <c r="EC13" s="1" t="s">
        <v>29</v>
      </c>
      <c r="ED13" s="1" t="s">
        <v>30</v>
      </c>
      <c r="EE13" s="1" t="s">
        <v>60</v>
      </c>
      <c r="EF13" s="1" t="s">
        <v>61</v>
      </c>
      <c r="EG13" s="1" t="s">
        <v>33</v>
      </c>
      <c r="EH13" s="1" t="s">
        <v>62</v>
      </c>
      <c r="EI13" s="1" t="s">
        <v>63</v>
      </c>
      <c r="EM13" s="1" t="s">
        <v>36</v>
      </c>
      <c r="EN13" s="1">
        <v>6800</v>
      </c>
      <c r="EP13" s="1" t="str">
        <f t="shared" si="0"/>
        <v>11104朝日新聞</v>
      </c>
    </row>
    <row r="14" spans="1:146" ht="16.5" customHeight="1">
      <c r="A14" s="48" t="s">
        <v>108</v>
      </c>
      <c r="B14" s="49">
        <v>0</v>
      </c>
      <c r="C14" s="50">
        <f ca="1">OFFSET(埼玉県明細表!$K$7,MATCH($A14,埼玉県明細表!$B$8:$B$167,0)+COUNTIF(埼玉県明細表!$B$8:$B$167,$A14)+1,0,1,1)</f>
        <v>0</v>
      </c>
      <c r="D14" s="51">
        <v>0</v>
      </c>
      <c r="E14" s="52">
        <f ca="1">OFFSET(埼玉県明細表!$U$7,MATCH($A14,埼玉県明細表!$B$8:$B$167,0)+COUNTIF(埼玉県明細表!$B$8:$B$167,$A14)+1,0,1,1)</f>
        <v>0</v>
      </c>
      <c r="F14" s="53">
        <v>0</v>
      </c>
      <c r="G14" s="50">
        <f ca="1">OFFSET(埼玉県明細表!$AE$7,MATCH($A14,埼玉県明細表!$B$8:$B$167,0)+COUNTIF(埼玉県明細表!$B$8:$B$167,$A14)+1,0,1,1)</f>
        <v>0</v>
      </c>
      <c r="H14" s="51">
        <v>0</v>
      </c>
      <c r="I14" s="52">
        <f ca="1">OFFSET(埼玉県明細表!$AO$7,MATCH($A14,埼玉県明細表!$B$8:$B$167,0)+COUNTIF(埼玉県明細表!$B$8:$B$167,$A14)+1,0,1,1)</f>
        <v>0</v>
      </c>
      <c r="J14" s="53">
        <v>0</v>
      </c>
      <c r="K14" s="50">
        <f ca="1">OFFSET(埼玉県明細表!$AY$7,MATCH($A14,埼玉県明細表!$B$8:$B$167,0)+COUNTIF(埼玉県明細表!$B$8:$B$167,$A14)+1,0,1,1)</f>
        <v>0</v>
      </c>
      <c r="L14" s="51">
        <v>0</v>
      </c>
      <c r="M14" s="52">
        <f ca="1">OFFSET(埼玉県明細表!$BI$7,MATCH($A14,埼玉県明細表!$B$8:$B$167,0)+COUNTIF(埼玉県明細表!$B$8:$B$167,$A14)+1,0,1,1)</f>
        <v>0</v>
      </c>
      <c r="N14" s="53"/>
      <c r="O14" s="54"/>
      <c r="P14" s="55">
        <f t="shared" si="1"/>
        <v>0</v>
      </c>
      <c r="Q14" s="50">
        <f t="shared" ca="1" si="1"/>
        <v>0</v>
      </c>
      <c r="R14" s="56">
        <v>3400</v>
      </c>
      <c r="S14" s="57">
        <f ca="1">OFFSET(埼玉県明細表!$CC$7,MATCH($A14,埼玉県明細表!$B$8:$B$167,0)+COUNTIF(埼玉県明細表!$B$8:$B$167,$A14)+1,0,1,1)</f>
        <v>0</v>
      </c>
      <c r="T14" s="56">
        <f t="shared" si="2"/>
        <v>3400</v>
      </c>
      <c r="U14" s="58">
        <f t="shared" ca="1" si="2"/>
        <v>0</v>
      </c>
      <c r="W14" s="1" t="str">
        <f t="shared" ca="1" si="3"/>
        <v/>
      </c>
      <c r="X14" s="1" t="str">
        <f t="shared" ca="1" si="4"/>
        <v/>
      </c>
      <c r="AC14" s="1" t="str">
        <f t="shared" ca="1" si="5"/>
        <v/>
      </c>
      <c r="AD14" s="1" t="str">
        <f t="shared" ca="1" si="6"/>
        <v/>
      </c>
      <c r="AG14" s="1" t="str">
        <f t="shared" ca="1" si="7"/>
        <v/>
      </c>
      <c r="AH14" s="1" t="str">
        <f t="shared" ca="1" si="8"/>
        <v/>
      </c>
      <c r="AM14" s="1" t="str">
        <f t="shared" ca="1" si="9"/>
        <v/>
      </c>
      <c r="AN14" s="1" t="str">
        <f t="shared" ca="1" si="10"/>
        <v/>
      </c>
      <c r="AQ14" s="1" t="str">
        <f t="shared" ca="1" si="11"/>
        <v/>
      </c>
      <c r="AR14" s="1" t="str">
        <f t="shared" ca="1" si="12"/>
        <v/>
      </c>
      <c r="AW14" s="1" t="str">
        <f t="shared" ca="1" si="13"/>
        <v/>
      </c>
      <c r="AX14" s="1" t="str">
        <f t="shared" ca="1" si="14"/>
        <v/>
      </c>
      <c r="BA14" s="1" t="str">
        <f t="shared" ca="1" si="15"/>
        <v/>
      </c>
      <c r="BB14" s="1" t="str">
        <f t="shared" ca="1" si="16"/>
        <v/>
      </c>
      <c r="BG14" s="1" t="str">
        <f t="shared" ca="1" si="17"/>
        <v/>
      </c>
      <c r="BH14" s="1" t="str">
        <f t="shared" ca="1" si="18"/>
        <v/>
      </c>
      <c r="BK14" s="1" t="str">
        <f t="shared" ca="1" si="19"/>
        <v/>
      </c>
      <c r="BL14" s="1" t="str">
        <f t="shared" ca="1" si="20"/>
        <v/>
      </c>
      <c r="BQ14" s="1" t="str">
        <f t="shared" ca="1" si="21"/>
        <v/>
      </c>
      <c r="BR14" s="1" t="str">
        <f t="shared" ca="1" si="22"/>
        <v/>
      </c>
      <c r="BU14" s="1" t="str">
        <f t="shared" ca="1" si="23"/>
        <v/>
      </c>
      <c r="BV14" s="1" t="str">
        <f t="shared" ca="1" si="24"/>
        <v/>
      </c>
      <c r="CA14" s="1" t="str">
        <f t="shared" ca="1" si="25"/>
        <v/>
      </c>
      <c r="CB14" s="1" t="str">
        <f t="shared" ca="1" si="26"/>
        <v/>
      </c>
      <c r="EA14" s="1" t="s">
        <v>64</v>
      </c>
      <c r="EB14" s="1" t="s">
        <v>28</v>
      </c>
      <c r="EC14" s="1" t="s">
        <v>29</v>
      </c>
      <c r="ED14" s="1" t="s">
        <v>30</v>
      </c>
      <c r="EE14" s="1" t="s">
        <v>60</v>
      </c>
      <c r="EF14" s="1" t="s">
        <v>61</v>
      </c>
      <c r="EG14" s="1" t="s">
        <v>33</v>
      </c>
      <c r="EH14" s="1" t="s">
        <v>65</v>
      </c>
      <c r="EI14" s="1" t="s">
        <v>66</v>
      </c>
      <c r="EM14" s="1" t="s">
        <v>36</v>
      </c>
      <c r="EN14" s="1">
        <v>4800</v>
      </c>
      <c r="EP14" s="1" t="str">
        <f t="shared" si="0"/>
        <v>11104朝日新聞</v>
      </c>
    </row>
    <row r="15" spans="1:146" ht="16.5" customHeight="1">
      <c r="A15" s="48" t="s">
        <v>116</v>
      </c>
      <c r="B15" s="49">
        <v>0</v>
      </c>
      <c r="C15" s="50">
        <f ca="1">OFFSET(埼玉県明細表!$K$7,MATCH($A15,埼玉県明細表!$B$8:$B$167,0)+COUNTIF(埼玉県明細表!$B$8:$B$167,$A15)+1,0,1,1)</f>
        <v>0</v>
      </c>
      <c r="D15" s="51">
        <v>0</v>
      </c>
      <c r="E15" s="52">
        <f ca="1">OFFSET(埼玉県明細表!$U$7,MATCH($A15,埼玉県明細表!$B$8:$B$167,0)+COUNTIF(埼玉県明細表!$B$8:$B$167,$A15)+1,0,1,1)</f>
        <v>0</v>
      </c>
      <c r="F15" s="53">
        <v>0</v>
      </c>
      <c r="G15" s="50">
        <f ca="1">OFFSET(埼玉県明細表!$AE$7,MATCH($A15,埼玉県明細表!$B$8:$B$167,0)+COUNTIF(埼玉県明細表!$B$8:$B$167,$A15)+1,0,1,1)</f>
        <v>0</v>
      </c>
      <c r="H15" s="51">
        <v>0</v>
      </c>
      <c r="I15" s="52">
        <f ca="1">OFFSET(埼玉県明細表!$AO$7,MATCH($A15,埼玉県明細表!$B$8:$B$167,0)+COUNTIF(埼玉県明細表!$B$8:$B$167,$A15)+1,0,1,1)</f>
        <v>0</v>
      </c>
      <c r="J15" s="53">
        <v>0</v>
      </c>
      <c r="K15" s="50">
        <f ca="1">OFFSET(埼玉県明細表!$AY$7,MATCH($A15,埼玉県明細表!$B$8:$B$167,0)+COUNTIF(埼玉県明細表!$B$8:$B$167,$A15)+1,0,1,1)</f>
        <v>0</v>
      </c>
      <c r="L15" s="51">
        <v>0</v>
      </c>
      <c r="M15" s="52">
        <f ca="1">OFFSET(埼玉県明細表!$BI$7,MATCH($A15,埼玉県明細表!$B$8:$B$167,0)+COUNTIF(埼玉県明細表!$B$8:$B$167,$A15)+1,0,1,1)</f>
        <v>0</v>
      </c>
      <c r="N15" s="53"/>
      <c r="O15" s="54"/>
      <c r="P15" s="55">
        <f t="shared" si="1"/>
        <v>0</v>
      </c>
      <c r="Q15" s="50">
        <f t="shared" ca="1" si="1"/>
        <v>0</v>
      </c>
      <c r="R15" s="56">
        <v>1200</v>
      </c>
      <c r="S15" s="57">
        <f ca="1">OFFSET(埼玉県明細表!$CC$7,MATCH($A15,埼玉県明細表!$B$8:$B$167,0)+COUNTIF(埼玉県明細表!$B$8:$B$167,$A15)+1,0,1,1)</f>
        <v>0</v>
      </c>
      <c r="T15" s="56">
        <f t="shared" si="2"/>
        <v>1200</v>
      </c>
      <c r="U15" s="58">
        <f t="shared" ca="1" si="2"/>
        <v>0</v>
      </c>
      <c r="W15" s="1" t="str">
        <f t="shared" ca="1" si="3"/>
        <v/>
      </c>
      <c r="X15" s="1" t="str">
        <f t="shared" ca="1" si="4"/>
        <v/>
      </c>
      <c r="AC15" s="1" t="str">
        <f t="shared" ca="1" si="5"/>
        <v/>
      </c>
      <c r="AD15" s="1" t="str">
        <f t="shared" ca="1" si="6"/>
        <v/>
      </c>
      <c r="AG15" s="1" t="str">
        <f t="shared" ca="1" si="7"/>
        <v/>
      </c>
      <c r="AH15" s="1" t="str">
        <f t="shared" ca="1" si="8"/>
        <v/>
      </c>
      <c r="AM15" s="1" t="str">
        <f t="shared" ca="1" si="9"/>
        <v/>
      </c>
      <c r="AN15" s="1" t="str">
        <f t="shared" ca="1" si="10"/>
        <v/>
      </c>
      <c r="AQ15" s="1" t="str">
        <f t="shared" ca="1" si="11"/>
        <v/>
      </c>
      <c r="AR15" s="1" t="str">
        <f t="shared" ca="1" si="12"/>
        <v/>
      </c>
      <c r="AW15" s="1" t="str">
        <f t="shared" ca="1" si="13"/>
        <v/>
      </c>
      <c r="AX15" s="1" t="str">
        <f t="shared" ca="1" si="14"/>
        <v/>
      </c>
      <c r="BA15" s="1" t="str">
        <f t="shared" ca="1" si="15"/>
        <v/>
      </c>
      <c r="BB15" s="1" t="str">
        <f t="shared" ca="1" si="16"/>
        <v/>
      </c>
      <c r="BG15" s="1" t="str">
        <f t="shared" ca="1" si="17"/>
        <v/>
      </c>
      <c r="BH15" s="1" t="str">
        <f t="shared" ca="1" si="18"/>
        <v/>
      </c>
      <c r="BK15" s="1" t="str">
        <f t="shared" ca="1" si="19"/>
        <v/>
      </c>
      <c r="BL15" s="1" t="str">
        <f t="shared" ca="1" si="20"/>
        <v/>
      </c>
      <c r="BQ15" s="1" t="str">
        <f t="shared" ca="1" si="21"/>
        <v/>
      </c>
      <c r="BR15" s="1" t="str">
        <f t="shared" ca="1" si="22"/>
        <v/>
      </c>
      <c r="BU15" s="1" t="str">
        <f t="shared" ca="1" si="23"/>
        <v/>
      </c>
      <c r="BV15" s="1" t="str">
        <f t="shared" ca="1" si="24"/>
        <v/>
      </c>
      <c r="CA15" s="1" t="str">
        <f t="shared" ca="1" si="25"/>
        <v/>
      </c>
      <c r="CB15" s="1" t="str">
        <f t="shared" ca="1" si="26"/>
        <v/>
      </c>
      <c r="EA15" s="1" t="s">
        <v>67</v>
      </c>
      <c r="EB15" s="1" t="s">
        <v>28</v>
      </c>
      <c r="EC15" s="1" t="s">
        <v>29</v>
      </c>
      <c r="ED15" s="1" t="s">
        <v>30</v>
      </c>
      <c r="EE15" s="1" t="s">
        <v>60</v>
      </c>
      <c r="EF15" s="1" t="s">
        <v>61</v>
      </c>
      <c r="EG15" s="1" t="s">
        <v>33</v>
      </c>
      <c r="EH15" s="1" t="s">
        <v>68</v>
      </c>
      <c r="EI15" s="1" t="s">
        <v>69</v>
      </c>
      <c r="EM15" s="1" t="s">
        <v>36</v>
      </c>
      <c r="EN15" s="1">
        <v>2750</v>
      </c>
      <c r="EP15" s="1" t="str">
        <f t="shared" si="0"/>
        <v>11104朝日新聞</v>
      </c>
    </row>
    <row r="16" spans="1:146" ht="16.5" customHeight="1">
      <c r="A16" s="48" t="s">
        <v>121</v>
      </c>
      <c r="B16" s="49">
        <v>0</v>
      </c>
      <c r="C16" s="50">
        <f ca="1">OFFSET(埼玉県明細表!$K$7,MATCH($A16,埼玉県明細表!$B$8:$B$167,0)+COUNTIF(埼玉県明細表!$B$8:$B$167,$A16)+1,0,1,1)</f>
        <v>0</v>
      </c>
      <c r="D16" s="51">
        <v>0</v>
      </c>
      <c r="E16" s="52">
        <f ca="1">OFFSET(埼玉県明細表!$U$7,MATCH($A16,埼玉県明細表!$B$8:$B$167,0)+COUNTIF(埼玉県明細表!$B$8:$B$167,$A16)+1,0,1,1)</f>
        <v>0</v>
      </c>
      <c r="F16" s="53">
        <v>0</v>
      </c>
      <c r="G16" s="50">
        <f ca="1">OFFSET(埼玉県明細表!$AE$7,MATCH($A16,埼玉県明細表!$B$8:$B$167,0)+COUNTIF(埼玉県明細表!$B$8:$B$167,$A16)+1,0,1,1)</f>
        <v>0</v>
      </c>
      <c r="H16" s="51">
        <v>0</v>
      </c>
      <c r="I16" s="52">
        <f ca="1">OFFSET(埼玉県明細表!$AO$7,MATCH($A16,埼玉県明細表!$B$8:$B$167,0)+COUNTIF(埼玉県明細表!$B$8:$B$167,$A16)+1,0,1,1)</f>
        <v>0</v>
      </c>
      <c r="J16" s="53">
        <v>0</v>
      </c>
      <c r="K16" s="50">
        <f ca="1">OFFSET(埼玉県明細表!$AY$7,MATCH($A16,埼玉県明細表!$B$8:$B$167,0)+COUNTIF(埼玉県明細表!$B$8:$B$167,$A16)+1,0,1,1)</f>
        <v>0</v>
      </c>
      <c r="L16" s="51">
        <v>0</v>
      </c>
      <c r="M16" s="52">
        <f ca="1">OFFSET(埼玉県明細表!$BI$7,MATCH($A16,埼玉県明細表!$B$8:$B$167,0)+COUNTIF(埼玉県明細表!$B$8:$B$167,$A16)+1,0,1,1)</f>
        <v>0</v>
      </c>
      <c r="N16" s="53"/>
      <c r="O16" s="54"/>
      <c r="P16" s="55">
        <f t="shared" si="1"/>
        <v>0</v>
      </c>
      <c r="Q16" s="50">
        <f t="shared" ca="1" si="1"/>
        <v>0</v>
      </c>
      <c r="R16" s="56">
        <v>1250</v>
      </c>
      <c r="S16" s="57">
        <f ca="1">OFFSET(埼玉県明細表!$CC$7,MATCH($A16,埼玉県明細表!$B$8:$B$167,0)+COUNTIF(埼玉県明細表!$B$8:$B$167,$A16)+1,0,1,1)</f>
        <v>0</v>
      </c>
      <c r="T16" s="56">
        <f t="shared" si="2"/>
        <v>1250</v>
      </c>
      <c r="U16" s="58">
        <f t="shared" ca="1" si="2"/>
        <v>0</v>
      </c>
      <c r="W16" s="1" t="str">
        <f t="shared" ca="1" si="3"/>
        <v/>
      </c>
      <c r="X16" s="1" t="str">
        <f t="shared" ca="1" si="4"/>
        <v/>
      </c>
      <c r="AC16" s="1" t="str">
        <f t="shared" ca="1" si="5"/>
        <v/>
      </c>
      <c r="AD16" s="1" t="str">
        <f t="shared" ca="1" si="6"/>
        <v/>
      </c>
      <c r="AG16" s="1" t="str">
        <f t="shared" ca="1" si="7"/>
        <v/>
      </c>
      <c r="AH16" s="1" t="str">
        <f t="shared" ca="1" si="8"/>
        <v/>
      </c>
      <c r="AM16" s="1" t="str">
        <f t="shared" ca="1" si="9"/>
        <v/>
      </c>
      <c r="AN16" s="1" t="str">
        <f t="shared" ca="1" si="10"/>
        <v/>
      </c>
      <c r="AQ16" s="1" t="str">
        <f t="shared" ca="1" si="11"/>
        <v/>
      </c>
      <c r="AR16" s="1" t="str">
        <f t="shared" ca="1" si="12"/>
        <v/>
      </c>
      <c r="AW16" s="1" t="str">
        <f t="shared" ca="1" si="13"/>
        <v/>
      </c>
      <c r="AX16" s="1" t="str">
        <f t="shared" ca="1" si="14"/>
        <v/>
      </c>
      <c r="BA16" s="1" t="str">
        <f t="shared" ca="1" si="15"/>
        <v/>
      </c>
      <c r="BB16" s="1" t="str">
        <f t="shared" ca="1" si="16"/>
        <v/>
      </c>
      <c r="BG16" s="1" t="str">
        <f t="shared" ca="1" si="17"/>
        <v/>
      </c>
      <c r="BH16" s="1" t="str">
        <f t="shared" ca="1" si="18"/>
        <v/>
      </c>
      <c r="BK16" s="1" t="str">
        <f t="shared" ca="1" si="19"/>
        <v/>
      </c>
      <c r="BL16" s="1" t="str">
        <f t="shared" ca="1" si="20"/>
        <v/>
      </c>
      <c r="BQ16" s="1" t="str">
        <f t="shared" ca="1" si="21"/>
        <v/>
      </c>
      <c r="BR16" s="1" t="str">
        <f t="shared" ca="1" si="22"/>
        <v/>
      </c>
      <c r="BU16" s="1" t="str">
        <f t="shared" ca="1" si="23"/>
        <v/>
      </c>
      <c r="BV16" s="1" t="str">
        <f t="shared" ca="1" si="24"/>
        <v/>
      </c>
      <c r="CA16" s="1" t="str">
        <f t="shared" ca="1" si="25"/>
        <v/>
      </c>
      <c r="CB16" s="1" t="str">
        <f t="shared" ca="1" si="26"/>
        <v/>
      </c>
      <c r="EA16" s="1" t="s">
        <v>70</v>
      </c>
      <c r="EB16" s="1" t="s">
        <v>28</v>
      </c>
      <c r="EC16" s="1" t="s">
        <v>29</v>
      </c>
      <c r="ED16" s="1" t="s">
        <v>30</v>
      </c>
      <c r="EE16" s="1" t="s">
        <v>71</v>
      </c>
      <c r="EF16" s="1" t="s">
        <v>72</v>
      </c>
      <c r="EG16" s="1" t="s">
        <v>33</v>
      </c>
      <c r="EH16" s="1" t="s">
        <v>73</v>
      </c>
      <c r="EI16" s="1" t="s">
        <v>74</v>
      </c>
      <c r="EM16" s="1" t="s">
        <v>36</v>
      </c>
      <c r="EN16" s="1">
        <v>1650</v>
      </c>
      <c r="EP16" s="1" t="str">
        <f t="shared" si="0"/>
        <v>11105朝日新聞</v>
      </c>
    </row>
    <row r="17" spans="1:146" ht="16.5" customHeight="1">
      <c r="A17" s="48" t="s">
        <v>126</v>
      </c>
      <c r="B17" s="49">
        <v>0</v>
      </c>
      <c r="C17" s="50">
        <f ca="1">OFFSET(埼玉県明細表!$K$7,MATCH($A17,埼玉県明細表!$B$8:$B$167,0)+COUNTIF(埼玉県明細表!$B$8:$B$167,$A17)+1,0,1,1)</f>
        <v>0</v>
      </c>
      <c r="D17" s="51">
        <v>0</v>
      </c>
      <c r="E17" s="52">
        <f ca="1">OFFSET(埼玉県明細表!$U$7,MATCH($A17,埼玉県明細表!$B$8:$B$167,0)+COUNTIF(埼玉県明細表!$B$8:$B$167,$A17)+1,0,1,1)</f>
        <v>0</v>
      </c>
      <c r="F17" s="53">
        <v>0</v>
      </c>
      <c r="G17" s="50">
        <f ca="1">OFFSET(埼玉県明細表!$AE$7,MATCH($A17,埼玉県明細表!$B$8:$B$167,0)+COUNTIF(埼玉県明細表!$B$8:$B$167,$A17)+1,0,1,1)</f>
        <v>0</v>
      </c>
      <c r="H17" s="51">
        <v>0</v>
      </c>
      <c r="I17" s="52">
        <f ca="1">OFFSET(埼玉県明細表!$AO$7,MATCH($A17,埼玉県明細表!$B$8:$B$167,0)+COUNTIF(埼玉県明細表!$B$8:$B$167,$A17)+1,0,1,1)</f>
        <v>0</v>
      </c>
      <c r="J17" s="53">
        <v>0</v>
      </c>
      <c r="K17" s="50">
        <f ca="1">OFFSET(埼玉県明細表!$AY$7,MATCH($A17,埼玉県明細表!$B$8:$B$167,0)+COUNTIF(埼玉県明細表!$B$8:$B$167,$A17)+1,0,1,1)</f>
        <v>0</v>
      </c>
      <c r="L17" s="51">
        <v>0</v>
      </c>
      <c r="M17" s="52">
        <f ca="1">OFFSET(埼玉県明細表!$BI$7,MATCH($A17,埼玉県明細表!$B$8:$B$167,0)+COUNTIF(埼玉県明細表!$B$8:$B$167,$A17)+1,0,1,1)</f>
        <v>0</v>
      </c>
      <c r="N17" s="53"/>
      <c r="O17" s="54"/>
      <c r="P17" s="55">
        <f t="shared" si="1"/>
        <v>0</v>
      </c>
      <c r="Q17" s="50">
        <f t="shared" ca="1" si="1"/>
        <v>0</v>
      </c>
      <c r="R17" s="56">
        <v>7700</v>
      </c>
      <c r="S17" s="57">
        <f ca="1">OFFSET(埼玉県明細表!$CC$7,MATCH($A17,埼玉県明細表!$B$8:$B$167,0)+COUNTIF(埼玉県明細表!$B$8:$B$167,$A17)+1,0,1,1)</f>
        <v>0</v>
      </c>
      <c r="T17" s="56">
        <f t="shared" si="2"/>
        <v>7700</v>
      </c>
      <c r="U17" s="58">
        <f t="shared" ca="1" si="2"/>
        <v>0</v>
      </c>
      <c r="W17" s="1" t="str">
        <f t="shared" ca="1" si="3"/>
        <v/>
      </c>
      <c r="X17" s="1" t="str">
        <f t="shared" ca="1" si="4"/>
        <v/>
      </c>
      <c r="AC17" s="1" t="str">
        <f t="shared" ca="1" si="5"/>
        <v/>
      </c>
      <c r="AD17" s="1" t="str">
        <f t="shared" ca="1" si="6"/>
        <v/>
      </c>
      <c r="AG17" s="1" t="str">
        <f t="shared" ca="1" si="7"/>
        <v/>
      </c>
      <c r="AH17" s="1" t="str">
        <f t="shared" ca="1" si="8"/>
        <v/>
      </c>
      <c r="AM17" s="1" t="str">
        <f t="shared" ca="1" si="9"/>
        <v/>
      </c>
      <c r="AN17" s="1" t="str">
        <f t="shared" ca="1" si="10"/>
        <v/>
      </c>
      <c r="AQ17" s="1" t="str">
        <f t="shared" ca="1" si="11"/>
        <v/>
      </c>
      <c r="AR17" s="1" t="str">
        <f t="shared" ca="1" si="12"/>
        <v/>
      </c>
      <c r="AW17" s="1" t="str">
        <f t="shared" ca="1" si="13"/>
        <v/>
      </c>
      <c r="AX17" s="1" t="str">
        <f t="shared" ca="1" si="14"/>
        <v/>
      </c>
      <c r="BA17" s="1" t="str">
        <f t="shared" ca="1" si="15"/>
        <v/>
      </c>
      <c r="BB17" s="1" t="str">
        <f t="shared" ca="1" si="16"/>
        <v/>
      </c>
      <c r="BG17" s="1" t="str">
        <f t="shared" ca="1" si="17"/>
        <v/>
      </c>
      <c r="BH17" s="1" t="str">
        <f t="shared" ca="1" si="18"/>
        <v/>
      </c>
      <c r="BK17" s="1" t="str">
        <f t="shared" ca="1" si="19"/>
        <v/>
      </c>
      <c r="BL17" s="1" t="str">
        <f t="shared" ca="1" si="20"/>
        <v/>
      </c>
      <c r="BQ17" s="1" t="str">
        <f t="shared" ca="1" si="21"/>
        <v/>
      </c>
      <c r="BR17" s="1" t="str">
        <f t="shared" ca="1" si="22"/>
        <v/>
      </c>
      <c r="BU17" s="1" t="str">
        <f t="shared" ca="1" si="23"/>
        <v/>
      </c>
      <c r="BV17" s="1" t="str">
        <f t="shared" ca="1" si="24"/>
        <v/>
      </c>
      <c r="CA17" s="1" t="str">
        <f t="shared" ca="1" si="25"/>
        <v/>
      </c>
      <c r="CB17" s="1" t="str">
        <f t="shared" ca="1" si="26"/>
        <v/>
      </c>
      <c r="EA17" s="1" t="s">
        <v>75</v>
      </c>
      <c r="EB17" s="1" t="s">
        <v>28</v>
      </c>
      <c r="EC17" s="1" t="s">
        <v>29</v>
      </c>
      <c r="ED17" s="1" t="s">
        <v>30</v>
      </c>
      <c r="EE17" s="1" t="s">
        <v>71</v>
      </c>
      <c r="EF17" s="1" t="s">
        <v>72</v>
      </c>
      <c r="EG17" s="1" t="s">
        <v>33</v>
      </c>
      <c r="EH17" s="1" t="s">
        <v>76</v>
      </c>
      <c r="EI17" s="1" t="s">
        <v>77</v>
      </c>
      <c r="EM17" s="1" t="s">
        <v>36</v>
      </c>
      <c r="EN17" s="1">
        <v>3900</v>
      </c>
      <c r="EP17" s="1" t="str">
        <f t="shared" si="0"/>
        <v>11105朝日新聞</v>
      </c>
    </row>
    <row r="18" spans="1:146" ht="16.5" customHeight="1">
      <c r="A18" s="48" t="s">
        <v>157</v>
      </c>
      <c r="B18" s="49">
        <v>0</v>
      </c>
      <c r="C18" s="50">
        <f ca="1">OFFSET(埼玉県明細表!$K$7,MATCH($A18,埼玉県明細表!$B$8:$B$167,0)+COUNTIF(埼玉県明細表!$B$8:$B$167,$A18)+1,0,1,1)</f>
        <v>0</v>
      </c>
      <c r="D18" s="51">
        <v>0</v>
      </c>
      <c r="E18" s="52">
        <f ca="1">OFFSET(埼玉県明細表!$U$7,MATCH($A18,埼玉県明細表!$B$8:$B$167,0)+COUNTIF(埼玉県明細表!$B$8:$B$167,$A18)+1,0,1,1)</f>
        <v>0</v>
      </c>
      <c r="F18" s="53">
        <v>0</v>
      </c>
      <c r="G18" s="50">
        <f ca="1">OFFSET(埼玉県明細表!$AE$7,MATCH($A18,埼玉県明細表!$B$8:$B$167,0)+COUNTIF(埼玉県明細表!$B$8:$B$167,$A18)+1,0,1,1)</f>
        <v>0</v>
      </c>
      <c r="H18" s="51">
        <v>0</v>
      </c>
      <c r="I18" s="52">
        <f ca="1">OFFSET(埼玉県明細表!$AO$7,MATCH($A18,埼玉県明細表!$B$8:$B$167,0)+COUNTIF(埼玉県明細表!$B$8:$B$167,$A18)+1,0,1,1)</f>
        <v>0</v>
      </c>
      <c r="J18" s="53">
        <v>0</v>
      </c>
      <c r="K18" s="50">
        <f ca="1">OFFSET(埼玉県明細表!$AY$7,MATCH($A18,埼玉県明細表!$B$8:$B$167,0)+COUNTIF(埼玉県明細表!$B$8:$B$167,$A18)+1,0,1,1)</f>
        <v>0</v>
      </c>
      <c r="L18" s="51">
        <v>0</v>
      </c>
      <c r="M18" s="52">
        <f ca="1">OFFSET(埼玉県明細表!$BI$7,MATCH($A18,埼玉県明細表!$B$8:$B$167,0)+COUNTIF(埼玉県明細表!$B$8:$B$167,$A18)+1,0,1,1)</f>
        <v>0</v>
      </c>
      <c r="N18" s="53"/>
      <c r="O18" s="54"/>
      <c r="P18" s="55">
        <f t="shared" si="1"/>
        <v>0</v>
      </c>
      <c r="Q18" s="50">
        <f t="shared" ca="1" si="1"/>
        <v>0</v>
      </c>
      <c r="R18" s="56">
        <v>6350</v>
      </c>
      <c r="S18" s="57">
        <f ca="1">OFFSET(埼玉県明細表!$CC$7,MATCH($A18,埼玉県明細表!$B$8:$B$167,0)+COUNTIF(埼玉県明細表!$B$8:$B$167,$A18)+1,0,1,1)</f>
        <v>0</v>
      </c>
      <c r="T18" s="56">
        <f t="shared" si="2"/>
        <v>6350</v>
      </c>
      <c r="U18" s="58">
        <f t="shared" ca="1" si="2"/>
        <v>0</v>
      </c>
      <c r="W18" s="1" t="str">
        <f t="shared" ca="1" si="3"/>
        <v/>
      </c>
      <c r="X18" s="1" t="str">
        <f t="shared" ca="1" si="4"/>
        <v/>
      </c>
      <c r="AC18" s="1" t="str">
        <f t="shared" ca="1" si="5"/>
        <v/>
      </c>
      <c r="AD18" s="1" t="str">
        <f t="shared" ca="1" si="6"/>
        <v/>
      </c>
      <c r="AG18" s="1" t="str">
        <f t="shared" ca="1" si="7"/>
        <v/>
      </c>
      <c r="AH18" s="1" t="str">
        <f t="shared" ca="1" si="8"/>
        <v/>
      </c>
      <c r="AM18" s="1" t="str">
        <f t="shared" ca="1" si="9"/>
        <v/>
      </c>
      <c r="AN18" s="1" t="str">
        <f t="shared" ca="1" si="10"/>
        <v/>
      </c>
      <c r="AQ18" s="1" t="str">
        <f t="shared" ca="1" si="11"/>
        <v/>
      </c>
      <c r="AR18" s="1" t="str">
        <f t="shared" ca="1" si="12"/>
        <v/>
      </c>
      <c r="AW18" s="1" t="str">
        <f t="shared" ca="1" si="13"/>
        <v/>
      </c>
      <c r="AX18" s="1" t="str">
        <f t="shared" ca="1" si="14"/>
        <v/>
      </c>
      <c r="BA18" s="1" t="str">
        <f t="shared" ca="1" si="15"/>
        <v/>
      </c>
      <c r="BB18" s="1" t="str">
        <f t="shared" ca="1" si="16"/>
        <v/>
      </c>
      <c r="BG18" s="1" t="str">
        <f t="shared" ca="1" si="17"/>
        <v/>
      </c>
      <c r="BH18" s="1" t="str">
        <f t="shared" ca="1" si="18"/>
        <v/>
      </c>
      <c r="BK18" s="1" t="str">
        <f t="shared" ca="1" si="19"/>
        <v/>
      </c>
      <c r="BL18" s="1" t="str">
        <f t="shared" ca="1" si="20"/>
        <v/>
      </c>
      <c r="BQ18" s="1" t="str">
        <f t="shared" ca="1" si="21"/>
        <v/>
      </c>
      <c r="BR18" s="1" t="str">
        <f t="shared" ca="1" si="22"/>
        <v/>
      </c>
      <c r="BU18" s="1" t="str">
        <f t="shared" ca="1" si="23"/>
        <v/>
      </c>
      <c r="BV18" s="1" t="str">
        <f t="shared" ca="1" si="24"/>
        <v/>
      </c>
      <c r="CA18" s="1" t="str">
        <f t="shared" ca="1" si="25"/>
        <v/>
      </c>
      <c r="CB18" s="1" t="str">
        <f t="shared" ca="1" si="26"/>
        <v/>
      </c>
      <c r="EA18" s="1" t="s">
        <v>78</v>
      </c>
      <c r="EB18" s="1" t="s">
        <v>28</v>
      </c>
      <c r="EC18" s="1" t="s">
        <v>29</v>
      </c>
      <c r="ED18" s="1" t="s">
        <v>30</v>
      </c>
      <c r="EE18" s="1" t="s">
        <v>71</v>
      </c>
      <c r="EF18" s="1" t="s">
        <v>72</v>
      </c>
      <c r="EG18" s="1" t="s">
        <v>33</v>
      </c>
      <c r="EH18" s="1" t="s">
        <v>79</v>
      </c>
      <c r="EI18" s="1" t="s">
        <v>80</v>
      </c>
      <c r="EM18" s="1" t="s">
        <v>36</v>
      </c>
      <c r="EN18" s="1">
        <v>2200</v>
      </c>
      <c r="EP18" s="1" t="str">
        <f t="shared" si="0"/>
        <v>11105朝日新聞</v>
      </c>
    </row>
    <row r="19" spans="1:146" ht="16.5" customHeight="1">
      <c r="A19" s="48" t="s">
        <v>202</v>
      </c>
      <c r="B19" s="49">
        <v>0</v>
      </c>
      <c r="C19" s="50">
        <f ca="1">OFFSET(埼玉県明細表!$K$7,MATCH($A19,埼玉県明細表!$B$8:$B$167,0)+COUNTIF(埼玉県明細表!$B$8:$B$167,$A19)+1,0,1,1)</f>
        <v>0</v>
      </c>
      <c r="D19" s="51">
        <v>0</v>
      </c>
      <c r="E19" s="52">
        <f ca="1">OFFSET(埼玉県明細表!$U$7,MATCH($A19,埼玉県明細表!$B$8:$B$167,0)+COUNTIF(埼玉県明細表!$B$8:$B$167,$A19)+1,0,1,1)</f>
        <v>0</v>
      </c>
      <c r="F19" s="53">
        <v>0</v>
      </c>
      <c r="G19" s="50">
        <f ca="1">OFFSET(埼玉県明細表!$AE$7,MATCH($A19,埼玉県明細表!$B$8:$B$167,0)+COUNTIF(埼玉県明細表!$B$8:$B$167,$A19)+1,0,1,1)</f>
        <v>0</v>
      </c>
      <c r="H19" s="51">
        <v>0</v>
      </c>
      <c r="I19" s="52">
        <f ca="1">OFFSET(埼玉県明細表!$AO$7,MATCH($A19,埼玉県明細表!$B$8:$B$167,0)+COUNTIF(埼玉県明細表!$B$8:$B$167,$A19)+1,0,1,1)</f>
        <v>0</v>
      </c>
      <c r="J19" s="53">
        <v>0</v>
      </c>
      <c r="K19" s="50">
        <f ca="1">OFFSET(埼玉県明細表!$AY$7,MATCH($A19,埼玉県明細表!$B$8:$B$167,0)+COUNTIF(埼玉県明細表!$B$8:$B$167,$A19)+1,0,1,1)</f>
        <v>0</v>
      </c>
      <c r="L19" s="51">
        <v>0</v>
      </c>
      <c r="M19" s="52">
        <f ca="1">OFFSET(埼玉県明細表!$BI$7,MATCH($A19,埼玉県明細表!$B$8:$B$167,0)+COUNTIF(埼玉県明細表!$B$8:$B$167,$A19)+1,0,1,1)</f>
        <v>0</v>
      </c>
      <c r="N19" s="53"/>
      <c r="O19" s="54"/>
      <c r="P19" s="55">
        <f t="shared" si="1"/>
        <v>0</v>
      </c>
      <c r="Q19" s="50">
        <f t="shared" ca="1" si="1"/>
        <v>0</v>
      </c>
      <c r="R19" s="56">
        <v>8650</v>
      </c>
      <c r="S19" s="57">
        <f ca="1">OFFSET(埼玉県明細表!$CC$7,MATCH($A19,埼玉県明細表!$B$8:$B$167,0)+COUNTIF(埼玉県明細表!$B$8:$B$167,$A19)+1,0,1,1)</f>
        <v>0</v>
      </c>
      <c r="T19" s="56">
        <f t="shared" si="2"/>
        <v>8650</v>
      </c>
      <c r="U19" s="58">
        <f t="shared" ca="1" si="2"/>
        <v>0</v>
      </c>
      <c r="W19" s="1" t="str">
        <f t="shared" ca="1" si="3"/>
        <v/>
      </c>
      <c r="X19" s="1" t="str">
        <f t="shared" ca="1" si="4"/>
        <v/>
      </c>
      <c r="AC19" s="1" t="str">
        <f t="shared" ca="1" si="5"/>
        <v/>
      </c>
      <c r="AD19" s="1" t="str">
        <f t="shared" ca="1" si="6"/>
        <v/>
      </c>
      <c r="AG19" s="1" t="str">
        <f t="shared" ca="1" si="7"/>
        <v/>
      </c>
      <c r="AH19" s="1" t="str">
        <f t="shared" ca="1" si="8"/>
        <v/>
      </c>
      <c r="AM19" s="1" t="str">
        <f t="shared" ca="1" si="9"/>
        <v/>
      </c>
      <c r="AN19" s="1" t="str">
        <f t="shared" ca="1" si="10"/>
        <v/>
      </c>
      <c r="AQ19" s="1" t="str">
        <f t="shared" ca="1" si="11"/>
        <v/>
      </c>
      <c r="AR19" s="1" t="str">
        <f t="shared" ca="1" si="12"/>
        <v/>
      </c>
      <c r="AW19" s="1" t="str">
        <f t="shared" ca="1" si="13"/>
        <v/>
      </c>
      <c r="AX19" s="1" t="str">
        <f t="shared" ca="1" si="14"/>
        <v/>
      </c>
      <c r="BA19" s="1" t="str">
        <f t="shared" ca="1" si="15"/>
        <v/>
      </c>
      <c r="BB19" s="1" t="str">
        <f t="shared" ca="1" si="16"/>
        <v/>
      </c>
      <c r="BG19" s="1" t="str">
        <f t="shared" ca="1" si="17"/>
        <v/>
      </c>
      <c r="BH19" s="1" t="str">
        <f t="shared" ca="1" si="18"/>
        <v/>
      </c>
      <c r="BK19" s="1" t="str">
        <f t="shared" ca="1" si="19"/>
        <v/>
      </c>
      <c r="BL19" s="1" t="str">
        <f t="shared" ca="1" si="20"/>
        <v/>
      </c>
      <c r="BQ19" s="1" t="str">
        <f t="shared" ca="1" si="21"/>
        <v/>
      </c>
      <c r="BR19" s="1" t="str">
        <f t="shared" ca="1" si="22"/>
        <v/>
      </c>
      <c r="BU19" s="1" t="str">
        <f t="shared" ca="1" si="23"/>
        <v/>
      </c>
      <c r="BV19" s="1" t="str">
        <f t="shared" ca="1" si="24"/>
        <v/>
      </c>
      <c r="CA19" s="1" t="str">
        <f t="shared" ca="1" si="25"/>
        <v/>
      </c>
      <c r="CB19" s="1" t="str">
        <f t="shared" ca="1" si="26"/>
        <v/>
      </c>
      <c r="EA19" s="1" t="s">
        <v>81</v>
      </c>
      <c r="EB19" s="1" t="s">
        <v>28</v>
      </c>
      <c r="EC19" s="1" t="s">
        <v>29</v>
      </c>
      <c r="ED19" s="1" t="s">
        <v>30</v>
      </c>
      <c r="EE19" s="1" t="s">
        <v>82</v>
      </c>
      <c r="EF19" s="1" t="s">
        <v>83</v>
      </c>
      <c r="EG19" s="1" t="s">
        <v>33</v>
      </c>
      <c r="EH19" s="1" t="s">
        <v>84</v>
      </c>
      <c r="EI19" s="1" t="s">
        <v>85</v>
      </c>
      <c r="EM19" s="1" t="s">
        <v>36</v>
      </c>
      <c r="EN19" s="1">
        <v>900</v>
      </c>
      <c r="EP19" s="1" t="str">
        <f t="shared" si="0"/>
        <v>11106朝日新聞</v>
      </c>
    </row>
    <row r="20" spans="1:146" ht="16.5" customHeight="1">
      <c r="A20" s="48" t="s">
        <v>231</v>
      </c>
      <c r="B20" s="49">
        <v>0</v>
      </c>
      <c r="C20" s="50">
        <f ca="1">OFFSET(埼玉県明細表!$K$7,MATCH($A20,埼玉県明細表!$B$8:$B$167,0)+COUNTIF(埼玉県明細表!$B$8:$B$167,$A20)+1,0,1,1)</f>
        <v>0</v>
      </c>
      <c r="D20" s="51">
        <v>0</v>
      </c>
      <c r="E20" s="52">
        <f ca="1">OFFSET(埼玉県明細表!$U$7,MATCH($A20,埼玉県明細表!$B$8:$B$167,0)+COUNTIF(埼玉県明細表!$B$8:$B$167,$A20)+1,0,1,1)</f>
        <v>0</v>
      </c>
      <c r="F20" s="53">
        <v>0</v>
      </c>
      <c r="G20" s="50">
        <f ca="1">OFFSET(埼玉県明細表!$AE$7,MATCH($A20,埼玉県明細表!$B$8:$B$167,0)+COUNTIF(埼玉県明細表!$B$8:$B$167,$A20)+1,0,1,1)</f>
        <v>0</v>
      </c>
      <c r="H20" s="51">
        <v>0</v>
      </c>
      <c r="I20" s="52">
        <f ca="1">OFFSET(埼玉県明細表!$AO$7,MATCH($A20,埼玉県明細表!$B$8:$B$167,0)+COUNTIF(埼玉県明細表!$B$8:$B$167,$A20)+1,0,1,1)</f>
        <v>0</v>
      </c>
      <c r="J20" s="53">
        <v>0</v>
      </c>
      <c r="K20" s="50">
        <f ca="1">OFFSET(埼玉県明細表!$AY$7,MATCH($A20,埼玉県明細表!$B$8:$B$167,0)+COUNTIF(埼玉県明細表!$B$8:$B$167,$A20)+1,0,1,1)</f>
        <v>0</v>
      </c>
      <c r="L20" s="51">
        <v>0</v>
      </c>
      <c r="M20" s="52">
        <f ca="1">OFFSET(埼玉県明細表!$BI$7,MATCH($A20,埼玉県明細表!$B$8:$B$167,0)+COUNTIF(埼玉県明細表!$B$8:$B$167,$A20)+1,0,1,1)</f>
        <v>0</v>
      </c>
      <c r="N20" s="53"/>
      <c r="O20" s="54"/>
      <c r="P20" s="55">
        <f t="shared" si="1"/>
        <v>0</v>
      </c>
      <c r="Q20" s="50">
        <f t="shared" ca="1" si="1"/>
        <v>0</v>
      </c>
      <c r="R20" s="56">
        <v>1300</v>
      </c>
      <c r="S20" s="57">
        <f ca="1">OFFSET(埼玉県明細表!$CC$7,MATCH($A20,埼玉県明細表!$B$8:$B$167,0)+COUNTIF(埼玉県明細表!$B$8:$B$167,$A20)+1,0,1,1)</f>
        <v>0</v>
      </c>
      <c r="T20" s="56">
        <f t="shared" si="2"/>
        <v>1300</v>
      </c>
      <c r="U20" s="58">
        <f t="shared" ca="1" si="2"/>
        <v>0</v>
      </c>
      <c r="W20" s="1" t="str">
        <f t="shared" ca="1" si="3"/>
        <v/>
      </c>
      <c r="X20" s="1" t="str">
        <f t="shared" ca="1" si="4"/>
        <v/>
      </c>
      <c r="AC20" s="1" t="str">
        <f t="shared" ca="1" si="5"/>
        <v/>
      </c>
      <c r="AD20" s="1" t="str">
        <f t="shared" ca="1" si="6"/>
        <v/>
      </c>
      <c r="AG20" s="1" t="str">
        <f t="shared" ca="1" si="7"/>
        <v/>
      </c>
      <c r="AH20" s="1" t="str">
        <f t="shared" ca="1" si="8"/>
        <v/>
      </c>
      <c r="AM20" s="1" t="str">
        <f t="shared" ca="1" si="9"/>
        <v/>
      </c>
      <c r="AN20" s="1" t="str">
        <f t="shared" ca="1" si="10"/>
        <v/>
      </c>
      <c r="AQ20" s="1" t="str">
        <f t="shared" ca="1" si="11"/>
        <v/>
      </c>
      <c r="AR20" s="1" t="str">
        <f t="shared" ca="1" si="12"/>
        <v/>
      </c>
      <c r="AW20" s="1" t="str">
        <f t="shared" ca="1" si="13"/>
        <v/>
      </c>
      <c r="AX20" s="1" t="str">
        <f t="shared" ca="1" si="14"/>
        <v/>
      </c>
      <c r="BA20" s="1" t="str">
        <f t="shared" ca="1" si="15"/>
        <v/>
      </c>
      <c r="BB20" s="1" t="str">
        <f t="shared" ca="1" si="16"/>
        <v/>
      </c>
      <c r="BG20" s="1" t="str">
        <f t="shared" ca="1" si="17"/>
        <v/>
      </c>
      <c r="BH20" s="1" t="str">
        <f t="shared" ca="1" si="18"/>
        <v/>
      </c>
      <c r="BK20" s="1" t="str">
        <f t="shared" ca="1" si="19"/>
        <v/>
      </c>
      <c r="BL20" s="1" t="str">
        <f t="shared" ca="1" si="20"/>
        <v/>
      </c>
      <c r="BQ20" s="1" t="str">
        <f t="shared" ca="1" si="21"/>
        <v/>
      </c>
      <c r="BR20" s="1" t="str">
        <f t="shared" ca="1" si="22"/>
        <v/>
      </c>
      <c r="BU20" s="1" t="str">
        <f t="shared" ca="1" si="23"/>
        <v/>
      </c>
      <c r="BV20" s="1" t="str">
        <f t="shared" ca="1" si="24"/>
        <v/>
      </c>
      <c r="CA20" s="1" t="str">
        <f t="shared" ca="1" si="25"/>
        <v/>
      </c>
      <c r="CB20" s="1" t="str">
        <f t="shared" ca="1" si="26"/>
        <v/>
      </c>
      <c r="EA20" s="1" t="s">
        <v>86</v>
      </c>
      <c r="EB20" s="1" t="s">
        <v>28</v>
      </c>
      <c r="EC20" s="1" t="s">
        <v>29</v>
      </c>
      <c r="ED20" s="1" t="s">
        <v>30</v>
      </c>
      <c r="EE20" s="1" t="s">
        <v>82</v>
      </c>
      <c r="EF20" s="1" t="s">
        <v>83</v>
      </c>
      <c r="EG20" s="1" t="s">
        <v>33</v>
      </c>
      <c r="EH20" s="1" t="s">
        <v>87</v>
      </c>
      <c r="EI20" s="1" t="s">
        <v>88</v>
      </c>
      <c r="EM20" s="1" t="s">
        <v>36</v>
      </c>
      <c r="EN20" s="1">
        <v>3000</v>
      </c>
      <c r="EP20" s="1" t="str">
        <f t="shared" si="0"/>
        <v>11106朝日新聞</v>
      </c>
    </row>
    <row r="21" spans="1:146" ht="16.5" customHeight="1">
      <c r="A21" s="48" t="s">
        <v>287</v>
      </c>
      <c r="B21" s="49">
        <v>0</v>
      </c>
      <c r="C21" s="50">
        <f ca="1">OFFSET(埼玉県明細表!$K$7,MATCH($A21,埼玉県明細表!$B$8:$B$167,0)+COUNTIF(埼玉県明細表!$B$8:$B$167,$A21)+1,0,1,1)</f>
        <v>0</v>
      </c>
      <c r="D21" s="51">
        <v>0</v>
      </c>
      <c r="E21" s="52">
        <f ca="1">OFFSET(埼玉県明細表!$U$7,MATCH($A21,埼玉県明細表!$B$8:$B$167,0)+COUNTIF(埼玉県明細表!$B$8:$B$167,$A21)+1,0,1,1)</f>
        <v>0</v>
      </c>
      <c r="F21" s="53">
        <v>0</v>
      </c>
      <c r="G21" s="50">
        <f ca="1">OFFSET(埼玉県明細表!$AE$7,MATCH($A21,埼玉県明細表!$B$8:$B$167,0)+COUNTIF(埼玉県明細表!$B$8:$B$167,$A21)+1,0,1,1)</f>
        <v>0</v>
      </c>
      <c r="H21" s="51">
        <v>0</v>
      </c>
      <c r="I21" s="52">
        <f ca="1">OFFSET(埼玉県明細表!$AO$7,MATCH($A21,埼玉県明細表!$B$8:$B$167,0)+COUNTIF(埼玉県明細表!$B$8:$B$167,$A21)+1,0,1,1)</f>
        <v>0</v>
      </c>
      <c r="J21" s="53">
        <v>0</v>
      </c>
      <c r="K21" s="50">
        <f ca="1">OFFSET(埼玉県明細表!$AY$7,MATCH($A21,埼玉県明細表!$B$8:$B$167,0)+COUNTIF(埼玉県明細表!$B$8:$B$167,$A21)+1,0,1,1)</f>
        <v>0</v>
      </c>
      <c r="L21" s="51">
        <v>0</v>
      </c>
      <c r="M21" s="52">
        <f ca="1">OFFSET(埼玉県明細表!$BI$7,MATCH($A21,埼玉県明細表!$B$8:$B$167,0)+COUNTIF(埼玉県明細表!$B$8:$B$167,$A21)+1,0,1,1)</f>
        <v>0</v>
      </c>
      <c r="N21" s="53"/>
      <c r="O21" s="54"/>
      <c r="P21" s="55">
        <f t="shared" si="1"/>
        <v>0</v>
      </c>
      <c r="Q21" s="50">
        <f t="shared" ca="1" si="1"/>
        <v>0</v>
      </c>
      <c r="R21" s="56">
        <v>2750</v>
      </c>
      <c r="S21" s="57">
        <f ca="1">OFFSET(埼玉県明細表!$CC$7,MATCH($A21,埼玉県明細表!$B$8:$B$167,0)+COUNTIF(埼玉県明細表!$B$8:$B$167,$A21)+1,0,1,1)</f>
        <v>0</v>
      </c>
      <c r="T21" s="56">
        <f t="shared" si="2"/>
        <v>2750</v>
      </c>
      <c r="U21" s="58">
        <f t="shared" ca="1" si="2"/>
        <v>0</v>
      </c>
      <c r="W21" s="1" t="str">
        <f t="shared" ca="1" si="3"/>
        <v/>
      </c>
      <c r="X21" s="1" t="str">
        <f t="shared" ca="1" si="4"/>
        <v/>
      </c>
      <c r="AC21" s="1" t="str">
        <f t="shared" ca="1" si="5"/>
        <v/>
      </c>
      <c r="AD21" s="1" t="str">
        <f t="shared" ca="1" si="6"/>
        <v/>
      </c>
      <c r="AG21" s="1" t="str">
        <f t="shared" ca="1" si="7"/>
        <v/>
      </c>
      <c r="AH21" s="1" t="str">
        <f t="shared" ca="1" si="8"/>
        <v/>
      </c>
      <c r="AM21" s="1" t="str">
        <f t="shared" ca="1" si="9"/>
        <v/>
      </c>
      <c r="AN21" s="1" t="str">
        <f t="shared" ca="1" si="10"/>
        <v/>
      </c>
      <c r="AQ21" s="1" t="str">
        <f t="shared" ca="1" si="11"/>
        <v/>
      </c>
      <c r="AR21" s="1" t="str">
        <f t="shared" ca="1" si="12"/>
        <v/>
      </c>
      <c r="AW21" s="1" t="str">
        <f t="shared" ca="1" si="13"/>
        <v/>
      </c>
      <c r="AX21" s="1" t="str">
        <f t="shared" ca="1" si="14"/>
        <v/>
      </c>
      <c r="BA21" s="1" t="str">
        <f t="shared" ca="1" si="15"/>
        <v/>
      </c>
      <c r="BB21" s="1" t="str">
        <f t="shared" ca="1" si="16"/>
        <v/>
      </c>
      <c r="BG21" s="1" t="str">
        <f t="shared" ca="1" si="17"/>
        <v/>
      </c>
      <c r="BH21" s="1" t="str">
        <f t="shared" ca="1" si="18"/>
        <v/>
      </c>
      <c r="BK21" s="1" t="str">
        <f t="shared" ca="1" si="19"/>
        <v/>
      </c>
      <c r="BL21" s="1" t="str">
        <f t="shared" ca="1" si="20"/>
        <v/>
      </c>
      <c r="BQ21" s="1" t="str">
        <f t="shared" ca="1" si="21"/>
        <v/>
      </c>
      <c r="BR21" s="1" t="str">
        <f t="shared" ca="1" si="22"/>
        <v/>
      </c>
      <c r="BU21" s="1" t="str">
        <f t="shared" ca="1" si="23"/>
        <v/>
      </c>
      <c r="BV21" s="1" t="str">
        <f t="shared" ca="1" si="24"/>
        <v/>
      </c>
      <c r="CA21" s="1" t="str">
        <f t="shared" ca="1" si="25"/>
        <v/>
      </c>
      <c r="CB21" s="1" t="str">
        <f t="shared" ca="1" si="26"/>
        <v/>
      </c>
      <c r="EA21" s="1" t="s">
        <v>89</v>
      </c>
      <c r="EB21" s="1" t="s">
        <v>28</v>
      </c>
      <c r="EC21" s="1" t="s">
        <v>29</v>
      </c>
      <c r="ED21" s="1" t="s">
        <v>30</v>
      </c>
      <c r="EE21" s="1" t="s">
        <v>82</v>
      </c>
      <c r="EF21" s="1" t="s">
        <v>83</v>
      </c>
      <c r="EG21" s="1" t="s">
        <v>33</v>
      </c>
      <c r="EH21" s="1" t="s">
        <v>90</v>
      </c>
      <c r="EI21" s="1" t="s">
        <v>91</v>
      </c>
      <c r="EM21" s="1" t="s">
        <v>36</v>
      </c>
      <c r="EN21" s="1">
        <v>1750</v>
      </c>
      <c r="EP21" s="1" t="str">
        <f t="shared" si="0"/>
        <v>11106朝日新聞</v>
      </c>
    </row>
    <row r="22" spans="1:146" ht="16.5" customHeight="1">
      <c r="A22" s="48" t="s">
        <v>373</v>
      </c>
      <c r="B22" s="49">
        <v>0</v>
      </c>
      <c r="C22" s="50">
        <f ca="1">OFFSET(埼玉県明細表!$K$7,MATCH($A22,埼玉県明細表!$B$8:$B$167,0)+COUNTIF(埼玉県明細表!$B$8:$B$167,$A22)+1,0,1,1)</f>
        <v>0</v>
      </c>
      <c r="D22" s="51">
        <v>0</v>
      </c>
      <c r="E22" s="52">
        <f ca="1">OFFSET(埼玉県明細表!$U$7,MATCH($A22,埼玉県明細表!$B$8:$B$167,0)+COUNTIF(埼玉県明細表!$B$8:$B$167,$A22)+1,0,1,1)</f>
        <v>0</v>
      </c>
      <c r="F22" s="53">
        <v>0</v>
      </c>
      <c r="G22" s="50">
        <f ca="1">OFFSET(埼玉県明細表!$AE$7,MATCH($A22,埼玉県明細表!$B$8:$B$167,0)+COUNTIF(埼玉県明細表!$B$8:$B$167,$A22)+1,0,1,1)</f>
        <v>0</v>
      </c>
      <c r="H22" s="51">
        <v>0</v>
      </c>
      <c r="I22" s="52">
        <f ca="1">OFFSET(埼玉県明細表!$AO$7,MATCH($A22,埼玉県明細表!$B$8:$B$167,0)+COUNTIF(埼玉県明細表!$B$8:$B$167,$A22)+1,0,1,1)</f>
        <v>0</v>
      </c>
      <c r="J22" s="53">
        <v>0</v>
      </c>
      <c r="K22" s="50">
        <f ca="1">OFFSET(埼玉県明細表!$AY$7,MATCH($A22,埼玉県明細表!$B$8:$B$167,0)+COUNTIF(埼玉県明細表!$B$8:$B$167,$A22)+1,0,1,1)</f>
        <v>0</v>
      </c>
      <c r="L22" s="51">
        <v>0</v>
      </c>
      <c r="M22" s="52">
        <f ca="1">OFFSET(埼玉県明細表!$BI$7,MATCH($A22,埼玉県明細表!$B$8:$B$167,0)+COUNTIF(埼玉県明細表!$B$8:$B$167,$A22)+1,0,1,1)</f>
        <v>0</v>
      </c>
      <c r="N22" s="53"/>
      <c r="O22" s="54"/>
      <c r="P22" s="55">
        <f t="shared" si="1"/>
        <v>0</v>
      </c>
      <c r="Q22" s="50">
        <f t="shared" ca="1" si="1"/>
        <v>0</v>
      </c>
      <c r="R22" s="56">
        <v>2100</v>
      </c>
      <c r="S22" s="57">
        <f ca="1">OFFSET(埼玉県明細表!$CC$7,MATCH($A22,埼玉県明細表!$B$8:$B$167,0)+COUNTIF(埼玉県明細表!$B$8:$B$167,$A22)+1,0,1,1)</f>
        <v>0</v>
      </c>
      <c r="T22" s="56">
        <f t="shared" si="2"/>
        <v>2100</v>
      </c>
      <c r="U22" s="58">
        <f t="shared" ca="1" si="2"/>
        <v>0</v>
      </c>
      <c r="W22" s="1" t="str">
        <f t="shared" ca="1" si="3"/>
        <v/>
      </c>
      <c r="X22" s="1" t="str">
        <f t="shared" ca="1" si="4"/>
        <v/>
      </c>
      <c r="AC22" s="1" t="str">
        <f t="shared" ca="1" si="5"/>
        <v/>
      </c>
      <c r="AD22" s="1" t="str">
        <f t="shared" ca="1" si="6"/>
        <v/>
      </c>
      <c r="AG22" s="1" t="str">
        <f t="shared" ca="1" si="7"/>
        <v/>
      </c>
      <c r="AH22" s="1" t="str">
        <f t="shared" ca="1" si="8"/>
        <v/>
      </c>
      <c r="AM22" s="1" t="str">
        <f t="shared" ca="1" si="9"/>
        <v/>
      </c>
      <c r="AN22" s="1" t="str">
        <f t="shared" ca="1" si="10"/>
        <v/>
      </c>
      <c r="AQ22" s="1" t="str">
        <f t="shared" ca="1" si="11"/>
        <v/>
      </c>
      <c r="AR22" s="1" t="str">
        <f t="shared" ca="1" si="12"/>
        <v/>
      </c>
      <c r="AW22" s="1" t="str">
        <f t="shared" ca="1" si="13"/>
        <v/>
      </c>
      <c r="AX22" s="1" t="str">
        <f t="shared" ca="1" si="14"/>
        <v/>
      </c>
      <c r="BA22" s="1" t="str">
        <f t="shared" ca="1" si="15"/>
        <v/>
      </c>
      <c r="BB22" s="1" t="str">
        <f t="shared" ca="1" si="16"/>
        <v/>
      </c>
      <c r="BG22" s="1" t="str">
        <f t="shared" ca="1" si="17"/>
        <v/>
      </c>
      <c r="BH22" s="1" t="str">
        <f t="shared" ca="1" si="18"/>
        <v/>
      </c>
      <c r="BK22" s="1" t="str">
        <f t="shared" ca="1" si="19"/>
        <v/>
      </c>
      <c r="BL22" s="1" t="str">
        <f t="shared" ca="1" si="20"/>
        <v/>
      </c>
      <c r="BQ22" s="1" t="str">
        <f t="shared" ca="1" si="21"/>
        <v/>
      </c>
      <c r="BR22" s="1" t="str">
        <f t="shared" ca="1" si="22"/>
        <v/>
      </c>
      <c r="BU22" s="1" t="str">
        <f t="shared" ca="1" si="23"/>
        <v/>
      </c>
      <c r="BV22" s="1" t="str">
        <f t="shared" ca="1" si="24"/>
        <v/>
      </c>
      <c r="CA22" s="1" t="str">
        <f t="shared" ca="1" si="25"/>
        <v/>
      </c>
      <c r="CB22" s="1" t="str">
        <f t="shared" ca="1" si="26"/>
        <v/>
      </c>
      <c r="EA22" s="1" t="s">
        <v>92</v>
      </c>
      <c r="EB22" s="1" t="s">
        <v>28</v>
      </c>
      <c r="EC22" s="1" t="s">
        <v>29</v>
      </c>
      <c r="ED22" s="1" t="s">
        <v>30</v>
      </c>
      <c r="EE22" s="1" t="s">
        <v>93</v>
      </c>
      <c r="EF22" s="1" t="s">
        <v>94</v>
      </c>
      <c r="EG22" s="1" t="s">
        <v>33</v>
      </c>
      <c r="EH22" s="1" t="s">
        <v>95</v>
      </c>
      <c r="EI22" s="1" t="s">
        <v>96</v>
      </c>
      <c r="EM22" s="1" t="s">
        <v>36</v>
      </c>
      <c r="EN22" s="1">
        <v>5750</v>
      </c>
      <c r="EP22" s="1" t="str">
        <f t="shared" si="0"/>
        <v>11107朝日新聞</v>
      </c>
    </row>
    <row r="23" spans="1:146" ht="16.5" customHeight="1">
      <c r="A23" s="48" t="s">
        <v>378</v>
      </c>
      <c r="B23" s="49">
        <v>0</v>
      </c>
      <c r="C23" s="50">
        <f ca="1">OFFSET(埼玉県明細表!$K$7,MATCH($A23,埼玉県明細表!$B$8:$B$167,0)+COUNTIF(埼玉県明細表!$B$8:$B$167,$A23)+1,0,1,1)</f>
        <v>0</v>
      </c>
      <c r="D23" s="51">
        <v>0</v>
      </c>
      <c r="E23" s="52">
        <f ca="1">OFFSET(埼玉県明細表!$U$7,MATCH($A23,埼玉県明細表!$B$8:$B$167,0)+COUNTIF(埼玉県明細表!$B$8:$B$167,$A23)+1,0,1,1)</f>
        <v>0</v>
      </c>
      <c r="F23" s="53">
        <v>0</v>
      </c>
      <c r="G23" s="50">
        <f ca="1">OFFSET(埼玉県明細表!$AE$7,MATCH($A23,埼玉県明細表!$B$8:$B$167,0)+COUNTIF(埼玉県明細表!$B$8:$B$167,$A23)+1,0,1,1)</f>
        <v>0</v>
      </c>
      <c r="H23" s="51">
        <v>0</v>
      </c>
      <c r="I23" s="52">
        <f ca="1">OFFSET(埼玉県明細表!$AO$7,MATCH($A23,埼玉県明細表!$B$8:$B$167,0)+COUNTIF(埼玉県明細表!$B$8:$B$167,$A23)+1,0,1,1)</f>
        <v>0</v>
      </c>
      <c r="J23" s="53">
        <v>0</v>
      </c>
      <c r="K23" s="50">
        <f ca="1">OFFSET(埼玉県明細表!$AY$7,MATCH($A23,埼玉県明細表!$B$8:$B$167,0)+COUNTIF(埼玉県明細表!$B$8:$B$167,$A23)+1,0,1,1)</f>
        <v>0</v>
      </c>
      <c r="L23" s="51">
        <v>0</v>
      </c>
      <c r="M23" s="52">
        <f ca="1">OFFSET(埼玉県明細表!$BI$7,MATCH($A23,埼玉県明細表!$B$8:$B$167,0)+COUNTIF(埼玉県明細表!$B$8:$B$167,$A23)+1,0,1,1)</f>
        <v>0</v>
      </c>
      <c r="N23" s="53"/>
      <c r="O23" s="54"/>
      <c r="P23" s="55">
        <f t="shared" si="1"/>
        <v>0</v>
      </c>
      <c r="Q23" s="50">
        <f t="shared" ca="1" si="1"/>
        <v>0</v>
      </c>
      <c r="R23" s="56">
        <v>7050</v>
      </c>
      <c r="S23" s="57">
        <f ca="1">OFFSET(埼玉県明細表!$CC$7,MATCH($A23,埼玉県明細表!$B$8:$B$167,0)+COUNTIF(埼玉県明細表!$B$8:$B$167,$A23)+1,0,1,1)</f>
        <v>0</v>
      </c>
      <c r="T23" s="56">
        <f t="shared" si="2"/>
        <v>7050</v>
      </c>
      <c r="U23" s="58">
        <f t="shared" ca="1" si="2"/>
        <v>0</v>
      </c>
      <c r="W23" s="1" t="str">
        <f t="shared" ca="1" si="3"/>
        <v/>
      </c>
      <c r="X23" s="1" t="str">
        <f t="shared" ca="1" si="4"/>
        <v/>
      </c>
      <c r="AC23" s="1" t="str">
        <f t="shared" ca="1" si="5"/>
        <v/>
      </c>
      <c r="AD23" s="1" t="str">
        <f t="shared" ca="1" si="6"/>
        <v/>
      </c>
      <c r="AG23" s="1" t="str">
        <f t="shared" ca="1" si="7"/>
        <v/>
      </c>
      <c r="AH23" s="1" t="str">
        <f t="shared" ca="1" si="8"/>
        <v/>
      </c>
      <c r="AM23" s="1" t="str">
        <f t="shared" ca="1" si="9"/>
        <v/>
      </c>
      <c r="AN23" s="1" t="str">
        <f t="shared" ca="1" si="10"/>
        <v/>
      </c>
      <c r="AQ23" s="1" t="str">
        <f t="shared" ca="1" si="11"/>
        <v/>
      </c>
      <c r="AR23" s="1" t="str">
        <f t="shared" ca="1" si="12"/>
        <v/>
      </c>
      <c r="AW23" s="1" t="str">
        <f t="shared" ca="1" si="13"/>
        <v/>
      </c>
      <c r="AX23" s="1" t="str">
        <f t="shared" ca="1" si="14"/>
        <v/>
      </c>
      <c r="BA23" s="1" t="str">
        <f t="shared" ca="1" si="15"/>
        <v/>
      </c>
      <c r="BB23" s="1" t="str">
        <f t="shared" ca="1" si="16"/>
        <v/>
      </c>
      <c r="BG23" s="1" t="str">
        <f t="shared" ca="1" si="17"/>
        <v/>
      </c>
      <c r="BH23" s="1" t="str">
        <f t="shared" ca="1" si="18"/>
        <v/>
      </c>
      <c r="BK23" s="1" t="str">
        <f t="shared" ca="1" si="19"/>
        <v/>
      </c>
      <c r="BL23" s="1" t="str">
        <f t="shared" ca="1" si="20"/>
        <v/>
      </c>
      <c r="BQ23" s="1" t="str">
        <f t="shared" ca="1" si="21"/>
        <v/>
      </c>
      <c r="BR23" s="1" t="str">
        <f t="shared" ca="1" si="22"/>
        <v/>
      </c>
      <c r="BU23" s="1" t="str">
        <f t="shared" ca="1" si="23"/>
        <v/>
      </c>
      <c r="BV23" s="1" t="str">
        <f t="shared" ca="1" si="24"/>
        <v/>
      </c>
      <c r="CA23" s="1" t="str">
        <f t="shared" ca="1" si="25"/>
        <v/>
      </c>
      <c r="CB23" s="1" t="str">
        <f t="shared" ca="1" si="26"/>
        <v/>
      </c>
      <c r="EA23" s="1" t="s">
        <v>97</v>
      </c>
      <c r="EB23" s="1" t="s">
        <v>28</v>
      </c>
      <c r="EC23" s="1" t="s">
        <v>29</v>
      </c>
      <c r="ED23" s="1" t="s">
        <v>30</v>
      </c>
      <c r="EE23" s="1" t="s">
        <v>93</v>
      </c>
      <c r="EF23" s="1" t="s">
        <v>94</v>
      </c>
      <c r="EG23" s="1" t="s">
        <v>33</v>
      </c>
      <c r="EH23" s="1" t="s">
        <v>98</v>
      </c>
      <c r="EI23" s="1" t="s">
        <v>99</v>
      </c>
      <c r="EM23" s="1" t="s">
        <v>36</v>
      </c>
      <c r="EN23" s="1">
        <v>4100</v>
      </c>
      <c r="EP23" s="1" t="str">
        <f t="shared" si="0"/>
        <v>11107朝日新聞</v>
      </c>
    </row>
    <row r="24" spans="1:146" ht="16.5" customHeight="1">
      <c r="A24" s="48" t="s">
        <v>389</v>
      </c>
      <c r="B24" s="49">
        <v>0</v>
      </c>
      <c r="C24" s="50">
        <f ca="1">OFFSET(埼玉県明細表!$K$7,MATCH($A24,埼玉県明細表!$B$8:$B$167,0)+COUNTIF(埼玉県明細表!$B$8:$B$167,$A24)+1,0,1,1)</f>
        <v>0</v>
      </c>
      <c r="D24" s="51">
        <v>0</v>
      </c>
      <c r="E24" s="52">
        <f ca="1">OFFSET(埼玉県明細表!$U$7,MATCH($A24,埼玉県明細表!$B$8:$B$167,0)+COUNTIF(埼玉県明細表!$B$8:$B$167,$A24)+1,0,1,1)</f>
        <v>0</v>
      </c>
      <c r="F24" s="53">
        <v>0</v>
      </c>
      <c r="G24" s="50">
        <f ca="1">OFFSET(埼玉県明細表!$AE$7,MATCH($A24,埼玉県明細表!$B$8:$B$167,0)+COUNTIF(埼玉県明細表!$B$8:$B$167,$A24)+1,0,1,1)</f>
        <v>0</v>
      </c>
      <c r="H24" s="51">
        <v>0</v>
      </c>
      <c r="I24" s="52">
        <f ca="1">OFFSET(埼玉県明細表!$AO$7,MATCH($A24,埼玉県明細表!$B$8:$B$167,0)+COUNTIF(埼玉県明細表!$B$8:$B$167,$A24)+1,0,1,1)</f>
        <v>0</v>
      </c>
      <c r="J24" s="53">
        <v>0</v>
      </c>
      <c r="K24" s="50">
        <f ca="1">OFFSET(埼玉県明細表!$AY$7,MATCH($A24,埼玉県明細表!$B$8:$B$167,0)+COUNTIF(埼玉県明細表!$B$8:$B$167,$A24)+1,0,1,1)</f>
        <v>0</v>
      </c>
      <c r="L24" s="51">
        <v>0</v>
      </c>
      <c r="M24" s="52">
        <f ca="1">OFFSET(埼玉県明細表!$BI$7,MATCH($A24,埼玉県明細表!$B$8:$B$167,0)+COUNTIF(埼玉県明細表!$B$8:$B$167,$A24)+1,0,1,1)</f>
        <v>0</v>
      </c>
      <c r="N24" s="53"/>
      <c r="O24" s="54"/>
      <c r="P24" s="55">
        <f t="shared" si="1"/>
        <v>0</v>
      </c>
      <c r="Q24" s="50">
        <f t="shared" ca="1" si="1"/>
        <v>0</v>
      </c>
      <c r="R24" s="56">
        <v>2800</v>
      </c>
      <c r="S24" s="57">
        <f ca="1">OFFSET(埼玉県明細表!$CC$7,MATCH($A24,埼玉県明細表!$B$8:$B$167,0)+COUNTIF(埼玉県明細表!$B$8:$B$167,$A24)+1,0,1,1)</f>
        <v>0</v>
      </c>
      <c r="T24" s="56">
        <f t="shared" si="2"/>
        <v>2800</v>
      </c>
      <c r="U24" s="58">
        <f t="shared" ca="1" si="2"/>
        <v>0</v>
      </c>
      <c r="W24" s="1" t="str">
        <f t="shared" ca="1" si="3"/>
        <v/>
      </c>
      <c r="X24" s="1" t="str">
        <f t="shared" ca="1" si="4"/>
        <v/>
      </c>
      <c r="AC24" s="1" t="str">
        <f t="shared" ca="1" si="5"/>
        <v/>
      </c>
      <c r="AD24" s="1" t="str">
        <f t="shared" ca="1" si="6"/>
        <v/>
      </c>
      <c r="AG24" s="1" t="str">
        <f t="shared" ca="1" si="7"/>
        <v/>
      </c>
      <c r="AH24" s="1" t="str">
        <f t="shared" ca="1" si="8"/>
        <v/>
      </c>
      <c r="AM24" s="1" t="str">
        <f t="shared" ca="1" si="9"/>
        <v/>
      </c>
      <c r="AN24" s="1" t="str">
        <f t="shared" ca="1" si="10"/>
        <v/>
      </c>
      <c r="AQ24" s="1" t="str">
        <f t="shared" ca="1" si="11"/>
        <v/>
      </c>
      <c r="AR24" s="1" t="str">
        <f t="shared" ca="1" si="12"/>
        <v/>
      </c>
      <c r="AW24" s="1" t="str">
        <f t="shared" ca="1" si="13"/>
        <v/>
      </c>
      <c r="AX24" s="1" t="str">
        <f t="shared" ca="1" si="14"/>
        <v/>
      </c>
      <c r="BA24" s="1" t="str">
        <f t="shared" ca="1" si="15"/>
        <v/>
      </c>
      <c r="BB24" s="1" t="str">
        <f t="shared" ca="1" si="16"/>
        <v/>
      </c>
      <c r="BG24" s="1" t="str">
        <f t="shared" ca="1" si="17"/>
        <v/>
      </c>
      <c r="BH24" s="1" t="str">
        <f t="shared" ca="1" si="18"/>
        <v/>
      </c>
      <c r="BK24" s="1" t="str">
        <f t="shared" ca="1" si="19"/>
        <v/>
      </c>
      <c r="BL24" s="1" t="str">
        <f t="shared" ca="1" si="20"/>
        <v/>
      </c>
      <c r="BQ24" s="1" t="str">
        <f t="shared" ca="1" si="21"/>
        <v/>
      </c>
      <c r="BR24" s="1" t="str">
        <f t="shared" ca="1" si="22"/>
        <v/>
      </c>
      <c r="BU24" s="1" t="str">
        <f t="shared" ca="1" si="23"/>
        <v/>
      </c>
      <c r="BV24" s="1" t="str">
        <f t="shared" ca="1" si="24"/>
        <v/>
      </c>
      <c r="CA24" s="1" t="str">
        <f t="shared" ca="1" si="25"/>
        <v/>
      </c>
      <c r="CB24" s="1" t="str">
        <f t="shared" ca="1" si="26"/>
        <v/>
      </c>
      <c r="EA24" s="1" t="s">
        <v>100</v>
      </c>
      <c r="EB24" s="1" t="s">
        <v>28</v>
      </c>
      <c r="EC24" s="1" t="s">
        <v>29</v>
      </c>
      <c r="ED24" s="1" t="s">
        <v>30</v>
      </c>
      <c r="EE24" s="1" t="s">
        <v>93</v>
      </c>
      <c r="EF24" s="1" t="s">
        <v>94</v>
      </c>
      <c r="EG24" s="1" t="s">
        <v>33</v>
      </c>
      <c r="EH24" s="1" t="s">
        <v>101</v>
      </c>
      <c r="EI24" s="1" t="s">
        <v>102</v>
      </c>
      <c r="EM24" s="1" t="s">
        <v>36</v>
      </c>
      <c r="EN24" s="1">
        <v>3800</v>
      </c>
      <c r="EP24" s="1" t="str">
        <f t="shared" si="0"/>
        <v>11107朝日新聞</v>
      </c>
    </row>
    <row r="25" spans="1:146" ht="16.5" customHeight="1">
      <c r="A25" s="48" t="s">
        <v>400</v>
      </c>
      <c r="B25" s="49">
        <v>0</v>
      </c>
      <c r="C25" s="50">
        <f ca="1">OFFSET(埼玉県明細表!$K$7,MATCH($A25,埼玉県明細表!$B$8:$B$167,0)+COUNTIF(埼玉県明細表!$B$8:$B$167,$A25)+1,0,1,1)</f>
        <v>0</v>
      </c>
      <c r="D25" s="51">
        <v>0</v>
      </c>
      <c r="E25" s="52">
        <f ca="1">OFFSET(埼玉県明細表!$U$7,MATCH($A25,埼玉県明細表!$B$8:$B$167,0)+COUNTIF(埼玉県明細表!$B$8:$B$167,$A25)+1,0,1,1)</f>
        <v>0</v>
      </c>
      <c r="F25" s="53">
        <v>0</v>
      </c>
      <c r="G25" s="50">
        <f ca="1">OFFSET(埼玉県明細表!$AE$7,MATCH($A25,埼玉県明細表!$B$8:$B$167,0)+COUNTIF(埼玉県明細表!$B$8:$B$167,$A25)+1,0,1,1)</f>
        <v>0</v>
      </c>
      <c r="H25" s="51">
        <v>0</v>
      </c>
      <c r="I25" s="52">
        <f ca="1">OFFSET(埼玉県明細表!$AO$7,MATCH($A25,埼玉県明細表!$B$8:$B$167,0)+COUNTIF(埼玉県明細表!$B$8:$B$167,$A25)+1,0,1,1)</f>
        <v>0</v>
      </c>
      <c r="J25" s="53">
        <v>0</v>
      </c>
      <c r="K25" s="50">
        <f ca="1">OFFSET(埼玉県明細表!$AY$7,MATCH($A25,埼玉県明細表!$B$8:$B$167,0)+COUNTIF(埼玉県明細表!$B$8:$B$167,$A25)+1,0,1,1)</f>
        <v>0</v>
      </c>
      <c r="L25" s="51">
        <v>0</v>
      </c>
      <c r="M25" s="52">
        <f ca="1">OFFSET(埼玉県明細表!$BI$7,MATCH($A25,埼玉県明細表!$B$8:$B$167,0)+COUNTIF(埼玉県明細表!$B$8:$B$167,$A25)+1,0,1,1)</f>
        <v>0</v>
      </c>
      <c r="N25" s="53"/>
      <c r="O25" s="54"/>
      <c r="P25" s="55">
        <f t="shared" si="1"/>
        <v>0</v>
      </c>
      <c r="Q25" s="50">
        <f t="shared" ca="1" si="1"/>
        <v>0</v>
      </c>
      <c r="R25" s="56">
        <v>1600</v>
      </c>
      <c r="S25" s="57">
        <f ca="1">OFFSET(埼玉県明細表!$CC$7,MATCH($A25,埼玉県明細表!$B$8:$B$167,0)+COUNTIF(埼玉県明細表!$B$8:$B$167,$A25)+1,0,1,1)</f>
        <v>0</v>
      </c>
      <c r="T25" s="56">
        <f t="shared" si="2"/>
        <v>1600</v>
      </c>
      <c r="U25" s="58">
        <f t="shared" ca="1" si="2"/>
        <v>0</v>
      </c>
      <c r="W25" s="1" t="str">
        <f t="shared" ca="1" si="3"/>
        <v/>
      </c>
      <c r="X25" s="1" t="str">
        <f t="shared" ca="1" si="4"/>
        <v/>
      </c>
      <c r="AC25" s="1" t="str">
        <f t="shared" ca="1" si="5"/>
        <v/>
      </c>
      <c r="AD25" s="1" t="str">
        <f t="shared" ca="1" si="6"/>
        <v/>
      </c>
      <c r="AG25" s="1" t="str">
        <f t="shared" ca="1" si="7"/>
        <v/>
      </c>
      <c r="AH25" s="1" t="str">
        <f t="shared" ca="1" si="8"/>
        <v/>
      </c>
      <c r="AM25" s="1" t="str">
        <f t="shared" ca="1" si="9"/>
        <v/>
      </c>
      <c r="AN25" s="1" t="str">
        <f t="shared" ca="1" si="10"/>
        <v/>
      </c>
      <c r="AQ25" s="1" t="str">
        <f t="shared" ca="1" si="11"/>
        <v/>
      </c>
      <c r="AR25" s="1" t="str">
        <f t="shared" ca="1" si="12"/>
        <v/>
      </c>
      <c r="AW25" s="1" t="str">
        <f t="shared" ca="1" si="13"/>
        <v/>
      </c>
      <c r="AX25" s="1" t="str">
        <f t="shared" ca="1" si="14"/>
        <v/>
      </c>
      <c r="BA25" s="1" t="str">
        <f t="shared" ca="1" si="15"/>
        <v/>
      </c>
      <c r="BB25" s="1" t="str">
        <f t="shared" ca="1" si="16"/>
        <v/>
      </c>
      <c r="BG25" s="1" t="str">
        <f t="shared" ca="1" si="17"/>
        <v/>
      </c>
      <c r="BH25" s="1" t="str">
        <f t="shared" ca="1" si="18"/>
        <v/>
      </c>
      <c r="BK25" s="1" t="str">
        <f t="shared" ca="1" si="19"/>
        <v/>
      </c>
      <c r="BL25" s="1" t="str">
        <f t="shared" ca="1" si="20"/>
        <v/>
      </c>
      <c r="BQ25" s="1" t="str">
        <f t="shared" ca="1" si="21"/>
        <v/>
      </c>
      <c r="BR25" s="1" t="str">
        <f t="shared" ca="1" si="22"/>
        <v/>
      </c>
      <c r="BU25" s="1" t="str">
        <f t="shared" ca="1" si="23"/>
        <v/>
      </c>
      <c r="BV25" s="1" t="str">
        <f t="shared" ca="1" si="24"/>
        <v/>
      </c>
      <c r="CA25" s="1" t="str">
        <f t="shared" ca="1" si="25"/>
        <v/>
      </c>
      <c r="CB25" s="1" t="str">
        <f t="shared" ca="1" si="26"/>
        <v/>
      </c>
      <c r="EA25" s="1" t="s">
        <v>103</v>
      </c>
      <c r="EB25" s="1" t="s">
        <v>28</v>
      </c>
      <c r="EC25" s="1" t="s">
        <v>29</v>
      </c>
      <c r="ED25" s="1" t="s">
        <v>30</v>
      </c>
      <c r="EE25" s="1" t="s">
        <v>93</v>
      </c>
      <c r="EF25" s="1" t="s">
        <v>94</v>
      </c>
      <c r="EG25" s="1" t="s">
        <v>33</v>
      </c>
      <c r="EH25" s="1" t="s">
        <v>104</v>
      </c>
      <c r="EI25" s="1" t="s">
        <v>105</v>
      </c>
      <c r="EM25" s="1" t="s">
        <v>36</v>
      </c>
      <c r="EN25" s="1">
        <v>5000</v>
      </c>
      <c r="EP25" s="1" t="str">
        <f t="shared" si="0"/>
        <v>11107朝日新聞</v>
      </c>
    </row>
    <row r="26" spans="1:146" ht="16.5" customHeight="1">
      <c r="A26" s="48" t="s">
        <v>405</v>
      </c>
      <c r="B26" s="49">
        <v>0</v>
      </c>
      <c r="C26" s="50">
        <f ca="1">OFFSET(埼玉県明細表!$K$7,MATCH($A26,埼玉県明細表!$B$8:$B$167,0)+COUNTIF(埼玉県明細表!$B$8:$B$167,$A26)+1,0,1,1)</f>
        <v>0</v>
      </c>
      <c r="D26" s="51">
        <v>0</v>
      </c>
      <c r="E26" s="52">
        <f ca="1">OFFSET(埼玉県明細表!$U$7,MATCH($A26,埼玉県明細表!$B$8:$B$167,0)+COUNTIF(埼玉県明細表!$B$8:$B$167,$A26)+1,0,1,1)</f>
        <v>0</v>
      </c>
      <c r="F26" s="53">
        <v>0</v>
      </c>
      <c r="G26" s="50">
        <f ca="1">OFFSET(埼玉県明細表!$AE$7,MATCH($A26,埼玉県明細表!$B$8:$B$167,0)+COUNTIF(埼玉県明細表!$B$8:$B$167,$A26)+1,0,1,1)</f>
        <v>0</v>
      </c>
      <c r="H26" s="51">
        <v>0</v>
      </c>
      <c r="I26" s="52">
        <f ca="1">OFFSET(埼玉県明細表!$AO$7,MATCH($A26,埼玉県明細表!$B$8:$B$167,0)+COUNTIF(埼玉県明細表!$B$8:$B$167,$A26)+1,0,1,1)</f>
        <v>0</v>
      </c>
      <c r="J26" s="53">
        <v>0</v>
      </c>
      <c r="K26" s="50">
        <f ca="1">OFFSET(埼玉県明細表!$AY$7,MATCH($A26,埼玉県明細表!$B$8:$B$167,0)+COUNTIF(埼玉県明細表!$B$8:$B$167,$A26)+1,0,1,1)</f>
        <v>0</v>
      </c>
      <c r="L26" s="51">
        <v>0</v>
      </c>
      <c r="M26" s="52">
        <f ca="1">OFFSET(埼玉県明細表!$BI$7,MATCH($A26,埼玉県明細表!$B$8:$B$167,0)+COUNTIF(埼玉県明細表!$B$8:$B$167,$A26)+1,0,1,1)</f>
        <v>0</v>
      </c>
      <c r="N26" s="53"/>
      <c r="O26" s="54"/>
      <c r="P26" s="55">
        <f t="shared" si="1"/>
        <v>0</v>
      </c>
      <c r="Q26" s="50">
        <f t="shared" ca="1" si="1"/>
        <v>0</v>
      </c>
      <c r="R26" s="56">
        <v>3250</v>
      </c>
      <c r="S26" s="57">
        <f ca="1">OFFSET(埼玉県明細表!$CC$7,MATCH($A26,埼玉県明細表!$B$8:$B$167,0)+COUNTIF(埼玉県明細表!$B$8:$B$167,$A26)+1,0,1,1)</f>
        <v>0</v>
      </c>
      <c r="T26" s="56">
        <f t="shared" si="2"/>
        <v>3250</v>
      </c>
      <c r="U26" s="58">
        <f t="shared" ca="1" si="2"/>
        <v>0</v>
      </c>
      <c r="W26" s="1" t="str">
        <f t="shared" ca="1" si="3"/>
        <v/>
      </c>
      <c r="X26" s="1" t="str">
        <f t="shared" ca="1" si="4"/>
        <v/>
      </c>
      <c r="AC26" s="1" t="str">
        <f t="shared" ca="1" si="5"/>
        <v/>
      </c>
      <c r="AD26" s="1" t="str">
        <f t="shared" ca="1" si="6"/>
        <v/>
      </c>
      <c r="AG26" s="1" t="str">
        <f t="shared" ca="1" si="7"/>
        <v/>
      </c>
      <c r="AH26" s="1" t="str">
        <f t="shared" ca="1" si="8"/>
        <v/>
      </c>
      <c r="AM26" s="1" t="str">
        <f t="shared" ca="1" si="9"/>
        <v/>
      </c>
      <c r="AN26" s="1" t="str">
        <f t="shared" ca="1" si="10"/>
        <v/>
      </c>
      <c r="AQ26" s="1" t="str">
        <f t="shared" ca="1" si="11"/>
        <v/>
      </c>
      <c r="AR26" s="1" t="str">
        <f t="shared" ca="1" si="12"/>
        <v/>
      </c>
      <c r="AW26" s="1" t="str">
        <f t="shared" ca="1" si="13"/>
        <v/>
      </c>
      <c r="AX26" s="1" t="str">
        <f t="shared" ca="1" si="14"/>
        <v/>
      </c>
      <c r="BA26" s="1" t="str">
        <f t="shared" ca="1" si="15"/>
        <v/>
      </c>
      <c r="BB26" s="1" t="str">
        <f t="shared" ca="1" si="16"/>
        <v/>
      </c>
      <c r="BG26" s="1" t="str">
        <f t="shared" ca="1" si="17"/>
        <v/>
      </c>
      <c r="BH26" s="1" t="str">
        <f t="shared" ca="1" si="18"/>
        <v/>
      </c>
      <c r="BK26" s="1" t="str">
        <f t="shared" ca="1" si="19"/>
        <v/>
      </c>
      <c r="BL26" s="1" t="str">
        <f t="shared" ca="1" si="20"/>
        <v/>
      </c>
      <c r="BQ26" s="1" t="str">
        <f t="shared" ca="1" si="21"/>
        <v/>
      </c>
      <c r="BR26" s="1" t="str">
        <f t="shared" ca="1" si="22"/>
        <v/>
      </c>
      <c r="BU26" s="1" t="str">
        <f t="shared" ca="1" si="23"/>
        <v/>
      </c>
      <c r="BV26" s="1" t="str">
        <f t="shared" ca="1" si="24"/>
        <v/>
      </c>
      <c r="CA26" s="1" t="str">
        <f t="shared" ca="1" si="25"/>
        <v/>
      </c>
      <c r="CB26" s="1" t="str">
        <f t="shared" ca="1" si="26"/>
        <v/>
      </c>
      <c r="EA26" s="1" t="s">
        <v>106</v>
      </c>
      <c r="EB26" s="1" t="s">
        <v>28</v>
      </c>
      <c r="EC26" s="1" t="s">
        <v>29</v>
      </c>
      <c r="ED26" s="1" t="s">
        <v>30</v>
      </c>
      <c r="EE26" s="1" t="s">
        <v>107</v>
      </c>
      <c r="EF26" s="1" t="s">
        <v>108</v>
      </c>
      <c r="EG26" s="1" t="s">
        <v>33</v>
      </c>
      <c r="EH26" s="1" t="s">
        <v>109</v>
      </c>
      <c r="EI26" s="1" t="s">
        <v>110</v>
      </c>
      <c r="EM26" s="1" t="s">
        <v>36</v>
      </c>
      <c r="EN26" s="1">
        <v>7000</v>
      </c>
      <c r="EP26" s="1" t="str">
        <f t="shared" si="0"/>
        <v>11108朝日新聞</v>
      </c>
    </row>
    <row r="27" spans="1:146" ht="16.5" customHeight="1">
      <c r="A27" s="48" t="s">
        <v>413</v>
      </c>
      <c r="B27" s="49">
        <v>0</v>
      </c>
      <c r="C27" s="50">
        <f ca="1">OFFSET(埼玉県明細表!$K$7,MATCH($A27,埼玉県明細表!$B$8:$B$167,0)+COUNTIF(埼玉県明細表!$B$8:$B$167,$A27)+1,0,1,1)</f>
        <v>0</v>
      </c>
      <c r="D27" s="51">
        <v>0</v>
      </c>
      <c r="E27" s="52">
        <f ca="1">OFFSET(埼玉県明細表!$U$7,MATCH($A27,埼玉県明細表!$B$8:$B$167,0)+COUNTIF(埼玉県明細表!$B$8:$B$167,$A27)+1,0,1,1)</f>
        <v>0</v>
      </c>
      <c r="F27" s="53">
        <v>0</v>
      </c>
      <c r="G27" s="50">
        <f ca="1">OFFSET(埼玉県明細表!$AE$7,MATCH($A27,埼玉県明細表!$B$8:$B$167,0)+COUNTIF(埼玉県明細表!$B$8:$B$167,$A27)+1,0,1,1)</f>
        <v>0</v>
      </c>
      <c r="H27" s="51">
        <v>0</v>
      </c>
      <c r="I27" s="52">
        <f ca="1">OFFSET(埼玉県明細表!$AO$7,MATCH($A27,埼玉県明細表!$B$8:$B$167,0)+COUNTIF(埼玉県明細表!$B$8:$B$167,$A27)+1,0,1,1)</f>
        <v>0</v>
      </c>
      <c r="J27" s="53">
        <v>0</v>
      </c>
      <c r="K27" s="50">
        <f ca="1">OFFSET(埼玉県明細表!$AY$7,MATCH($A27,埼玉県明細表!$B$8:$B$167,0)+COUNTIF(埼玉県明細表!$B$8:$B$167,$A27)+1,0,1,1)</f>
        <v>0</v>
      </c>
      <c r="L27" s="51">
        <v>0</v>
      </c>
      <c r="M27" s="52">
        <f ca="1">OFFSET(埼玉県明細表!$BI$7,MATCH($A27,埼玉県明細表!$B$8:$B$167,0)+COUNTIF(埼玉県明細表!$B$8:$B$167,$A27)+1,0,1,1)</f>
        <v>0</v>
      </c>
      <c r="N27" s="53"/>
      <c r="O27" s="54"/>
      <c r="P27" s="55">
        <f t="shared" si="1"/>
        <v>0</v>
      </c>
      <c r="Q27" s="50">
        <f t="shared" ca="1" si="1"/>
        <v>0</v>
      </c>
      <c r="R27" s="56">
        <v>2400</v>
      </c>
      <c r="S27" s="57">
        <f ca="1">OFFSET(埼玉県明細表!$CC$7,MATCH($A27,埼玉県明細表!$B$8:$B$167,0)+COUNTIF(埼玉県明細表!$B$8:$B$167,$A27)+1,0,1,1)</f>
        <v>0</v>
      </c>
      <c r="T27" s="56">
        <f t="shared" si="2"/>
        <v>2400</v>
      </c>
      <c r="U27" s="58">
        <f t="shared" ca="1" si="2"/>
        <v>0</v>
      </c>
      <c r="W27" s="1" t="str">
        <f t="shared" ca="1" si="3"/>
        <v/>
      </c>
      <c r="X27" s="1" t="str">
        <f t="shared" ca="1" si="4"/>
        <v/>
      </c>
      <c r="AC27" s="1" t="str">
        <f t="shared" ca="1" si="5"/>
        <v/>
      </c>
      <c r="AD27" s="1" t="str">
        <f t="shared" ca="1" si="6"/>
        <v/>
      </c>
      <c r="AG27" s="1" t="str">
        <f t="shared" ca="1" si="7"/>
        <v/>
      </c>
      <c r="AH27" s="1" t="str">
        <f t="shared" ca="1" si="8"/>
        <v/>
      </c>
      <c r="AM27" s="1" t="str">
        <f t="shared" ca="1" si="9"/>
        <v/>
      </c>
      <c r="AN27" s="1" t="str">
        <f t="shared" ca="1" si="10"/>
        <v/>
      </c>
      <c r="AQ27" s="1" t="str">
        <f t="shared" ca="1" si="11"/>
        <v/>
      </c>
      <c r="AR27" s="1" t="str">
        <f t="shared" ca="1" si="12"/>
        <v/>
      </c>
      <c r="AW27" s="1" t="str">
        <f t="shared" ca="1" si="13"/>
        <v/>
      </c>
      <c r="AX27" s="1" t="str">
        <f t="shared" ca="1" si="14"/>
        <v/>
      </c>
      <c r="BA27" s="1" t="str">
        <f t="shared" ca="1" si="15"/>
        <v/>
      </c>
      <c r="BB27" s="1" t="str">
        <f t="shared" ca="1" si="16"/>
        <v/>
      </c>
      <c r="BG27" s="1" t="str">
        <f t="shared" ca="1" si="17"/>
        <v/>
      </c>
      <c r="BH27" s="1" t="str">
        <f t="shared" ca="1" si="18"/>
        <v/>
      </c>
      <c r="BK27" s="1" t="str">
        <f t="shared" ca="1" si="19"/>
        <v/>
      </c>
      <c r="BL27" s="1" t="str">
        <f t="shared" ca="1" si="20"/>
        <v/>
      </c>
      <c r="BQ27" s="1" t="str">
        <f t="shared" ca="1" si="21"/>
        <v/>
      </c>
      <c r="BR27" s="1" t="str">
        <f t="shared" ca="1" si="22"/>
        <v/>
      </c>
      <c r="BU27" s="1" t="str">
        <f t="shared" ca="1" si="23"/>
        <v/>
      </c>
      <c r="BV27" s="1" t="str">
        <f t="shared" ca="1" si="24"/>
        <v/>
      </c>
      <c r="CA27" s="1" t="str">
        <f t="shared" ca="1" si="25"/>
        <v/>
      </c>
      <c r="CB27" s="1" t="str">
        <f t="shared" ca="1" si="26"/>
        <v/>
      </c>
      <c r="EA27" s="1" t="s">
        <v>111</v>
      </c>
      <c r="EB27" s="1" t="s">
        <v>28</v>
      </c>
      <c r="EC27" s="1" t="s">
        <v>29</v>
      </c>
      <c r="ED27" s="1" t="s">
        <v>30</v>
      </c>
      <c r="EE27" s="1" t="s">
        <v>107</v>
      </c>
      <c r="EF27" s="1" t="s">
        <v>108</v>
      </c>
      <c r="EG27" s="1" t="s">
        <v>33</v>
      </c>
      <c r="EH27" s="1" t="s">
        <v>112</v>
      </c>
      <c r="EI27" s="1" t="s">
        <v>113</v>
      </c>
      <c r="EM27" s="1" t="s">
        <v>36</v>
      </c>
      <c r="EN27" s="1">
        <v>4500</v>
      </c>
      <c r="EP27" s="1" t="str">
        <f t="shared" si="0"/>
        <v>11108朝日新聞</v>
      </c>
    </row>
    <row r="28" spans="1:146" ht="16.5" customHeight="1">
      <c r="A28" s="48" t="s">
        <v>417</v>
      </c>
      <c r="B28" s="49">
        <v>0</v>
      </c>
      <c r="C28" s="50">
        <f ca="1">OFFSET(埼玉県明細表!$K$7,MATCH($A28,埼玉県明細表!$B$8:$B$167,0)+COUNTIF(埼玉県明細表!$B$8:$B$167,$A28)+1,0,1,1)</f>
        <v>0</v>
      </c>
      <c r="D28" s="51">
        <v>0</v>
      </c>
      <c r="E28" s="52">
        <f ca="1">OFFSET(埼玉県明細表!$U$7,MATCH($A28,埼玉県明細表!$B$8:$B$167,0)+COUNTIF(埼玉県明細表!$B$8:$B$167,$A28)+1,0,1,1)</f>
        <v>0</v>
      </c>
      <c r="F28" s="53">
        <v>0</v>
      </c>
      <c r="G28" s="50">
        <f ca="1">OFFSET(埼玉県明細表!$AE$7,MATCH($A28,埼玉県明細表!$B$8:$B$167,0)+COUNTIF(埼玉県明細表!$B$8:$B$167,$A28)+1,0,1,1)</f>
        <v>0</v>
      </c>
      <c r="H28" s="51">
        <v>0</v>
      </c>
      <c r="I28" s="52">
        <f ca="1">OFFSET(埼玉県明細表!$AO$7,MATCH($A28,埼玉県明細表!$B$8:$B$167,0)+COUNTIF(埼玉県明細表!$B$8:$B$167,$A28)+1,0,1,1)</f>
        <v>0</v>
      </c>
      <c r="J28" s="53">
        <v>0</v>
      </c>
      <c r="K28" s="50">
        <f ca="1">OFFSET(埼玉県明細表!$AY$7,MATCH($A28,埼玉県明細表!$B$8:$B$167,0)+COUNTIF(埼玉県明細表!$B$8:$B$167,$A28)+1,0,1,1)</f>
        <v>0</v>
      </c>
      <c r="L28" s="51">
        <v>0</v>
      </c>
      <c r="M28" s="52">
        <f ca="1">OFFSET(埼玉県明細表!$BI$7,MATCH($A28,埼玉県明細表!$B$8:$B$167,0)+COUNTIF(埼玉県明細表!$B$8:$B$167,$A28)+1,0,1,1)</f>
        <v>0</v>
      </c>
      <c r="N28" s="53"/>
      <c r="O28" s="54"/>
      <c r="P28" s="55">
        <f t="shared" si="1"/>
        <v>0</v>
      </c>
      <c r="Q28" s="50">
        <f t="shared" ca="1" si="1"/>
        <v>0</v>
      </c>
      <c r="R28" s="56">
        <v>2500</v>
      </c>
      <c r="S28" s="57">
        <f ca="1">OFFSET(埼玉県明細表!$CC$7,MATCH($A28,埼玉県明細表!$B$8:$B$167,0)+COUNTIF(埼玉県明細表!$B$8:$B$167,$A28)+1,0,1,1)</f>
        <v>0</v>
      </c>
      <c r="T28" s="56">
        <f t="shared" si="2"/>
        <v>2500</v>
      </c>
      <c r="U28" s="58">
        <f t="shared" ca="1" si="2"/>
        <v>0</v>
      </c>
      <c r="W28" s="1" t="str">
        <f t="shared" ca="1" si="3"/>
        <v/>
      </c>
      <c r="X28" s="1" t="str">
        <f t="shared" ca="1" si="4"/>
        <v/>
      </c>
      <c r="AC28" s="1" t="str">
        <f t="shared" ca="1" si="5"/>
        <v/>
      </c>
      <c r="AD28" s="1" t="str">
        <f t="shared" ca="1" si="6"/>
        <v/>
      </c>
      <c r="AG28" s="1" t="str">
        <f t="shared" ca="1" si="7"/>
        <v/>
      </c>
      <c r="AH28" s="1" t="str">
        <f t="shared" ca="1" si="8"/>
        <v/>
      </c>
      <c r="AM28" s="1" t="str">
        <f t="shared" ca="1" si="9"/>
        <v/>
      </c>
      <c r="AN28" s="1" t="str">
        <f t="shared" ca="1" si="10"/>
        <v/>
      </c>
      <c r="AQ28" s="1" t="str">
        <f t="shared" ca="1" si="11"/>
        <v/>
      </c>
      <c r="AR28" s="1" t="str">
        <f t="shared" ca="1" si="12"/>
        <v/>
      </c>
      <c r="AW28" s="1" t="str">
        <f t="shared" ca="1" si="13"/>
        <v/>
      </c>
      <c r="AX28" s="1" t="str">
        <f t="shared" ca="1" si="14"/>
        <v/>
      </c>
      <c r="BA28" s="1" t="str">
        <f t="shared" ca="1" si="15"/>
        <v/>
      </c>
      <c r="BB28" s="1" t="str">
        <f t="shared" ca="1" si="16"/>
        <v/>
      </c>
      <c r="BG28" s="1" t="str">
        <f t="shared" ca="1" si="17"/>
        <v/>
      </c>
      <c r="BH28" s="1" t="str">
        <f t="shared" ca="1" si="18"/>
        <v/>
      </c>
      <c r="BK28" s="1" t="str">
        <f t="shared" ca="1" si="19"/>
        <v/>
      </c>
      <c r="BL28" s="1" t="str">
        <f t="shared" ca="1" si="20"/>
        <v/>
      </c>
      <c r="BQ28" s="1" t="str">
        <f t="shared" ca="1" si="21"/>
        <v/>
      </c>
      <c r="BR28" s="1" t="str">
        <f t="shared" ca="1" si="22"/>
        <v/>
      </c>
      <c r="BU28" s="1" t="str">
        <f t="shared" ca="1" si="23"/>
        <v/>
      </c>
      <c r="BV28" s="1" t="str">
        <f t="shared" ca="1" si="24"/>
        <v/>
      </c>
      <c r="CA28" s="1" t="str">
        <f t="shared" ca="1" si="25"/>
        <v/>
      </c>
      <c r="CB28" s="1" t="str">
        <f t="shared" ca="1" si="26"/>
        <v/>
      </c>
      <c r="EA28" s="1" t="s">
        <v>114</v>
      </c>
      <c r="EB28" s="1" t="s">
        <v>28</v>
      </c>
      <c r="EC28" s="1" t="s">
        <v>29</v>
      </c>
      <c r="ED28" s="1" t="s">
        <v>30</v>
      </c>
      <c r="EE28" s="1" t="s">
        <v>115</v>
      </c>
      <c r="EF28" s="1" t="s">
        <v>116</v>
      </c>
      <c r="EG28" s="1" t="s">
        <v>33</v>
      </c>
      <c r="EH28" s="1" t="s">
        <v>117</v>
      </c>
      <c r="EI28" s="1" t="s">
        <v>118</v>
      </c>
      <c r="EM28" s="1" t="s">
        <v>36</v>
      </c>
      <c r="EN28" s="1">
        <v>7950</v>
      </c>
      <c r="EP28" s="1" t="str">
        <f t="shared" si="0"/>
        <v>11109朝日新聞</v>
      </c>
    </row>
    <row r="29" spans="1:146" ht="16.5" customHeight="1">
      <c r="A29" s="48" t="s">
        <v>469</v>
      </c>
      <c r="B29" s="49">
        <v>0</v>
      </c>
      <c r="C29" s="50">
        <f ca="1">OFFSET(埼玉県明細表!$K$7,MATCH($A29,埼玉県明細表!$B$8:$B$167,0)+COUNTIF(埼玉県明細表!$B$8:$B$167,$A29)+1,0,1,1)</f>
        <v>0</v>
      </c>
      <c r="D29" s="51">
        <v>0</v>
      </c>
      <c r="E29" s="52">
        <f ca="1">OFFSET(埼玉県明細表!$U$7,MATCH($A29,埼玉県明細表!$B$8:$B$167,0)+COUNTIF(埼玉県明細表!$B$8:$B$167,$A29)+1,0,1,1)</f>
        <v>0</v>
      </c>
      <c r="F29" s="53">
        <v>0</v>
      </c>
      <c r="G29" s="50">
        <f ca="1">OFFSET(埼玉県明細表!$AE$7,MATCH($A29,埼玉県明細表!$B$8:$B$167,0)+COUNTIF(埼玉県明細表!$B$8:$B$167,$A29)+1,0,1,1)</f>
        <v>0</v>
      </c>
      <c r="H29" s="51">
        <v>0</v>
      </c>
      <c r="I29" s="52">
        <f ca="1">OFFSET(埼玉県明細表!$AO$7,MATCH($A29,埼玉県明細表!$B$8:$B$167,0)+COUNTIF(埼玉県明細表!$B$8:$B$167,$A29)+1,0,1,1)</f>
        <v>0</v>
      </c>
      <c r="J29" s="53">
        <v>0</v>
      </c>
      <c r="K29" s="50">
        <f ca="1">OFFSET(埼玉県明細表!$AY$7,MATCH($A29,埼玉県明細表!$B$8:$B$167,0)+COUNTIF(埼玉県明細表!$B$8:$B$167,$A29)+1,0,1,1)</f>
        <v>0</v>
      </c>
      <c r="L29" s="51">
        <v>0</v>
      </c>
      <c r="M29" s="52">
        <f ca="1">OFFSET(埼玉県明細表!$BI$7,MATCH($A29,埼玉県明細表!$B$8:$B$167,0)+COUNTIF(埼玉県明細表!$B$8:$B$167,$A29)+1,0,1,1)</f>
        <v>0</v>
      </c>
      <c r="N29" s="53"/>
      <c r="O29" s="54"/>
      <c r="P29" s="55">
        <f t="shared" si="1"/>
        <v>0</v>
      </c>
      <c r="Q29" s="50">
        <f t="shared" ca="1" si="1"/>
        <v>0</v>
      </c>
      <c r="R29" s="56">
        <v>1250</v>
      </c>
      <c r="S29" s="57">
        <f ca="1">OFFSET(埼玉県明細表!$CC$7,MATCH($A29,埼玉県明細表!$B$8:$B$167,0)+COUNTIF(埼玉県明細表!$B$8:$B$167,$A29)+1,0,1,1)</f>
        <v>0</v>
      </c>
      <c r="T29" s="56">
        <f t="shared" si="2"/>
        <v>1250</v>
      </c>
      <c r="U29" s="58">
        <f t="shared" ca="1" si="2"/>
        <v>0</v>
      </c>
      <c r="W29" s="1" t="str">
        <f t="shared" ca="1" si="3"/>
        <v/>
      </c>
      <c r="X29" s="1" t="str">
        <f t="shared" ca="1" si="4"/>
        <v/>
      </c>
      <c r="AC29" s="1" t="str">
        <f t="shared" ca="1" si="5"/>
        <v/>
      </c>
      <c r="AD29" s="1" t="str">
        <f t="shared" ca="1" si="6"/>
        <v/>
      </c>
      <c r="AG29" s="1" t="str">
        <f t="shared" ca="1" si="7"/>
        <v/>
      </c>
      <c r="AH29" s="1" t="str">
        <f t="shared" ca="1" si="8"/>
        <v/>
      </c>
      <c r="AM29" s="1" t="str">
        <f t="shared" ca="1" si="9"/>
        <v/>
      </c>
      <c r="AN29" s="1" t="str">
        <f t="shared" ca="1" si="10"/>
        <v/>
      </c>
      <c r="AQ29" s="1" t="str">
        <f t="shared" ca="1" si="11"/>
        <v/>
      </c>
      <c r="AR29" s="1" t="str">
        <f t="shared" ca="1" si="12"/>
        <v/>
      </c>
      <c r="AW29" s="1" t="str">
        <f t="shared" ca="1" si="13"/>
        <v/>
      </c>
      <c r="AX29" s="1" t="str">
        <f t="shared" ca="1" si="14"/>
        <v/>
      </c>
      <c r="BA29" s="1" t="str">
        <f t="shared" ca="1" si="15"/>
        <v/>
      </c>
      <c r="BB29" s="1" t="str">
        <f t="shared" ca="1" si="16"/>
        <v/>
      </c>
      <c r="BG29" s="1" t="str">
        <f t="shared" ca="1" si="17"/>
        <v/>
      </c>
      <c r="BH29" s="1" t="str">
        <f t="shared" ca="1" si="18"/>
        <v/>
      </c>
      <c r="BK29" s="1" t="str">
        <f t="shared" ca="1" si="19"/>
        <v/>
      </c>
      <c r="BL29" s="1" t="str">
        <f t="shared" ca="1" si="20"/>
        <v/>
      </c>
      <c r="BQ29" s="1" t="str">
        <f t="shared" ca="1" si="21"/>
        <v/>
      </c>
      <c r="BR29" s="1" t="str">
        <f t="shared" ca="1" si="22"/>
        <v/>
      </c>
      <c r="BU29" s="1" t="str">
        <f t="shared" ca="1" si="23"/>
        <v/>
      </c>
      <c r="BV29" s="1" t="str">
        <f t="shared" ca="1" si="24"/>
        <v/>
      </c>
      <c r="CA29" s="1" t="str">
        <f t="shared" ca="1" si="25"/>
        <v/>
      </c>
      <c r="CB29" s="1" t="str">
        <f t="shared" ca="1" si="26"/>
        <v/>
      </c>
      <c r="EA29" s="1" t="s">
        <v>119</v>
      </c>
      <c r="EB29" s="1" t="s">
        <v>28</v>
      </c>
      <c r="EC29" s="1" t="s">
        <v>29</v>
      </c>
      <c r="ED29" s="1" t="s">
        <v>30</v>
      </c>
      <c r="EE29" s="1" t="s">
        <v>120</v>
      </c>
      <c r="EF29" s="1" t="s">
        <v>121</v>
      </c>
      <c r="EG29" s="1" t="s">
        <v>33</v>
      </c>
      <c r="EH29" s="1" t="s">
        <v>122</v>
      </c>
      <c r="EI29" s="1" t="s">
        <v>123</v>
      </c>
      <c r="EM29" s="1" t="s">
        <v>36</v>
      </c>
      <c r="EN29" s="1">
        <v>4450</v>
      </c>
      <c r="EP29" s="1" t="str">
        <f t="shared" si="0"/>
        <v>11110朝日新聞</v>
      </c>
    </row>
    <row r="30" spans="1:146" ht="16.5" customHeight="1">
      <c r="A30" s="48" t="s">
        <v>517</v>
      </c>
      <c r="B30" s="49">
        <v>0</v>
      </c>
      <c r="C30" s="50">
        <f ca="1">OFFSET(埼玉県明細表!$K$7,MATCH($A30,埼玉県明細表!$B$8:$B$167,0)+COUNTIF(埼玉県明細表!$B$8:$B$167,$A30)+1,0,1,1)</f>
        <v>0</v>
      </c>
      <c r="D30" s="51">
        <v>0</v>
      </c>
      <c r="E30" s="52">
        <f ca="1">OFFSET(埼玉県明細表!$U$7,MATCH($A30,埼玉県明細表!$B$8:$B$167,0)+COUNTIF(埼玉県明細表!$B$8:$B$167,$A30)+1,0,1,1)</f>
        <v>0</v>
      </c>
      <c r="F30" s="53">
        <v>0</v>
      </c>
      <c r="G30" s="50">
        <f ca="1">OFFSET(埼玉県明細表!$AE$7,MATCH($A30,埼玉県明細表!$B$8:$B$167,0)+COUNTIF(埼玉県明細表!$B$8:$B$167,$A30)+1,0,1,1)</f>
        <v>0</v>
      </c>
      <c r="H30" s="51">
        <v>0</v>
      </c>
      <c r="I30" s="52">
        <f ca="1">OFFSET(埼玉県明細表!$AO$7,MATCH($A30,埼玉県明細表!$B$8:$B$167,0)+COUNTIF(埼玉県明細表!$B$8:$B$167,$A30)+1,0,1,1)</f>
        <v>0</v>
      </c>
      <c r="J30" s="53">
        <v>0</v>
      </c>
      <c r="K30" s="50">
        <f ca="1">OFFSET(埼玉県明細表!$AY$7,MATCH($A30,埼玉県明細表!$B$8:$B$167,0)+COUNTIF(埼玉県明細表!$B$8:$B$167,$A30)+1,0,1,1)</f>
        <v>0</v>
      </c>
      <c r="L30" s="51">
        <v>0</v>
      </c>
      <c r="M30" s="52">
        <f ca="1">OFFSET(埼玉県明細表!$BI$7,MATCH($A30,埼玉県明細表!$B$8:$B$167,0)+COUNTIF(埼玉県明細表!$B$8:$B$167,$A30)+1,0,1,1)</f>
        <v>0</v>
      </c>
      <c r="N30" s="53"/>
      <c r="O30" s="54"/>
      <c r="P30" s="55">
        <f t="shared" si="1"/>
        <v>0</v>
      </c>
      <c r="Q30" s="50">
        <f t="shared" ca="1" si="1"/>
        <v>0</v>
      </c>
      <c r="R30" s="56">
        <v>750</v>
      </c>
      <c r="S30" s="57">
        <f ca="1">OFFSET(埼玉県明細表!$CC$7,MATCH($A30,埼玉県明細表!$B$8:$B$167,0)+COUNTIF(埼玉県明細表!$B$8:$B$167,$A30)+1,0,1,1)</f>
        <v>0</v>
      </c>
      <c r="T30" s="56">
        <f t="shared" si="2"/>
        <v>750</v>
      </c>
      <c r="U30" s="58">
        <f t="shared" ca="1" si="2"/>
        <v>0</v>
      </c>
      <c r="W30" s="1" t="str">
        <f t="shared" ca="1" si="3"/>
        <v/>
      </c>
      <c r="X30" s="1" t="str">
        <f t="shared" ca="1" si="4"/>
        <v/>
      </c>
      <c r="AC30" s="1" t="str">
        <f t="shared" ca="1" si="5"/>
        <v/>
      </c>
      <c r="AD30" s="1" t="str">
        <f t="shared" ca="1" si="6"/>
        <v/>
      </c>
      <c r="AG30" s="1" t="str">
        <f t="shared" ca="1" si="7"/>
        <v/>
      </c>
      <c r="AH30" s="1" t="str">
        <f t="shared" ca="1" si="8"/>
        <v/>
      </c>
      <c r="AM30" s="1" t="str">
        <f t="shared" ca="1" si="9"/>
        <v/>
      </c>
      <c r="AN30" s="1" t="str">
        <f t="shared" ca="1" si="10"/>
        <v/>
      </c>
      <c r="AQ30" s="1" t="str">
        <f t="shared" ca="1" si="11"/>
        <v/>
      </c>
      <c r="AR30" s="1" t="str">
        <f t="shared" ca="1" si="12"/>
        <v/>
      </c>
      <c r="AW30" s="1" t="str">
        <f t="shared" ca="1" si="13"/>
        <v/>
      </c>
      <c r="AX30" s="1" t="str">
        <f t="shared" ca="1" si="14"/>
        <v/>
      </c>
      <c r="BA30" s="1" t="str">
        <f t="shared" ca="1" si="15"/>
        <v/>
      </c>
      <c r="BB30" s="1" t="str">
        <f t="shared" ca="1" si="16"/>
        <v/>
      </c>
      <c r="BG30" s="1" t="str">
        <f t="shared" ca="1" si="17"/>
        <v/>
      </c>
      <c r="BH30" s="1" t="str">
        <f t="shared" ca="1" si="18"/>
        <v/>
      </c>
      <c r="BK30" s="1" t="str">
        <f t="shared" ca="1" si="19"/>
        <v/>
      </c>
      <c r="BL30" s="1" t="str">
        <f t="shared" ca="1" si="20"/>
        <v/>
      </c>
      <c r="BQ30" s="1" t="str">
        <f t="shared" ca="1" si="21"/>
        <v/>
      </c>
      <c r="BR30" s="1" t="str">
        <f t="shared" ca="1" si="22"/>
        <v/>
      </c>
      <c r="BU30" s="1" t="str">
        <f t="shared" ca="1" si="23"/>
        <v/>
      </c>
      <c r="BV30" s="1" t="str">
        <f t="shared" ca="1" si="24"/>
        <v/>
      </c>
      <c r="CA30" s="1" t="str">
        <f t="shared" ca="1" si="25"/>
        <v/>
      </c>
      <c r="CB30" s="1" t="str">
        <f t="shared" ca="1" si="26"/>
        <v/>
      </c>
      <c r="EA30" s="1" t="s">
        <v>124</v>
      </c>
      <c r="EB30" s="1" t="s">
        <v>28</v>
      </c>
      <c r="EC30" s="1" t="s">
        <v>29</v>
      </c>
      <c r="ED30" s="1" t="s">
        <v>30</v>
      </c>
      <c r="EE30" s="1" t="s">
        <v>125</v>
      </c>
      <c r="EF30" s="1" t="s">
        <v>126</v>
      </c>
      <c r="EG30" s="1" t="s">
        <v>33</v>
      </c>
      <c r="EH30" s="1" t="s">
        <v>127</v>
      </c>
      <c r="EI30" s="1" t="s">
        <v>128</v>
      </c>
      <c r="EM30" s="1" t="s">
        <v>36</v>
      </c>
      <c r="EN30" s="1">
        <v>3150</v>
      </c>
      <c r="EP30" s="1" t="str">
        <f t="shared" si="0"/>
        <v>11201朝日新聞</v>
      </c>
    </row>
    <row r="31" spans="1:146" ht="16.5" customHeight="1">
      <c r="A31" s="48" t="s">
        <v>530</v>
      </c>
      <c r="B31" s="49">
        <v>0</v>
      </c>
      <c r="C31" s="50">
        <f ca="1">OFFSET(埼玉県明細表!$K$7,MATCH($A31,埼玉県明細表!$B$8:$B$167,0)+COUNTIF(埼玉県明細表!$B$8:$B$167,$A31)+1,0,1,1)</f>
        <v>0</v>
      </c>
      <c r="D31" s="51">
        <v>0</v>
      </c>
      <c r="E31" s="52">
        <f ca="1">OFFSET(埼玉県明細表!$U$7,MATCH($A31,埼玉県明細表!$B$8:$B$167,0)+COUNTIF(埼玉県明細表!$B$8:$B$167,$A31)+1,0,1,1)</f>
        <v>0</v>
      </c>
      <c r="F31" s="53">
        <v>0</v>
      </c>
      <c r="G31" s="50">
        <f ca="1">OFFSET(埼玉県明細表!$AE$7,MATCH($A31,埼玉県明細表!$B$8:$B$167,0)+COUNTIF(埼玉県明細表!$B$8:$B$167,$A31)+1,0,1,1)</f>
        <v>0</v>
      </c>
      <c r="H31" s="51">
        <v>0</v>
      </c>
      <c r="I31" s="52">
        <f ca="1">OFFSET(埼玉県明細表!$AO$7,MATCH($A31,埼玉県明細表!$B$8:$B$167,0)+COUNTIF(埼玉県明細表!$B$8:$B$167,$A31)+1,0,1,1)</f>
        <v>0</v>
      </c>
      <c r="J31" s="53">
        <v>0</v>
      </c>
      <c r="K31" s="50">
        <f ca="1">OFFSET(埼玉県明細表!$AY$7,MATCH($A31,埼玉県明細表!$B$8:$B$167,0)+COUNTIF(埼玉県明細表!$B$8:$B$167,$A31)+1,0,1,1)</f>
        <v>0</v>
      </c>
      <c r="L31" s="51">
        <v>0</v>
      </c>
      <c r="M31" s="52">
        <f ca="1">OFFSET(埼玉県明細表!$BI$7,MATCH($A31,埼玉県明細表!$B$8:$B$167,0)+COUNTIF(埼玉県明細表!$B$8:$B$167,$A31)+1,0,1,1)</f>
        <v>0</v>
      </c>
      <c r="N31" s="53"/>
      <c r="O31" s="54"/>
      <c r="P31" s="55">
        <f t="shared" si="1"/>
        <v>0</v>
      </c>
      <c r="Q31" s="50">
        <f t="shared" ca="1" si="1"/>
        <v>0</v>
      </c>
      <c r="R31" s="56">
        <v>2550</v>
      </c>
      <c r="S31" s="57">
        <f ca="1">OFFSET(埼玉県明細表!$CC$7,MATCH($A31,埼玉県明細表!$B$8:$B$167,0)+COUNTIF(埼玉県明細表!$B$8:$B$167,$A31)+1,0,1,1)</f>
        <v>0</v>
      </c>
      <c r="T31" s="56">
        <f t="shared" si="2"/>
        <v>2550</v>
      </c>
      <c r="U31" s="58">
        <f t="shared" ca="1" si="2"/>
        <v>0</v>
      </c>
      <c r="W31" s="1" t="str">
        <f t="shared" ca="1" si="3"/>
        <v/>
      </c>
      <c r="X31" s="1" t="str">
        <f t="shared" ca="1" si="4"/>
        <v/>
      </c>
      <c r="AC31" s="1" t="str">
        <f t="shared" ca="1" si="5"/>
        <v/>
      </c>
      <c r="AD31" s="1" t="str">
        <f t="shared" ca="1" si="6"/>
        <v/>
      </c>
      <c r="AG31" s="1" t="str">
        <f t="shared" ca="1" si="7"/>
        <v/>
      </c>
      <c r="AH31" s="1" t="str">
        <f t="shared" ca="1" si="8"/>
        <v/>
      </c>
      <c r="AM31" s="1" t="str">
        <f t="shared" ca="1" si="9"/>
        <v/>
      </c>
      <c r="AN31" s="1" t="str">
        <f t="shared" ca="1" si="10"/>
        <v/>
      </c>
      <c r="AQ31" s="1" t="str">
        <f t="shared" ca="1" si="11"/>
        <v/>
      </c>
      <c r="AR31" s="1" t="str">
        <f t="shared" ca="1" si="12"/>
        <v/>
      </c>
      <c r="AW31" s="1" t="str">
        <f t="shared" ca="1" si="13"/>
        <v/>
      </c>
      <c r="AX31" s="1" t="str">
        <f t="shared" ca="1" si="14"/>
        <v/>
      </c>
      <c r="BA31" s="1" t="str">
        <f t="shared" ca="1" si="15"/>
        <v/>
      </c>
      <c r="BB31" s="1" t="str">
        <f t="shared" ca="1" si="16"/>
        <v/>
      </c>
      <c r="BG31" s="1" t="str">
        <f t="shared" ca="1" si="17"/>
        <v/>
      </c>
      <c r="BH31" s="1" t="str">
        <f t="shared" ca="1" si="18"/>
        <v/>
      </c>
      <c r="BK31" s="1" t="str">
        <f t="shared" ca="1" si="19"/>
        <v/>
      </c>
      <c r="BL31" s="1" t="str">
        <f t="shared" ca="1" si="20"/>
        <v/>
      </c>
      <c r="BQ31" s="1" t="str">
        <f t="shared" ca="1" si="21"/>
        <v/>
      </c>
      <c r="BR31" s="1" t="str">
        <f t="shared" ca="1" si="22"/>
        <v/>
      </c>
      <c r="BU31" s="1" t="str">
        <f t="shared" ca="1" si="23"/>
        <v/>
      </c>
      <c r="BV31" s="1" t="str">
        <f t="shared" ca="1" si="24"/>
        <v/>
      </c>
      <c r="CA31" s="1" t="str">
        <f t="shared" ca="1" si="25"/>
        <v/>
      </c>
      <c r="CB31" s="1" t="str">
        <f t="shared" ca="1" si="26"/>
        <v/>
      </c>
      <c r="EA31" s="1" t="s">
        <v>129</v>
      </c>
      <c r="EB31" s="1" t="s">
        <v>28</v>
      </c>
      <c r="EC31" s="1" t="s">
        <v>29</v>
      </c>
      <c r="ED31" s="1" t="s">
        <v>30</v>
      </c>
      <c r="EE31" s="1" t="s">
        <v>125</v>
      </c>
      <c r="EF31" s="1" t="s">
        <v>126</v>
      </c>
      <c r="EG31" s="1" t="s">
        <v>33</v>
      </c>
      <c r="EH31" s="1" t="s">
        <v>130</v>
      </c>
      <c r="EI31" s="1" t="s">
        <v>131</v>
      </c>
      <c r="EM31" s="1" t="s">
        <v>36</v>
      </c>
      <c r="EN31" s="1">
        <v>7100</v>
      </c>
      <c r="EP31" s="1" t="str">
        <f t="shared" si="0"/>
        <v>11201朝日新聞</v>
      </c>
    </row>
    <row r="32" spans="1:146" ht="16.5" customHeight="1">
      <c r="A32" s="59" t="s">
        <v>3007</v>
      </c>
      <c r="B32" s="49"/>
      <c r="C32" s="50"/>
      <c r="D32" s="51"/>
      <c r="E32" s="52"/>
      <c r="F32" s="53"/>
      <c r="G32" s="50"/>
      <c r="H32" s="51"/>
      <c r="I32" s="52"/>
      <c r="J32" s="53"/>
      <c r="K32" s="50"/>
      <c r="L32" s="51"/>
      <c r="M32" s="52"/>
      <c r="N32" s="53"/>
      <c r="O32" s="54"/>
      <c r="P32" s="55"/>
      <c r="Q32" s="50"/>
      <c r="R32" s="56"/>
      <c r="S32" s="57"/>
      <c r="T32" s="56"/>
      <c r="U32" s="58"/>
      <c r="W32" s="1" t="str">
        <f t="shared" ca="1" si="3"/>
        <v/>
      </c>
      <c r="X32" s="1" t="str">
        <f t="shared" ca="1" si="4"/>
        <v/>
      </c>
      <c r="AC32" s="1" t="str">
        <f t="shared" ca="1" si="5"/>
        <v/>
      </c>
      <c r="AD32" s="1" t="str">
        <f t="shared" ca="1" si="6"/>
        <v/>
      </c>
      <c r="AG32" s="1" t="str">
        <f t="shared" ca="1" si="7"/>
        <v/>
      </c>
      <c r="AH32" s="1" t="str">
        <f t="shared" ca="1" si="8"/>
        <v/>
      </c>
      <c r="AM32" s="1" t="str">
        <f t="shared" ca="1" si="9"/>
        <v/>
      </c>
      <c r="AN32" s="1" t="str">
        <f t="shared" ca="1" si="10"/>
        <v/>
      </c>
      <c r="AQ32" s="1" t="str">
        <f t="shared" ca="1" si="11"/>
        <v/>
      </c>
      <c r="AR32" s="1" t="str">
        <f t="shared" ca="1" si="12"/>
        <v/>
      </c>
      <c r="AW32" s="1" t="str">
        <f t="shared" ca="1" si="13"/>
        <v/>
      </c>
      <c r="AX32" s="1" t="str">
        <f t="shared" ca="1" si="14"/>
        <v/>
      </c>
      <c r="BA32" s="1" t="str">
        <f t="shared" ca="1" si="15"/>
        <v/>
      </c>
      <c r="BB32" s="1" t="str">
        <f t="shared" ca="1" si="16"/>
        <v/>
      </c>
      <c r="BG32" s="1" t="str">
        <f t="shared" ca="1" si="17"/>
        <v/>
      </c>
      <c r="BH32" s="1" t="str">
        <f t="shared" ca="1" si="18"/>
        <v/>
      </c>
      <c r="BK32" s="1" t="str">
        <f t="shared" ca="1" si="19"/>
        <v/>
      </c>
      <c r="BL32" s="1" t="str">
        <f t="shared" ca="1" si="20"/>
        <v/>
      </c>
      <c r="BQ32" s="1" t="str">
        <f t="shared" ca="1" si="21"/>
        <v/>
      </c>
      <c r="BR32" s="1" t="str">
        <f t="shared" ca="1" si="22"/>
        <v/>
      </c>
      <c r="BU32" s="1" t="str">
        <f t="shared" ca="1" si="23"/>
        <v/>
      </c>
      <c r="BV32" s="1" t="str">
        <f t="shared" ca="1" si="24"/>
        <v/>
      </c>
      <c r="CA32" s="1" t="str">
        <f t="shared" ca="1" si="25"/>
        <v/>
      </c>
      <c r="CB32" s="1" t="str">
        <f t="shared" ca="1" si="26"/>
        <v/>
      </c>
      <c r="EA32" s="1" t="s">
        <v>132</v>
      </c>
      <c r="EB32" s="1" t="s">
        <v>28</v>
      </c>
      <c r="EC32" s="1" t="s">
        <v>29</v>
      </c>
      <c r="ED32" s="1" t="s">
        <v>30</v>
      </c>
      <c r="EE32" s="1" t="s">
        <v>125</v>
      </c>
      <c r="EF32" s="1" t="s">
        <v>126</v>
      </c>
      <c r="EG32" s="1" t="s">
        <v>33</v>
      </c>
      <c r="EH32" s="1" t="s">
        <v>133</v>
      </c>
      <c r="EI32" s="1" t="s">
        <v>134</v>
      </c>
      <c r="EM32" s="1" t="s">
        <v>36</v>
      </c>
      <c r="EN32" s="1">
        <v>3400</v>
      </c>
      <c r="EP32" s="1" t="str">
        <f t="shared" si="0"/>
        <v>11201朝日新聞</v>
      </c>
    </row>
    <row r="33" spans="1:146" ht="16.5" customHeight="1">
      <c r="A33" s="59" t="s">
        <v>3007</v>
      </c>
      <c r="B33" s="49"/>
      <c r="C33" s="50"/>
      <c r="D33" s="51"/>
      <c r="E33" s="52"/>
      <c r="F33" s="53"/>
      <c r="G33" s="50"/>
      <c r="H33" s="51"/>
      <c r="I33" s="52"/>
      <c r="J33" s="53"/>
      <c r="K33" s="50"/>
      <c r="L33" s="51"/>
      <c r="M33" s="52"/>
      <c r="N33" s="53"/>
      <c r="O33" s="54"/>
      <c r="P33" s="55"/>
      <c r="Q33" s="50"/>
      <c r="R33" s="56"/>
      <c r="S33" s="57"/>
      <c r="T33" s="56"/>
      <c r="U33" s="58"/>
      <c r="W33" s="1" t="str">
        <f t="shared" ca="1" si="3"/>
        <v/>
      </c>
      <c r="X33" s="1" t="str">
        <f t="shared" ca="1" si="4"/>
        <v/>
      </c>
      <c r="AC33" s="1" t="str">
        <f t="shared" ca="1" si="5"/>
        <v/>
      </c>
      <c r="AD33" s="1" t="str">
        <f t="shared" ca="1" si="6"/>
        <v/>
      </c>
      <c r="AG33" s="1" t="str">
        <f t="shared" ca="1" si="7"/>
        <v/>
      </c>
      <c r="AH33" s="1" t="str">
        <f t="shared" ca="1" si="8"/>
        <v/>
      </c>
      <c r="AM33" s="1" t="str">
        <f t="shared" ca="1" si="9"/>
        <v/>
      </c>
      <c r="AN33" s="1" t="str">
        <f t="shared" ca="1" si="10"/>
        <v/>
      </c>
      <c r="AQ33" s="1" t="str">
        <f t="shared" ca="1" si="11"/>
        <v/>
      </c>
      <c r="AR33" s="1" t="str">
        <f t="shared" ca="1" si="12"/>
        <v/>
      </c>
      <c r="AW33" s="1" t="str">
        <f t="shared" ca="1" si="13"/>
        <v/>
      </c>
      <c r="AX33" s="1" t="str">
        <f t="shared" ca="1" si="14"/>
        <v/>
      </c>
      <c r="BA33" s="1" t="str">
        <f t="shared" ca="1" si="15"/>
        <v/>
      </c>
      <c r="BB33" s="1" t="str">
        <f t="shared" ca="1" si="16"/>
        <v/>
      </c>
      <c r="BG33" s="1" t="str">
        <f t="shared" ca="1" si="17"/>
        <v/>
      </c>
      <c r="BH33" s="1" t="str">
        <f t="shared" ca="1" si="18"/>
        <v/>
      </c>
      <c r="BK33" s="1" t="str">
        <f t="shared" ca="1" si="19"/>
        <v/>
      </c>
      <c r="BL33" s="1" t="str">
        <f t="shared" ca="1" si="20"/>
        <v/>
      </c>
      <c r="BQ33" s="1" t="str">
        <f t="shared" ca="1" si="21"/>
        <v/>
      </c>
      <c r="BR33" s="1" t="str">
        <f t="shared" ca="1" si="22"/>
        <v/>
      </c>
      <c r="BU33" s="1" t="str">
        <f t="shared" ca="1" si="23"/>
        <v/>
      </c>
      <c r="BV33" s="1" t="str">
        <f t="shared" ca="1" si="24"/>
        <v/>
      </c>
      <c r="CA33" s="1" t="str">
        <f t="shared" ca="1" si="25"/>
        <v/>
      </c>
      <c r="CB33" s="1" t="str">
        <f t="shared" ca="1" si="26"/>
        <v/>
      </c>
      <c r="EA33" s="1" t="s">
        <v>135</v>
      </c>
      <c r="EB33" s="1" t="s">
        <v>28</v>
      </c>
      <c r="EC33" s="1" t="s">
        <v>29</v>
      </c>
      <c r="ED33" s="1" t="s">
        <v>30</v>
      </c>
      <c r="EE33" s="1" t="s">
        <v>125</v>
      </c>
      <c r="EF33" s="1" t="s">
        <v>126</v>
      </c>
      <c r="EG33" s="1" t="s">
        <v>33</v>
      </c>
      <c r="EH33" s="1" t="s">
        <v>136</v>
      </c>
      <c r="EI33" s="1" t="s">
        <v>137</v>
      </c>
      <c r="EM33" s="1" t="s">
        <v>36</v>
      </c>
      <c r="EN33" s="1">
        <v>5050</v>
      </c>
      <c r="EP33" s="1" t="str">
        <f t="shared" si="0"/>
        <v>11201朝日新聞</v>
      </c>
    </row>
    <row r="34" spans="1:146" ht="16.5" customHeight="1">
      <c r="A34" s="59" t="s">
        <v>3007</v>
      </c>
      <c r="B34" s="49"/>
      <c r="C34" s="50"/>
      <c r="D34" s="51"/>
      <c r="E34" s="52"/>
      <c r="F34" s="53"/>
      <c r="G34" s="50"/>
      <c r="H34" s="51"/>
      <c r="I34" s="52"/>
      <c r="J34" s="53"/>
      <c r="K34" s="50"/>
      <c r="L34" s="51"/>
      <c r="M34" s="52"/>
      <c r="N34" s="53"/>
      <c r="O34" s="54"/>
      <c r="P34" s="55"/>
      <c r="Q34" s="50"/>
      <c r="R34" s="56"/>
      <c r="S34" s="57"/>
      <c r="T34" s="56"/>
      <c r="U34" s="58"/>
      <c r="W34" s="1" t="str">
        <f t="shared" ca="1" si="3"/>
        <v/>
      </c>
      <c r="X34" s="1" t="str">
        <f t="shared" ca="1" si="4"/>
        <v/>
      </c>
      <c r="AC34" s="1" t="str">
        <f t="shared" ca="1" si="5"/>
        <v/>
      </c>
      <c r="AD34" s="1" t="str">
        <f t="shared" ca="1" si="6"/>
        <v/>
      </c>
      <c r="AG34" s="1" t="str">
        <f t="shared" ca="1" si="7"/>
        <v/>
      </c>
      <c r="AH34" s="1" t="str">
        <f t="shared" ca="1" si="8"/>
        <v/>
      </c>
      <c r="AM34" s="1" t="str">
        <f t="shared" ca="1" si="9"/>
        <v/>
      </c>
      <c r="AN34" s="1" t="str">
        <f t="shared" ca="1" si="10"/>
        <v/>
      </c>
      <c r="AQ34" s="1" t="str">
        <f t="shared" ca="1" si="11"/>
        <v/>
      </c>
      <c r="AR34" s="1" t="str">
        <f t="shared" ca="1" si="12"/>
        <v/>
      </c>
      <c r="AW34" s="1" t="str">
        <f t="shared" ca="1" si="13"/>
        <v/>
      </c>
      <c r="AX34" s="1" t="str">
        <f t="shared" ca="1" si="14"/>
        <v/>
      </c>
      <c r="BA34" s="1" t="str">
        <f t="shared" ca="1" si="15"/>
        <v/>
      </c>
      <c r="BB34" s="1" t="str">
        <f t="shared" ca="1" si="16"/>
        <v/>
      </c>
      <c r="BG34" s="1" t="str">
        <f t="shared" ca="1" si="17"/>
        <v/>
      </c>
      <c r="BH34" s="1" t="str">
        <f t="shared" ca="1" si="18"/>
        <v/>
      </c>
      <c r="BK34" s="1" t="str">
        <f t="shared" ca="1" si="19"/>
        <v/>
      </c>
      <c r="BL34" s="1" t="str">
        <f t="shared" ca="1" si="20"/>
        <v/>
      </c>
      <c r="BQ34" s="1" t="str">
        <f t="shared" ca="1" si="21"/>
        <v/>
      </c>
      <c r="BR34" s="1" t="str">
        <f t="shared" ca="1" si="22"/>
        <v/>
      </c>
      <c r="BU34" s="1" t="str">
        <f t="shared" ca="1" si="23"/>
        <v/>
      </c>
      <c r="BV34" s="1" t="str">
        <f t="shared" ca="1" si="24"/>
        <v/>
      </c>
      <c r="CA34" s="1" t="str">
        <f t="shared" ca="1" si="25"/>
        <v/>
      </c>
      <c r="CB34" s="1" t="str">
        <f t="shared" ca="1" si="26"/>
        <v/>
      </c>
      <c r="EA34" s="1" t="s">
        <v>138</v>
      </c>
      <c r="EB34" s="1" t="s">
        <v>28</v>
      </c>
      <c r="EC34" s="1" t="s">
        <v>29</v>
      </c>
      <c r="ED34" s="1" t="s">
        <v>30</v>
      </c>
      <c r="EE34" s="1" t="s">
        <v>125</v>
      </c>
      <c r="EF34" s="1" t="s">
        <v>126</v>
      </c>
      <c r="EG34" s="1" t="s">
        <v>33</v>
      </c>
      <c r="EH34" s="1" t="s">
        <v>139</v>
      </c>
      <c r="EI34" s="1" t="s">
        <v>140</v>
      </c>
      <c r="EM34" s="1" t="s">
        <v>36</v>
      </c>
      <c r="EN34" s="1">
        <v>2950</v>
      </c>
      <c r="EP34" s="1" t="str">
        <f t="shared" si="0"/>
        <v>11201朝日新聞</v>
      </c>
    </row>
    <row r="35" spans="1:146" ht="16.5" customHeight="1">
      <c r="A35" s="59" t="s">
        <v>3007</v>
      </c>
      <c r="B35" s="49"/>
      <c r="C35" s="50"/>
      <c r="D35" s="51"/>
      <c r="E35" s="52"/>
      <c r="F35" s="53"/>
      <c r="G35" s="50"/>
      <c r="H35" s="51"/>
      <c r="I35" s="52"/>
      <c r="J35" s="53"/>
      <c r="K35" s="50"/>
      <c r="L35" s="51"/>
      <c r="M35" s="52"/>
      <c r="N35" s="51"/>
      <c r="O35" s="54"/>
      <c r="P35" s="55"/>
      <c r="Q35" s="50"/>
      <c r="R35" s="56"/>
      <c r="S35" s="57"/>
      <c r="T35" s="56"/>
      <c r="U35" s="58"/>
      <c r="W35" s="1" t="str">
        <f t="shared" ca="1" si="3"/>
        <v/>
      </c>
      <c r="X35" s="1" t="str">
        <f t="shared" ca="1" si="4"/>
        <v/>
      </c>
      <c r="AC35" s="1" t="str">
        <f t="shared" ca="1" si="5"/>
        <v/>
      </c>
      <c r="AD35" s="1" t="str">
        <f t="shared" ca="1" si="6"/>
        <v/>
      </c>
      <c r="AG35" s="1" t="str">
        <f t="shared" ca="1" si="7"/>
        <v/>
      </c>
      <c r="AH35" s="1" t="str">
        <f t="shared" ca="1" si="8"/>
        <v/>
      </c>
      <c r="AM35" s="1" t="str">
        <f t="shared" ca="1" si="9"/>
        <v/>
      </c>
      <c r="AN35" s="1" t="str">
        <f t="shared" ca="1" si="10"/>
        <v/>
      </c>
      <c r="AQ35" s="1" t="str">
        <f t="shared" ca="1" si="11"/>
        <v/>
      </c>
      <c r="AR35" s="1" t="str">
        <f t="shared" ca="1" si="12"/>
        <v/>
      </c>
      <c r="AW35" s="1" t="str">
        <f t="shared" ca="1" si="13"/>
        <v/>
      </c>
      <c r="AX35" s="1" t="str">
        <f t="shared" ca="1" si="14"/>
        <v/>
      </c>
      <c r="BA35" s="1" t="str">
        <f t="shared" ca="1" si="15"/>
        <v/>
      </c>
      <c r="BB35" s="1" t="str">
        <f t="shared" ca="1" si="16"/>
        <v/>
      </c>
      <c r="BG35" s="1" t="str">
        <f t="shared" ca="1" si="17"/>
        <v/>
      </c>
      <c r="BH35" s="1" t="str">
        <f t="shared" ca="1" si="18"/>
        <v/>
      </c>
      <c r="BK35" s="1" t="str">
        <f t="shared" ca="1" si="19"/>
        <v/>
      </c>
      <c r="BL35" s="1" t="str">
        <f t="shared" ca="1" si="20"/>
        <v/>
      </c>
      <c r="BQ35" s="1" t="str">
        <f t="shared" ca="1" si="21"/>
        <v/>
      </c>
      <c r="BR35" s="1" t="str">
        <f t="shared" ca="1" si="22"/>
        <v/>
      </c>
      <c r="BU35" s="1" t="str">
        <f t="shared" ca="1" si="23"/>
        <v/>
      </c>
      <c r="BV35" s="1" t="str">
        <f t="shared" ca="1" si="24"/>
        <v/>
      </c>
      <c r="CA35" s="1" t="str">
        <f t="shared" ca="1" si="25"/>
        <v/>
      </c>
      <c r="CB35" s="1" t="str">
        <f t="shared" ca="1" si="26"/>
        <v/>
      </c>
      <c r="EA35" s="1" t="s">
        <v>141</v>
      </c>
      <c r="EB35" s="1" t="s">
        <v>28</v>
      </c>
      <c r="EC35" s="1" t="s">
        <v>29</v>
      </c>
      <c r="ED35" s="1" t="s">
        <v>30</v>
      </c>
      <c r="EE35" s="1" t="s">
        <v>142</v>
      </c>
      <c r="EF35" s="1" t="s">
        <v>143</v>
      </c>
      <c r="EG35" s="1" t="s">
        <v>33</v>
      </c>
      <c r="EH35" s="1" t="s">
        <v>144</v>
      </c>
      <c r="EI35" s="1" t="s">
        <v>145</v>
      </c>
      <c r="EM35" s="1" t="s">
        <v>36</v>
      </c>
      <c r="EN35" s="1">
        <v>5350</v>
      </c>
      <c r="EP35" s="1" t="str">
        <f t="shared" si="0"/>
        <v>11202朝日新聞</v>
      </c>
    </row>
    <row r="36" spans="1:146" ht="16.5" customHeight="1">
      <c r="A36" s="59" t="s">
        <v>3007</v>
      </c>
      <c r="B36" s="49"/>
      <c r="C36" s="50"/>
      <c r="D36" s="51"/>
      <c r="E36" s="52"/>
      <c r="F36" s="53"/>
      <c r="G36" s="50"/>
      <c r="H36" s="51"/>
      <c r="I36" s="52"/>
      <c r="J36" s="53"/>
      <c r="K36" s="50"/>
      <c r="L36" s="51"/>
      <c r="M36" s="52"/>
      <c r="N36" s="53"/>
      <c r="O36" s="54"/>
      <c r="P36" s="55"/>
      <c r="Q36" s="50"/>
      <c r="R36" s="56"/>
      <c r="S36" s="57"/>
      <c r="T36" s="56"/>
      <c r="U36" s="58"/>
      <c r="W36" s="1" t="str">
        <f t="shared" ca="1" si="3"/>
        <v/>
      </c>
      <c r="X36" s="1" t="str">
        <f t="shared" ca="1" si="4"/>
        <v/>
      </c>
      <c r="AC36" s="1" t="str">
        <f t="shared" ca="1" si="5"/>
        <v/>
      </c>
      <c r="AD36" s="1" t="str">
        <f t="shared" ca="1" si="6"/>
        <v/>
      </c>
      <c r="AG36" s="1" t="str">
        <f t="shared" ca="1" si="7"/>
        <v/>
      </c>
      <c r="AH36" s="1" t="str">
        <f t="shared" ca="1" si="8"/>
        <v/>
      </c>
      <c r="AM36" s="1" t="str">
        <f t="shared" ca="1" si="9"/>
        <v/>
      </c>
      <c r="AN36" s="1" t="str">
        <f t="shared" ca="1" si="10"/>
        <v/>
      </c>
      <c r="AQ36" s="1" t="str">
        <f t="shared" ca="1" si="11"/>
        <v/>
      </c>
      <c r="AR36" s="1" t="str">
        <f t="shared" ca="1" si="12"/>
        <v/>
      </c>
      <c r="AW36" s="1" t="str">
        <f t="shared" ca="1" si="13"/>
        <v/>
      </c>
      <c r="AX36" s="1" t="str">
        <f t="shared" ca="1" si="14"/>
        <v/>
      </c>
      <c r="BA36" s="1" t="str">
        <f t="shared" ca="1" si="15"/>
        <v/>
      </c>
      <c r="BB36" s="1" t="str">
        <f t="shared" ca="1" si="16"/>
        <v/>
      </c>
      <c r="BG36" s="1" t="str">
        <f t="shared" ca="1" si="17"/>
        <v/>
      </c>
      <c r="BH36" s="1" t="str">
        <f t="shared" ca="1" si="18"/>
        <v/>
      </c>
      <c r="BK36" s="1" t="str">
        <f t="shared" ca="1" si="19"/>
        <v/>
      </c>
      <c r="BL36" s="1" t="str">
        <f t="shared" ca="1" si="20"/>
        <v/>
      </c>
      <c r="BQ36" s="1" t="str">
        <f t="shared" ca="1" si="21"/>
        <v/>
      </c>
      <c r="BR36" s="1" t="str">
        <f t="shared" ca="1" si="22"/>
        <v/>
      </c>
      <c r="BU36" s="1" t="str">
        <f t="shared" ca="1" si="23"/>
        <v/>
      </c>
      <c r="BV36" s="1" t="str">
        <f t="shared" ca="1" si="24"/>
        <v/>
      </c>
      <c r="CA36" s="1" t="str">
        <f t="shared" ca="1" si="25"/>
        <v/>
      </c>
      <c r="CB36" s="1" t="str">
        <f t="shared" ca="1" si="26"/>
        <v/>
      </c>
      <c r="EA36" s="1" t="s">
        <v>146</v>
      </c>
      <c r="EB36" s="1" t="s">
        <v>28</v>
      </c>
      <c r="EC36" s="1" t="s">
        <v>29</v>
      </c>
      <c r="ED36" s="1" t="s">
        <v>30</v>
      </c>
      <c r="EE36" s="1" t="s">
        <v>142</v>
      </c>
      <c r="EF36" s="1" t="s">
        <v>143</v>
      </c>
      <c r="EG36" s="1" t="s">
        <v>33</v>
      </c>
      <c r="EH36" s="1" t="s">
        <v>147</v>
      </c>
      <c r="EI36" s="1" t="s">
        <v>148</v>
      </c>
      <c r="EM36" s="1" t="s">
        <v>36</v>
      </c>
      <c r="EN36" s="1">
        <v>3300</v>
      </c>
      <c r="EP36" s="1" t="str">
        <f t="shared" si="0"/>
        <v>11202朝日新聞</v>
      </c>
    </row>
    <row r="37" spans="1:146" ht="16.5" customHeight="1">
      <c r="A37" s="59" t="s">
        <v>3007</v>
      </c>
      <c r="B37" s="49"/>
      <c r="C37" s="50"/>
      <c r="D37" s="51"/>
      <c r="E37" s="52"/>
      <c r="F37" s="53"/>
      <c r="G37" s="50"/>
      <c r="H37" s="51"/>
      <c r="I37" s="52"/>
      <c r="J37" s="53"/>
      <c r="K37" s="50"/>
      <c r="L37" s="51"/>
      <c r="M37" s="52"/>
      <c r="N37" s="53"/>
      <c r="O37" s="54"/>
      <c r="P37" s="55"/>
      <c r="Q37" s="50"/>
      <c r="R37" s="56"/>
      <c r="S37" s="57"/>
      <c r="T37" s="56"/>
      <c r="U37" s="58"/>
      <c r="W37" s="1" t="str">
        <f t="shared" ca="1" si="3"/>
        <v/>
      </c>
      <c r="X37" s="1" t="str">
        <f t="shared" ca="1" si="4"/>
        <v/>
      </c>
      <c r="AC37" s="1" t="str">
        <f t="shared" ca="1" si="5"/>
        <v/>
      </c>
      <c r="AD37" s="1" t="str">
        <f t="shared" ca="1" si="6"/>
        <v/>
      </c>
      <c r="AG37" s="1" t="str">
        <f t="shared" ca="1" si="7"/>
        <v/>
      </c>
      <c r="AH37" s="1" t="str">
        <f t="shared" ca="1" si="8"/>
        <v/>
      </c>
      <c r="AM37" s="1" t="str">
        <f t="shared" ca="1" si="9"/>
        <v/>
      </c>
      <c r="AN37" s="1" t="str">
        <f t="shared" ca="1" si="10"/>
        <v/>
      </c>
      <c r="AQ37" s="1" t="str">
        <f t="shared" ca="1" si="11"/>
        <v/>
      </c>
      <c r="AR37" s="1" t="str">
        <f t="shared" ca="1" si="12"/>
        <v/>
      </c>
      <c r="AW37" s="1" t="str">
        <f t="shared" ca="1" si="13"/>
        <v/>
      </c>
      <c r="AX37" s="1" t="str">
        <f t="shared" ca="1" si="14"/>
        <v/>
      </c>
      <c r="BA37" s="1" t="str">
        <f t="shared" ca="1" si="15"/>
        <v/>
      </c>
      <c r="BB37" s="1" t="str">
        <f t="shared" ca="1" si="16"/>
        <v/>
      </c>
      <c r="BG37" s="1" t="str">
        <f t="shared" ca="1" si="17"/>
        <v/>
      </c>
      <c r="BH37" s="1" t="str">
        <f t="shared" ca="1" si="18"/>
        <v/>
      </c>
      <c r="BK37" s="1" t="str">
        <f t="shared" ca="1" si="19"/>
        <v/>
      </c>
      <c r="BL37" s="1" t="str">
        <f t="shared" ca="1" si="20"/>
        <v/>
      </c>
      <c r="BQ37" s="1" t="str">
        <f t="shared" ca="1" si="21"/>
        <v/>
      </c>
      <c r="BR37" s="1" t="str">
        <f t="shared" ca="1" si="22"/>
        <v/>
      </c>
      <c r="BU37" s="1" t="str">
        <f t="shared" ca="1" si="23"/>
        <v/>
      </c>
      <c r="BV37" s="1" t="str">
        <f t="shared" ca="1" si="24"/>
        <v/>
      </c>
      <c r="CA37" s="1" t="str">
        <f t="shared" ca="1" si="25"/>
        <v/>
      </c>
      <c r="CB37" s="1" t="str">
        <f t="shared" ca="1" si="26"/>
        <v/>
      </c>
      <c r="EA37" s="1" t="s">
        <v>149</v>
      </c>
      <c r="EB37" s="1" t="s">
        <v>28</v>
      </c>
      <c r="EC37" s="1" t="s">
        <v>29</v>
      </c>
      <c r="ED37" s="1" t="s">
        <v>30</v>
      </c>
      <c r="EE37" s="1" t="s">
        <v>142</v>
      </c>
      <c r="EF37" s="1" t="s">
        <v>143</v>
      </c>
      <c r="EG37" s="1" t="s">
        <v>33</v>
      </c>
      <c r="EH37" s="1" t="s">
        <v>150</v>
      </c>
      <c r="EI37" s="1" t="s">
        <v>151</v>
      </c>
      <c r="EM37" s="1" t="s">
        <v>36</v>
      </c>
      <c r="EN37" s="1">
        <v>1100</v>
      </c>
      <c r="EP37" s="1" t="str">
        <f t="shared" si="0"/>
        <v>11202朝日新聞</v>
      </c>
    </row>
    <row r="38" spans="1:146" ht="16.5" customHeight="1">
      <c r="A38" s="59" t="s">
        <v>3007</v>
      </c>
      <c r="B38" s="49"/>
      <c r="C38" s="50"/>
      <c r="D38" s="51"/>
      <c r="E38" s="52"/>
      <c r="F38" s="53"/>
      <c r="G38" s="50"/>
      <c r="H38" s="51"/>
      <c r="I38" s="52"/>
      <c r="J38" s="53"/>
      <c r="K38" s="50"/>
      <c r="L38" s="51"/>
      <c r="M38" s="52"/>
      <c r="N38" s="53"/>
      <c r="O38" s="54"/>
      <c r="P38" s="55"/>
      <c r="Q38" s="50"/>
      <c r="R38" s="56"/>
      <c r="S38" s="57"/>
      <c r="T38" s="56"/>
      <c r="U38" s="58"/>
      <c r="W38" s="1" t="str">
        <f t="shared" ca="1" si="3"/>
        <v/>
      </c>
      <c r="X38" s="1" t="str">
        <f t="shared" ca="1" si="4"/>
        <v/>
      </c>
      <c r="AC38" s="1" t="str">
        <f t="shared" ca="1" si="5"/>
        <v/>
      </c>
      <c r="AD38" s="1" t="str">
        <f t="shared" ca="1" si="6"/>
        <v/>
      </c>
      <c r="AG38" s="1" t="str">
        <f t="shared" ca="1" si="7"/>
        <v/>
      </c>
      <c r="AH38" s="1" t="str">
        <f t="shared" ca="1" si="8"/>
        <v/>
      </c>
      <c r="AM38" s="1" t="str">
        <f t="shared" ca="1" si="9"/>
        <v/>
      </c>
      <c r="AN38" s="1" t="str">
        <f t="shared" ca="1" si="10"/>
        <v/>
      </c>
      <c r="AQ38" s="1" t="str">
        <f t="shared" ca="1" si="11"/>
        <v/>
      </c>
      <c r="AR38" s="1" t="str">
        <f t="shared" ca="1" si="12"/>
        <v/>
      </c>
      <c r="AW38" s="1" t="str">
        <f t="shared" ca="1" si="13"/>
        <v/>
      </c>
      <c r="AX38" s="1" t="str">
        <f t="shared" ca="1" si="14"/>
        <v/>
      </c>
      <c r="BA38" s="1" t="str">
        <f t="shared" ca="1" si="15"/>
        <v/>
      </c>
      <c r="BB38" s="1" t="str">
        <f t="shared" ca="1" si="16"/>
        <v/>
      </c>
      <c r="BG38" s="1" t="str">
        <f t="shared" ca="1" si="17"/>
        <v/>
      </c>
      <c r="BH38" s="1" t="str">
        <f t="shared" ca="1" si="18"/>
        <v/>
      </c>
      <c r="BK38" s="1" t="str">
        <f t="shared" ca="1" si="19"/>
        <v/>
      </c>
      <c r="BL38" s="1" t="str">
        <f t="shared" ca="1" si="20"/>
        <v/>
      </c>
      <c r="BQ38" s="1" t="str">
        <f t="shared" ca="1" si="21"/>
        <v/>
      </c>
      <c r="BR38" s="1" t="str">
        <f t="shared" ca="1" si="22"/>
        <v/>
      </c>
      <c r="BU38" s="1" t="str">
        <f t="shared" ca="1" si="23"/>
        <v/>
      </c>
      <c r="BV38" s="1" t="str">
        <f t="shared" ca="1" si="24"/>
        <v/>
      </c>
      <c r="CA38" s="1" t="str">
        <f t="shared" ca="1" si="25"/>
        <v/>
      </c>
      <c r="CB38" s="1" t="str">
        <f t="shared" ca="1" si="26"/>
        <v/>
      </c>
      <c r="EA38" s="1" t="s">
        <v>152</v>
      </c>
      <c r="EB38" s="1" t="s">
        <v>28</v>
      </c>
      <c r="EC38" s="1" t="s">
        <v>29</v>
      </c>
      <c r="ED38" s="1" t="s">
        <v>30</v>
      </c>
      <c r="EE38" s="1" t="s">
        <v>142</v>
      </c>
      <c r="EF38" s="1" t="s">
        <v>143</v>
      </c>
      <c r="EG38" s="1" t="s">
        <v>33</v>
      </c>
      <c r="EH38" s="1" t="s">
        <v>153</v>
      </c>
      <c r="EI38" s="1" t="s">
        <v>154</v>
      </c>
      <c r="EM38" s="1" t="s">
        <v>36</v>
      </c>
      <c r="EN38" s="1">
        <v>1450</v>
      </c>
      <c r="EP38" s="1" t="str">
        <f t="shared" si="0"/>
        <v>11202朝日新聞</v>
      </c>
    </row>
    <row r="39" spans="1:146" ht="16.5" customHeight="1">
      <c r="A39" s="59" t="s">
        <v>3007</v>
      </c>
      <c r="B39" s="49"/>
      <c r="C39" s="50"/>
      <c r="D39" s="51"/>
      <c r="E39" s="52"/>
      <c r="F39" s="53"/>
      <c r="G39" s="50"/>
      <c r="H39" s="51"/>
      <c r="I39" s="52"/>
      <c r="J39" s="53"/>
      <c r="K39" s="50"/>
      <c r="L39" s="51"/>
      <c r="M39" s="52"/>
      <c r="N39" s="53"/>
      <c r="O39" s="54"/>
      <c r="P39" s="55"/>
      <c r="Q39" s="50"/>
      <c r="R39" s="56"/>
      <c r="S39" s="57"/>
      <c r="T39" s="56"/>
      <c r="U39" s="58"/>
      <c r="W39" s="1" t="str">
        <f t="shared" ca="1" si="3"/>
        <v/>
      </c>
      <c r="X39" s="1" t="str">
        <f t="shared" ca="1" si="4"/>
        <v/>
      </c>
      <c r="AC39" s="1" t="str">
        <f t="shared" ca="1" si="5"/>
        <v/>
      </c>
      <c r="AD39" s="1" t="str">
        <f t="shared" ca="1" si="6"/>
        <v/>
      </c>
      <c r="AG39" s="1" t="str">
        <f t="shared" ca="1" si="7"/>
        <v/>
      </c>
      <c r="AH39" s="1" t="str">
        <f t="shared" ca="1" si="8"/>
        <v/>
      </c>
      <c r="AM39" s="1" t="str">
        <f t="shared" ca="1" si="9"/>
        <v/>
      </c>
      <c r="AN39" s="1" t="str">
        <f t="shared" ca="1" si="10"/>
        <v/>
      </c>
      <c r="AQ39" s="1" t="str">
        <f t="shared" ca="1" si="11"/>
        <v/>
      </c>
      <c r="AR39" s="1" t="str">
        <f t="shared" ca="1" si="12"/>
        <v/>
      </c>
      <c r="AW39" s="1" t="str">
        <f t="shared" ca="1" si="13"/>
        <v/>
      </c>
      <c r="AX39" s="1" t="str">
        <f t="shared" ca="1" si="14"/>
        <v/>
      </c>
      <c r="BA39" s="1" t="str">
        <f t="shared" ca="1" si="15"/>
        <v/>
      </c>
      <c r="BB39" s="1" t="str">
        <f t="shared" ca="1" si="16"/>
        <v/>
      </c>
      <c r="BG39" s="1" t="str">
        <f t="shared" ca="1" si="17"/>
        <v/>
      </c>
      <c r="BH39" s="1" t="str">
        <f t="shared" ca="1" si="18"/>
        <v/>
      </c>
      <c r="BK39" s="1" t="str">
        <f t="shared" ca="1" si="19"/>
        <v/>
      </c>
      <c r="BL39" s="1" t="str">
        <f t="shared" ca="1" si="20"/>
        <v/>
      </c>
      <c r="BQ39" s="1" t="str">
        <f t="shared" ca="1" si="21"/>
        <v/>
      </c>
      <c r="BR39" s="1" t="str">
        <f t="shared" ca="1" si="22"/>
        <v/>
      </c>
      <c r="BU39" s="1" t="str">
        <f t="shared" ca="1" si="23"/>
        <v/>
      </c>
      <c r="BV39" s="1" t="str">
        <f t="shared" ca="1" si="24"/>
        <v/>
      </c>
      <c r="CA39" s="1" t="str">
        <f t="shared" ca="1" si="25"/>
        <v/>
      </c>
      <c r="CB39" s="1" t="str">
        <f t="shared" ca="1" si="26"/>
        <v/>
      </c>
      <c r="EA39" s="1" t="s">
        <v>155</v>
      </c>
      <c r="EB39" s="1" t="s">
        <v>28</v>
      </c>
      <c r="EC39" s="1" t="s">
        <v>29</v>
      </c>
      <c r="ED39" s="1" t="s">
        <v>30</v>
      </c>
      <c r="EE39" s="1" t="s">
        <v>156</v>
      </c>
      <c r="EF39" s="1" t="s">
        <v>157</v>
      </c>
      <c r="EG39" s="1" t="s">
        <v>33</v>
      </c>
      <c r="EH39" s="1" t="s">
        <v>158</v>
      </c>
      <c r="EI39" s="1" t="s">
        <v>159</v>
      </c>
      <c r="EM39" s="1" t="s">
        <v>36</v>
      </c>
      <c r="EN39" s="1">
        <v>5050</v>
      </c>
      <c r="EP39" s="1" t="str">
        <f t="shared" si="0"/>
        <v>11203朝日新聞</v>
      </c>
    </row>
    <row r="40" spans="1:146" ht="16.5" customHeight="1">
      <c r="A40" s="59" t="s">
        <v>3007</v>
      </c>
      <c r="B40" s="49"/>
      <c r="C40" s="50"/>
      <c r="D40" s="51"/>
      <c r="E40" s="52"/>
      <c r="F40" s="53"/>
      <c r="G40" s="50"/>
      <c r="H40" s="51"/>
      <c r="I40" s="52"/>
      <c r="J40" s="53"/>
      <c r="K40" s="50"/>
      <c r="L40" s="51"/>
      <c r="M40" s="52"/>
      <c r="N40" s="53"/>
      <c r="O40" s="54"/>
      <c r="P40" s="55"/>
      <c r="Q40" s="50"/>
      <c r="R40" s="56"/>
      <c r="S40" s="57"/>
      <c r="T40" s="56"/>
      <c r="U40" s="58"/>
      <c r="W40" s="1" t="str">
        <f t="shared" ca="1" si="3"/>
        <v/>
      </c>
      <c r="X40" s="1" t="str">
        <f t="shared" ca="1" si="4"/>
        <v/>
      </c>
      <c r="AC40" s="1" t="str">
        <f t="shared" ca="1" si="5"/>
        <v/>
      </c>
      <c r="AD40" s="1" t="str">
        <f t="shared" ca="1" si="6"/>
        <v/>
      </c>
      <c r="AG40" s="1" t="str">
        <f t="shared" ca="1" si="7"/>
        <v/>
      </c>
      <c r="AH40" s="1" t="str">
        <f t="shared" ca="1" si="8"/>
        <v/>
      </c>
      <c r="AM40" s="1" t="str">
        <f t="shared" ca="1" si="9"/>
        <v/>
      </c>
      <c r="AN40" s="1" t="str">
        <f t="shared" ca="1" si="10"/>
        <v/>
      </c>
      <c r="AQ40" s="1" t="str">
        <f t="shared" ca="1" si="11"/>
        <v/>
      </c>
      <c r="AR40" s="1" t="str">
        <f t="shared" ca="1" si="12"/>
        <v/>
      </c>
      <c r="AW40" s="1" t="str">
        <f t="shared" ca="1" si="13"/>
        <v/>
      </c>
      <c r="AX40" s="1" t="str">
        <f t="shared" ca="1" si="14"/>
        <v/>
      </c>
      <c r="BA40" s="1" t="str">
        <f t="shared" ca="1" si="15"/>
        <v/>
      </c>
      <c r="BB40" s="1" t="str">
        <f t="shared" ca="1" si="16"/>
        <v/>
      </c>
      <c r="BG40" s="1" t="str">
        <f t="shared" ca="1" si="17"/>
        <v/>
      </c>
      <c r="BH40" s="1" t="str">
        <f t="shared" ca="1" si="18"/>
        <v/>
      </c>
      <c r="BK40" s="1" t="str">
        <f t="shared" ca="1" si="19"/>
        <v/>
      </c>
      <c r="BL40" s="1" t="str">
        <f t="shared" ca="1" si="20"/>
        <v/>
      </c>
      <c r="BQ40" s="1" t="str">
        <f t="shared" ca="1" si="21"/>
        <v/>
      </c>
      <c r="BR40" s="1" t="str">
        <f t="shared" ca="1" si="22"/>
        <v/>
      </c>
      <c r="BU40" s="1" t="str">
        <f t="shared" ca="1" si="23"/>
        <v/>
      </c>
      <c r="BV40" s="1" t="str">
        <f t="shared" ca="1" si="24"/>
        <v/>
      </c>
      <c r="CA40" s="1" t="str">
        <f t="shared" ca="1" si="25"/>
        <v/>
      </c>
      <c r="CB40" s="1" t="str">
        <f t="shared" ca="1" si="26"/>
        <v/>
      </c>
      <c r="EA40" s="1" t="s">
        <v>160</v>
      </c>
      <c r="EB40" s="1" t="s">
        <v>28</v>
      </c>
      <c r="EC40" s="1" t="s">
        <v>29</v>
      </c>
      <c r="ED40" s="1" t="s">
        <v>30</v>
      </c>
      <c r="EE40" s="1" t="s">
        <v>156</v>
      </c>
      <c r="EF40" s="1" t="s">
        <v>157</v>
      </c>
      <c r="EG40" s="1" t="s">
        <v>33</v>
      </c>
      <c r="EH40" s="1" t="s">
        <v>161</v>
      </c>
      <c r="EI40" s="1" t="s">
        <v>162</v>
      </c>
      <c r="EM40" s="1" t="s">
        <v>36</v>
      </c>
      <c r="EN40" s="1">
        <v>2450</v>
      </c>
      <c r="EP40" s="1" t="str">
        <f t="shared" si="0"/>
        <v>11203朝日新聞</v>
      </c>
    </row>
    <row r="41" spans="1:146" ht="16.5" customHeight="1">
      <c r="A41" s="59" t="s">
        <v>3007</v>
      </c>
      <c r="B41" s="49"/>
      <c r="C41" s="50"/>
      <c r="D41" s="51"/>
      <c r="E41" s="52"/>
      <c r="F41" s="53"/>
      <c r="G41" s="50"/>
      <c r="H41" s="51"/>
      <c r="I41" s="52"/>
      <c r="J41" s="53"/>
      <c r="K41" s="50"/>
      <c r="L41" s="51"/>
      <c r="M41" s="52"/>
      <c r="N41" s="53"/>
      <c r="O41" s="54"/>
      <c r="P41" s="55"/>
      <c r="Q41" s="50"/>
      <c r="R41" s="56"/>
      <c r="S41" s="57"/>
      <c r="T41" s="56"/>
      <c r="U41" s="58"/>
      <c r="W41" s="1" t="str">
        <f t="shared" ca="1" si="3"/>
        <v/>
      </c>
      <c r="X41" s="1" t="str">
        <f t="shared" ca="1" si="4"/>
        <v/>
      </c>
      <c r="AC41" s="1" t="str">
        <f t="shared" ca="1" si="5"/>
        <v/>
      </c>
      <c r="AD41" s="1" t="str">
        <f t="shared" ca="1" si="6"/>
        <v/>
      </c>
      <c r="AG41" s="1" t="str">
        <f t="shared" ca="1" si="7"/>
        <v/>
      </c>
      <c r="AH41" s="1" t="str">
        <f t="shared" ca="1" si="8"/>
        <v/>
      </c>
      <c r="AM41" s="1" t="str">
        <f t="shared" ca="1" si="9"/>
        <v/>
      </c>
      <c r="AN41" s="1" t="str">
        <f t="shared" ca="1" si="10"/>
        <v/>
      </c>
      <c r="AQ41" s="1" t="str">
        <f t="shared" ca="1" si="11"/>
        <v/>
      </c>
      <c r="AR41" s="1" t="str">
        <f t="shared" ca="1" si="12"/>
        <v/>
      </c>
      <c r="AW41" s="1" t="str">
        <f t="shared" ca="1" si="13"/>
        <v/>
      </c>
      <c r="AX41" s="1" t="str">
        <f t="shared" ca="1" si="14"/>
        <v/>
      </c>
      <c r="BA41" s="1" t="str">
        <f t="shared" ca="1" si="15"/>
        <v/>
      </c>
      <c r="BB41" s="1" t="str">
        <f t="shared" ca="1" si="16"/>
        <v/>
      </c>
      <c r="BG41" s="1" t="str">
        <f t="shared" ca="1" si="17"/>
        <v/>
      </c>
      <c r="BH41" s="1" t="str">
        <f t="shared" ca="1" si="18"/>
        <v/>
      </c>
      <c r="BK41" s="1" t="str">
        <f t="shared" ca="1" si="19"/>
        <v/>
      </c>
      <c r="BL41" s="1" t="str">
        <f t="shared" ca="1" si="20"/>
        <v/>
      </c>
      <c r="BQ41" s="1" t="str">
        <f t="shared" ca="1" si="21"/>
        <v/>
      </c>
      <c r="BR41" s="1" t="str">
        <f t="shared" ca="1" si="22"/>
        <v/>
      </c>
      <c r="BU41" s="1" t="str">
        <f t="shared" ca="1" si="23"/>
        <v/>
      </c>
      <c r="BV41" s="1" t="str">
        <f t="shared" ca="1" si="24"/>
        <v/>
      </c>
      <c r="CA41" s="1" t="str">
        <f t="shared" ca="1" si="25"/>
        <v/>
      </c>
      <c r="CB41" s="1" t="str">
        <f t="shared" ca="1" si="26"/>
        <v/>
      </c>
      <c r="EA41" s="1" t="s">
        <v>163</v>
      </c>
      <c r="EB41" s="1" t="s">
        <v>28</v>
      </c>
      <c r="EC41" s="1" t="s">
        <v>29</v>
      </c>
      <c r="ED41" s="1" t="s">
        <v>30</v>
      </c>
      <c r="EE41" s="1" t="s">
        <v>156</v>
      </c>
      <c r="EF41" s="1" t="s">
        <v>157</v>
      </c>
      <c r="EG41" s="1" t="s">
        <v>33</v>
      </c>
      <c r="EH41" s="1" t="s">
        <v>164</v>
      </c>
      <c r="EI41" s="1" t="s">
        <v>165</v>
      </c>
      <c r="EM41" s="1" t="s">
        <v>36</v>
      </c>
      <c r="EN41" s="1">
        <v>7100</v>
      </c>
      <c r="EP41" s="1" t="str">
        <f t="shared" si="0"/>
        <v>11203朝日新聞</v>
      </c>
    </row>
    <row r="42" spans="1:146" ht="16.5" customHeight="1">
      <c r="A42" s="59" t="s">
        <v>3007</v>
      </c>
      <c r="B42" s="49"/>
      <c r="C42" s="50"/>
      <c r="D42" s="51"/>
      <c r="E42" s="52"/>
      <c r="F42" s="53"/>
      <c r="G42" s="50"/>
      <c r="H42" s="51"/>
      <c r="I42" s="52"/>
      <c r="J42" s="53"/>
      <c r="K42" s="50"/>
      <c r="L42" s="51"/>
      <c r="M42" s="52"/>
      <c r="N42" s="53"/>
      <c r="O42" s="54"/>
      <c r="P42" s="55"/>
      <c r="Q42" s="50"/>
      <c r="R42" s="56"/>
      <c r="S42" s="57"/>
      <c r="T42" s="56"/>
      <c r="U42" s="58"/>
      <c r="W42" s="1" t="str">
        <f t="shared" ca="1" si="3"/>
        <v/>
      </c>
      <c r="X42" s="1" t="str">
        <f t="shared" ca="1" si="4"/>
        <v/>
      </c>
      <c r="AC42" s="1" t="str">
        <f t="shared" ca="1" si="5"/>
        <v/>
      </c>
      <c r="AD42" s="1" t="str">
        <f t="shared" ca="1" si="6"/>
        <v/>
      </c>
      <c r="AG42" s="1" t="str">
        <f t="shared" ca="1" si="7"/>
        <v/>
      </c>
      <c r="AH42" s="1" t="str">
        <f t="shared" ca="1" si="8"/>
        <v/>
      </c>
      <c r="AM42" s="1" t="str">
        <f t="shared" ca="1" si="9"/>
        <v/>
      </c>
      <c r="AN42" s="1" t="str">
        <f t="shared" ca="1" si="10"/>
        <v/>
      </c>
      <c r="AQ42" s="1" t="str">
        <f t="shared" ca="1" si="11"/>
        <v/>
      </c>
      <c r="AR42" s="1" t="str">
        <f t="shared" ca="1" si="12"/>
        <v/>
      </c>
      <c r="AW42" s="1" t="str">
        <f t="shared" ca="1" si="13"/>
        <v/>
      </c>
      <c r="AX42" s="1" t="str">
        <f t="shared" ca="1" si="14"/>
        <v/>
      </c>
      <c r="BA42" s="1" t="str">
        <f t="shared" ca="1" si="15"/>
        <v/>
      </c>
      <c r="BB42" s="1" t="str">
        <f t="shared" ca="1" si="16"/>
        <v/>
      </c>
      <c r="BG42" s="1" t="str">
        <f t="shared" ca="1" si="17"/>
        <v/>
      </c>
      <c r="BH42" s="1" t="str">
        <f t="shared" ca="1" si="18"/>
        <v/>
      </c>
      <c r="BK42" s="1" t="str">
        <f t="shared" ca="1" si="19"/>
        <v/>
      </c>
      <c r="BL42" s="1" t="str">
        <f t="shared" ca="1" si="20"/>
        <v/>
      </c>
      <c r="BQ42" s="1" t="str">
        <f t="shared" ca="1" si="21"/>
        <v/>
      </c>
      <c r="BR42" s="1" t="str">
        <f t="shared" ca="1" si="22"/>
        <v/>
      </c>
      <c r="BU42" s="1" t="str">
        <f t="shared" ca="1" si="23"/>
        <v/>
      </c>
      <c r="BV42" s="1" t="str">
        <f t="shared" ca="1" si="24"/>
        <v/>
      </c>
      <c r="CA42" s="1" t="str">
        <f t="shared" ca="1" si="25"/>
        <v/>
      </c>
      <c r="CB42" s="1" t="str">
        <f t="shared" ca="1" si="26"/>
        <v/>
      </c>
      <c r="EA42" s="1" t="s">
        <v>166</v>
      </c>
      <c r="EB42" s="1" t="s">
        <v>28</v>
      </c>
      <c r="EC42" s="1" t="s">
        <v>29</v>
      </c>
      <c r="ED42" s="1" t="s">
        <v>30</v>
      </c>
      <c r="EE42" s="1" t="s">
        <v>156</v>
      </c>
      <c r="EF42" s="1" t="s">
        <v>157</v>
      </c>
      <c r="EG42" s="1" t="s">
        <v>33</v>
      </c>
      <c r="EH42" s="1" t="s">
        <v>167</v>
      </c>
      <c r="EI42" s="1" t="s">
        <v>168</v>
      </c>
      <c r="EM42" s="1" t="s">
        <v>36</v>
      </c>
      <c r="EN42" s="1">
        <v>3400</v>
      </c>
      <c r="EP42" s="1" t="str">
        <f t="shared" si="0"/>
        <v>11203朝日新聞</v>
      </c>
    </row>
    <row r="43" spans="1:146" ht="16.5" customHeight="1">
      <c r="A43" s="59" t="s">
        <v>3007</v>
      </c>
      <c r="B43" s="49"/>
      <c r="C43" s="50"/>
      <c r="D43" s="51"/>
      <c r="E43" s="52"/>
      <c r="F43" s="53"/>
      <c r="G43" s="50"/>
      <c r="H43" s="51"/>
      <c r="I43" s="52"/>
      <c r="J43" s="53"/>
      <c r="K43" s="50"/>
      <c r="L43" s="51"/>
      <c r="M43" s="52"/>
      <c r="N43" s="53"/>
      <c r="O43" s="54"/>
      <c r="P43" s="55"/>
      <c r="Q43" s="50"/>
      <c r="R43" s="56"/>
      <c r="S43" s="57"/>
      <c r="T43" s="56"/>
      <c r="U43" s="58"/>
      <c r="W43" s="1" t="str">
        <f t="shared" ca="1" si="3"/>
        <v/>
      </c>
      <c r="X43" s="1" t="str">
        <f t="shared" ca="1" si="4"/>
        <v/>
      </c>
      <c r="AC43" s="1" t="str">
        <f t="shared" ca="1" si="5"/>
        <v/>
      </c>
      <c r="AD43" s="1" t="str">
        <f t="shared" ca="1" si="6"/>
        <v/>
      </c>
      <c r="AG43" s="1" t="str">
        <f t="shared" ca="1" si="7"/>
        <v/>
      </c>
      <c r="AH43" s="1" t="str">
        <f t="shared" ca="1" si="8"/>
        <v/>
      </c>
      <c r="AM43" s="1" t="str">
        <f t="shared" ca="1" si="9"/>
        <v/>
      </c>
      <c r="AN43" s="1" t="str">
        <f t="shared" ca="1" si="10"/>
        <v/>
      </c>
      <c r="AQ43" s="1" t="str">
        <f t="shared" ca="1" si="11"/>
        <v/>
      </c>
      <c r="AR43" s="1" t="str">
        <f t="shared" ca="1" si="12"/>
        <v/>
      </c>
      <c r="AW43" s="1" t="str">
        <f t="shared" ca="1" si="13"/>
        <v/>
      </c>
      <c r="AX43" s="1" t="str">
        <f t="shared" ca="1" si="14"/>
        <v/>
      </c>
      <c r="BA43" s="1" t="str">
        <f t="shared" ca="1" si="15"/>
        <v/>
      </c>
      <c r="BB43" s="1" t="str">
        <f t="shared" ca="1" si="16"/>
        <v/>
      </c>
      <c r="BG43" s="1" t="str">
        <f t="shared" ca="1" si="17"/>
        <v/>
      </c>
      <c r="BH43" s="1" t="str">
        <f t="shared" ca="1" si="18"/>
        <v/>
      </c>
      <c r="BK43" s="1" t="str">
        <f t="shared" ca="1" si="19"/>
        <v/>
      </c>
      <c r="BL43" s="1" t="str">
        <f t="shared" ca="1" si="20"/>
        <v/>
      </c>
      <c r="BQ43" s="1" t="str">
        <f t="shared" ca="1" si="21"/>
        <v/>
      </c>
      <c r="BR43" s="1" t="str">
        <f t="shared" ca="1" si="22"/>
        <v/>
      </c>
      <c r="BU43" s="1" t="str">
        <f t="shared" ca="1" si="23"/>
        <v/>
      </c>
      <c r="BV43" s="1" t="str">
        <f t="shared" ca="1" si="24"/>
        <v/>
      </c>
      <c r="CA43" s="1" t="str">
        <f t="shared" ca="1" si="25"/>
        <v/>
      </c>
      <c r="CB43" s="1" t="str">
        <f t="shared" ca="1" si="26"/>
        <v/>
      </c>
      <c r="EA43" s="1" t="s">
        <v>169</v>
      </c>
      <c r="EB43" s="1" t="s">
        <v>28</v>
      </c>
      <c r="EC43" s="1" t="s">
        <v>29</v>
      </c>
      <c r="ED43" s="1" t="s">
        <v>30</v>
      </c>
      <c r="EE43" s="1" t="s">
        <v>156</v>
      </c>
      <c r="EF43" s="1" t="s">
        <v>157</v>
      </c>
      <c r="EG43" s="1" t="s">
        <v>33</v>
      </c>
      <c r="EH43" s="1" t="s">
        <v>170</v>
      </c>
      <c r="EI43" s="1" t="s">
        <v>171</v>
      </c>
      <c r="EM43" s="1" t="s">
        <v>36</v>
      </c>
      <c r="EN43" s="1">
        <v>3000</v>
      </c>
      <c r="EP43" s="1" t="str">
        <f t="shared" si="0"/>
        <v>11203朝日新聞</v>
      </c>
    </row>
    <row r="44" spans="1:146" ht="16.5" customHeight="1">
      <c r="A44" s="59" t="s">
        <v>3007</v>
      </c>
      <c r="B44" s="49"/>
      <c r="C44" s="50"/>
      <c r="D44" s="51"/>
      <c r="E44" s="52"/>
      <c r="F44" s="53"/>
      <c r="G44" s="50"/>
      <c r="H44" s="51"/>
      <c r="I44" s="52"/>
      <c r="J44" s="53"/>
      <c r="K44" s="50"/>
      <c r="L44" s="51"/>
      <c r="M44" s="52"/>
      <c r="N44" s="53"/>
      <c r="O44" s="54"/>
      <c r="P44" s="55"/>
      <c r="Q44" s="50"/>
      <c r="R44" s="56"/>
      <c r="S44" s="57"/>
      <c r="T44" s="56"/>
      <c r="U44" s="58"/>
      <c r="W44" s="1" t="str">
        <f t="shared" ca="1" si="3"/>
        <v/>
      </c>
      <c r="X44" s="1" t="str">
        <f t="shared" ca="1" si="4"/>
        <v/>
      </c>
      <c r="AC44" s="1" t="str">
        <f t="shared" ca="1" si="5"/>
        <v/>
      </c>
      <c r="AD44" s="1" t="str">
        <f t="shared" ca="1" si="6"/>
        <v/>
      </c>
      <c r="AG44" s="1" t="str">
        <f t="shared" ca="1" si="7"/>
        <v/>
      </c>
      <c r="AH44" s="1" t="str">
        <f t="shared" ca="1" si="8"/>
        <v/>
      </c>
      <c r="AM44" s="1" t="str">
        <f t="shared" ca="1" si="9"/>
        <v/>
      </c>
      <c r="AN44" s="1" t="str">
        <f t="shared" ca="1" si="10"/>
        <v/>
      </c>
      <c r="AQ44" s="1" t="str">
        <f t="shared" ca="1" si="11"/>
        <v/>
      </c>
      <c r="AR44" s="1" t="str">
        <f t="shared" ca="1" si="12"/>
        <v/>
      </c>
      <c r="AW44" s="1" t="str">
        <f t="shared" ca="1" si="13"/>
        <v/>
      </c>
      <c r="AX44" s="1" t="str">
        <f t="shared" ca="1" si="14"/>
        <v/>
      </c>
      <c r="BA44" s="1" t="str">
        <f t="shared" ca="1" si="15"/>
        <v/>
      </c>
      <c r="BB44" s="1" t="str">
        <f t="shared" ca="1" si="16"/>
        <v/>
      </c>
      <c r="BG44" s="1" t="str">
        <f t="shared" ca="1" si="17"/>
        <v/>
      </c>
      <c r="BH44" s="1" t="str">
        <f t="shared" ca="1" si="18"/>
        <v/>
      </c>
      <c r="BK44" s="1" t="str">
        <f t="shared" ca="1" si="19"/>
        <v/>
      </c>
      <c r="BL44" s="1" t="str">
        <f t="shared" ca="1" si="20"/>
        <v/>
      </c>
      <c r="BQ44" s="1" t="str">
        <f t="shared" ca="1" si="21"/>
        <v/>
      </c>
      <c r="BR44" s="1" t="str">
        <f t="shared" ca="1" si="22"/>
        <v/>
      </c>
      <c r="BU44" s="1" t="str">
        <f t="shared" ca="1" si="23"/>
        <v/>
      </c>
      <c r="BV44" s="1" t="str">
        <f t="shared" ca="1" si="24"/>
        <v/>
      </c>
      <c r="CA44" s="1" t="str">
        <f t="shared" ca="1" si="25"/>
        <v/>
      </c>
      <c r="CB44" s="1" t="str">
        <f t="shared" ca="1" si="26"/>
        <v/>
      </c>
      <c r="EA44" s="1" t="s">
        <v>172</v>
      </c>
      <c r="EB44" s="1" t="s">
        <v>28</v>
      </c>
      <c r="EC44" s="1" t="s">
        <v>29</v>
      </c>
      <c r="ED44" s="1" t="s">
        <v>30</v>
      </c>
      <c r="EE44" s="1" t="s">
        <v>156</v>
      </c>
      <c r="EF44" s="1" t="s">
        <v>157</v>
      </c>
      <c r="EG44" s="1" t="s">
        <v>33</v>
      </c>
      <c r="EH44" s="1" t="s">
        <v>173</v>
      </c>
      <c r="EI44" s="1" t="s">
        <v>174</v>
      </c>
      <c r="EM44" s="1" t="s">
        <v>36</v>
      </c>
      <c r="EN44" s="1">
        <v>3700</v>
      </c>
      <c r="EP44" s="1" t="str">
        <f t="shared" si="0"/>
        <v>11203朝日新聞</v>
      </c>
    </row>
    <row r="45" spans="1:146" ht="16.5" customHeight="1">
      <c r="A45" s="59" t="s">
        <v>3007</v>
      </c>
      <c r="B45" s="49"/>
      <c r="C45" s="50"/>
      <c r="D45" s="51"/>
      <c r="E45" s="52"/>
      <c r="F45" s="53"/>
      <c r="G45" s="50"/>
      <c r="H45" s="51"/>
      <c r="I45" s="52"/>
      <c r="J45" s="53"/>
      <c r="K45" s="50"/>
      <c r="L45" s="51"/>
      <c r="M45" s="52"/>
      <c r="N45" s="53"/>
      <c r="O45" s="54"/>
      <c r="P45" s="55"/>
      <c r="Q45" s="50"/>
      <c r="R45" s="56"/>
      <c r="S45" s="57"/>
      <c r="T45" s="56"/>
      <c r="U45" s="58"/>
      <c r="W45" s="1" t="str">
        <f t="shared" ca="1" si="3"/>
        <v/>
      </c>
      <c r="X45" s="1" t="str">
        <f t="shared" ca="1" si="4"/>
        <v/>
      </c>
      <c r="AC45" s="1" t="str">
        <f t="shared" ca="1" si="5"/>
        <v/>
      </c>
      <c r="AD45" s="1" t="str">
        <f t="shared" ca="1" si="6"/>
        <v/>
      </c>
      <c r="AG45" s="1" t="str">
        <f t="shared" ca="1" si="7"/>
        <v/>
      </c>
      <c r="AH45" s="1" t="str">
        <f t="shared" ca="1" si="8"/>
        <v/>
      </c>
      <c r="AM45" s="1" t="str">
        <f t="shared" ca="1" si="9"/>
        <v/>
      </c>
      <c r="AN45" s="1" t="str">
        <f t="shared" ca="1" si="10"/>
        <v/>
      </c>
      <c r="AQ45" s="1" t="str">
        <f t="shared" ca="1" si="11"/>
        <v/>
      </c>
      <c r="AR45" s="1" t="str">
        <f t="shared" ca="1" si="12"/>
        <v/>
      </c>
      <c r="AW45" s="1" t="str">
        <f t="shared" ca="1" si="13"/>
        <v/>
      </c>
      <c r="AX45" s="1" t="str">
        <f t="shared" ca="1" si="14"/>
        <v/>
      </c>
      <c r="BA45" s="1" t="str">
        <f t="shared" ca="1" si="15"/>
        <v/>
      </c>
      <c r="BB45" s="1" t="str">
        <f t="shared" ca="1" si="16"/>
        <v/>
      </c>
      <c r="BG45" s="1" t="str">
        <f t="shared" ca="1" si="17"/>
        <v/>
      </c>
      <c r="BH45" s="1" t="str">
        <f t="shared" ca="1" si="18"/>
        <v/>
      </c>
      <c r="BK45" s="1" t="str">
        <f t="shared" ca="1" si="19"/>
        <v/>
      </c>
      <c r="BL45" s="1" t="str">
        <f t="shared" ca="1" si="20"/>
        <v/>
      </c>
      <c r="BQ45" s="1" t="str">
        <f t="shared" ca="1" si="21"/>
        <v/>
      </c>
      <c r="BR45" s="1" t="str">
        <f t="shared" ca="1" si="22"/>
        <v/>
      </c>
      <c r="BU45" s="1" t="str">
        <f t="shared" ca="1" si="23"/>
        <v/>
      </c>
      <c r="BV45" s="1" t="str">
        <f t="shared" ca="1" si="24"/>
        <v/>
      </c>
      <c r="CA45" s="1" t="str">
        <f t="shared" ca="1" si="25"/>
        <v/>
      </c>
      <c r="CB45" s="1" t="str">
        <f t="shared" ca="1" si="26"/>
        <v/>
      </c>
      <c r="EA45" s="1" t="s">
        <v>175</v>
      </c>
      <c r="EB45" s="1" t="s">
        <v>28</v>
      </c>
      <c r="EC45" s="1" t="s">
        <v>29</v>
      </c>
      <c r="ED45" s="1" t="s">
        <v>30</v>
      </c>
      <c r="EE45" s="1" t="s">
        <v>156</v>
      </c>
      <c r="EF45" s="1" t="s">
        <v>157</v>
      </c>
      <c r="EG45" s="1" t="s">
        <v>33</v>
      </c>
      <c r="EH45" s="1" t="s">
        <v>176</v>
      </c>
      <c r="EI45" s="1" t="s">
        <v>177</v>
      </c>
      <c r="EM45" s="1" t="s">
        <v>36</v>
      </c>
      <c r="EN45" s="1">
        <v>11100</v>
      </c>
      <c r="EP45" s="1" t="str">
        <f t="shared" si="0"/>
        <v>11203朝日新聞</v>
      </c>
    </row>
    <row r="46" spans="1:146" ht="16.5" customHeight="1">
      <c r="A46" s="59" t="s">
        <v>3007</v>
      </c>
      <c r="B46" s="49"/>
      <c r="C46" s="50"/>
      <c r="D46" s="51"/>
      <c r="E46" s="52"/>
      <c r="F46" s="53"/>
      <c r="G46" s="50"/>
      <c r="H46" s="51"/>
      <c r="I46" s="52"/>
      <c r="J46" s="53"/>
      <c r="K46" s="50"/>
      <c r="L46" s="51"/>
      <c r="M46" s="52"/>
      <c r="N46" s="53"/>
      <c r="O46" s="54"/>
      <c r="P46" s="55"/>
      <c r="Q46" s="50"/>
      <c r="R46" s="56"/>
      <c r="S46" s="57"/>
      <c r="T46" s="56"/>
      <c r="U46" s="58"/>
      <c r="W46" s="1" t="str">
        <f t="shared" ca="1" si="3"/>
        <v/>
      </c>
      <c r="X46" s="1" t="str">
        <f t="shared" ca="1" si="4"/>
        <v/>
      </c>
      <c r="AC46" s="1" t="str">
        <f t="shared" ca="1" si="5"/>
        <v/>
      </c>
      <c r="AD46" s="1" t="str">
        <f t="shared" ca="1" si="6"/>
        <v/>
      </c>
      <c r="AG46" s="1" t="str">
        <f t="shared" ca="1" si="7"/>
        <v/>
      </c>
      <c r="AH46" s="1" t="str">
        <f t="shared" ca="1" si="8"/>
        <v/>
      </c>
      <c r="AM46" s="1" t="str">
        <f t="shared" ca="1" si="9"/>
        <v/>
      </c>
      <c r="AN46" s="1" t="str">
        <f t="shared" ca="1" si="10"/>
        <v/>
      </c>
      <c r="AQ46" s="1" t="str">
        <f t="shared" ca="1" si="11"/>
        <v/>
      </c>
      <c r="AR46" s="1" t="str">
        <f t="shared" ca="1" si="12"/>
        <v/>
      </c>
      <c r="AW46" s="1" t="str">
        <f t="shared" ca="1" si="13"/>
        <v/>
      </c>
      <c r="AX46" s="1" t="str">
        <f t="shared" ca="1" si="14"/>
        <v/>
      </c>
      <c r="BA46" s="1" t="str">
        <f t="shared" ca="1" si="15"/>
        <v/>
      </c>
      <c r="BB46" s="1" t="str">
        <f t="shared" ca="1" si="16"/>
        <v/>
      </c>
      <c r="BG46" s="1" t="str">
        <f t="shared" ca="1" si="17"/>
        <v/>
      </c>
      <c r="BH46" s="1" t="str">
        <f t="shared" ca="1" si="18"/>
        <v/>
      </c>
      <c r="BK46" s="1" t="str">
        <f t="shared" ca="1" si="19"/>
        <v/>
      </c>
      <c r="BL46" s="1" t="str">
        <f t="shared" ca="1" si="20"/>
        <v/>
      </c>
      <c r="BQ46" s="1" t="str">
        <f t="shared" ca="1" si="21"/>
        <v/>
      </c>
      <c r="BR46" s="1" t="str">
        <f t="shared" ca="1" si="22"/>
        <v/>
      </c>
      <c r="BU46" s="1" t="str">
        <f t="shared" ca="1" si="23"/>
        <v/>
      </c>
      <c r="BV46" s="1" t="str">
        <f t="shared" ca="1" si="24"/>
        <v/>
      </c>
      <c r="CA46" s="1" t="str">
        <f t="shared" ca="1" si="25"/>
        <v/>
      </c>
      <c r="CB46" s="1" t="str">
        <f t="shared" ca="1" si="26"/>
        <v/>
      </c>
      <c r="EA46" s="1" t="s">
        <v>178</v>
      </c>
      <c r="EB46" s="1" t="s">
        <v>28</v>
      </c>
      <c r="EC46" s="1" t="s">
        <v>29</v>
      </c>
      <c r="ED46" s="1" t="s">
        <v>30</v>
      </c>
      <c r="EE46" s="1" t="s">
        <v>156</v>
      </c>
      <c r="EF46" s="1" t="s">
        <v>157</v>
      </c>
      <c r="EG46" s="1" t="s">
        <v>33</v>
      </c>
      <c r="EH46" s="1" t="s">
        <v>179</v>
      </c>
      <c r="EI46" s="1" t="s">
        <v>180</v>
      </c>
      <c r="EM46" s="1" t="s">
        <v>36</v>
      </c>
      <c r="EN46" s="1">
        <v>3700</v>
      </c>
      <c r="EP46" s="1" t="str">
        <f t="shared" si="0"/>
        <v>11203朝日新聞</v>
      </c>
    </row>
    <row r="47" spans="1:146" ht="16.5" customHeight="1">
      <c r="A47" s="59" t="s">
        <v>3007</v>
      </c>
      <c r="B47" s="49"/>
      <c r="C47" s="50"/>
      <c r="D47" s="51"/>
      <c r="E47" s="52"/>
      <c r="F47" s="53"/>
      <c r="G47" s="50"/>
      <c r="H47" s="51"/>
      <c r="I47" s="52"/>
      <c r="J47" s="53"/>
      <c r="K47" s="50"/>
      <c r="L47" s="51"/>
      <c r="M47" s="52"/>
      <c r="N47" s="53"/>
      <c r="O47" s="54"/>
      <c r="P47" s="55"/>
      <c r="Q47" s="50"/>
      <c r="R47" s="56"/>
      <c r="S47" s="57"/>
      <c r="T47" s="56"/>
      <c r="U47" s="58"/>
      <c r="W47" s="1" t="str">
        <f t="shared" ca="1" si="3"/>
        <v/>
      </c>
      <c r="X47" s="1" t="str">
        <f t="shared" ca="1" si="4"/>
        <v/>
      </c>
      <c r="AC47" s="1" t="str">
        <f t="shared" ca="1" si="5"/>
        <v/>
      </c>
      <c r="AD47" s="1" t="str">
        <f t="shared" ca="1" si="6"/>
        <v/>
      </c>
      <c r="AG47" s="1" t="str">
        <f t="shared" ca="1" si="7"/>
        <v/>
      </c>
      <c r="AH47" s="1" t="str">
        <f t="shared" ca="1" si="8"/>
        <v/>
      </c>
      <c r="AM47" s="1" t="str">
        <f t="shared" ca="1" si="9"/>
        <v/>
      </c>
      <c r="AN47" s="1" t="str">
        <f t="shared" ca="1" si="10"/>
        <v/>
      </c>
      <c r="AQ47" s="1" t="str">
        <f t="shared" ca="1" si="11"/>
        <v/>
      </c>
      <c r="AR47" s="1" t="str">
        <f t="shared" ca="1" si="12"/>
        <v/>
      </c>
      <c r="AW47" s="1" t="str">
        <f t="shared" ca="1" si="13"/>
        <v/>
      </c>
      <c r="AX47" s="1" t="str">
        <f t="shared" ca="1" si="14"/>
        <v/>
      </c>
      <c r="BA47" s="1" t="str">
        <f t="shared" ca="1" si="15"/>
        <v/>
      </c>
      <c r="BB47" s="1" t="str">
        <f t="shared" ca="1" si="16"/>
        <v/>
      </c>
      <c r="BG47" s="1" t="str">
        <f t="shared" ca="1" si="17"/>
        <v/>
      </c>
      <c r="BH47" s="1" t="str">
        <f t="shared" ca="1" si="18"/>
        <v/>
      </c>
      <c r="BK47" s="1" t="str">
        <f t="shared" ca="1" si="19"/>
        <v/>
      </c>
      <c r="BL47" s="1" t="str">
        <f t="shared" ca="1" si="20"/>
        <v/>
      </c>
      <c r="BQ47" s="1" t="str">
        <f t="shared" ca="1" si="21"/>
        <v/>
      </c>
      <c r="BR47" s="1" t="str">
        <f t="shared" ca="1" si="22"/>
        <v/>
      </c>
      <c r="BU47" s="1" t="str">
        <f t="shared" ca="1" si="23"/>
        <v/>
      </c>
      <c r="BV47" s="1" t="str">
        <f t="shared" ca="1" si="24"/>
        <v/>
      </c>
      <c r="CA47" s="1" t="str">
        <f t="shared" ca="1" si="25"/>
        <v/>
      </c>
      <c r="CB47" s="1" t="str">
        <f t="shared" ca="1" si="26"/>
        <v/>
      </c>
      <c r="EA47" s="1" t="s">
        <v>181</v>
      </c>
      <c r="EB47" s="1" t="s">
        <v>28</v>
      </c>
      <c r="EC47" s="1" t="s">
        <v>29</v>
      </c>
      <c r="ED47" s="1" t="s">
        <v>30</v>
      </c>
      <c r="EE47" s="1" t="s">
        <v>182</v>
      </c>
      <c r="EF47" s="1" t="s">
        <v>183</v>
      </c>
      <c r="EG47" s="1" t="s">
        <v>33</v>
      </c>
      <c r="EH47" s="1" t="s">
        <v>184</v>
      </c>
      <c r="EI47" s="1" t="s">
        <v>185</v>
      </c>
      <c r="EM47" s="1" t="s">
        <v>36</v>
      </c>
      <c r="EN47" s="1">
        <v>2450</v>
      </c>
      <c r="EP47" s="1" t="str">
        <f t="shared" si="0"/>
        <v>11206朝日新聞</v>
      </c>
    </row>
    <row r="48" spans="1:146" ht="16.5" customHeight="1">
      <c r="A48" s="59" t="s">
        <v>3007</v>
      </c>
      <c r="B48" s="49"/>
      <c r="C48" s="50"/>
      <c r="D48" s="51"/>
      <c r="E48" s="52"/>
      <c r="F48" s="53"/>
      <c r="G48" s="50"/>
      <c r="H48" s="51"/>
      <c r="I48" s="52"/>
      <c r="J48" s="53"/>
      <c r="K48" s="50"/>
      <c r="L48" s="51"/>
      <c r="M48" s="52"/>
      <c r="N48" s="53"/>
      <c r="O48" s="54"/>
      <c r="P48" s="55"/>
      <c r="Q48" s="50"/>
      <c r="R48" s="56"/>
      <c r="S48" s="57"/>
      <c r="T48" s="56"/>
      <c r="U48" s="58"/>
      <c r="EA48" s="1" t="s">
        <v>186</v>
      </c>
      <c r="EB48" s="1" t="s">
        <v>28</v>
      </c>
      <c r="EC48" s="1" t="s">
        <v>29</v>
      </c>
      <c r="ED48" s="1" t="s">
        <v>30</v>
      </c>
      <c r="EE48" s="1" t="s">
        <v>182</v>
      </c>
      <c r="EF48" s="1" t="s">
        <v>183</v>
      </c>
      <c r="EG48" s="1" t="s">
        <v>33</v>
      </c>
      <c r="EH48" s="1" t="s">
        <v>187</v>
      </c>
      <c r="EI48" s="1" t="s">
        <v>188</v>
      </c>
      <c r="EM48" s="1" t="s">
        <v>36</v>
      </c>
      <c r="EN48" s="1">
        <v>2800</v>
      </c>
      <c r="EP48" s="1" t="str">
        <f t="shared" si="0"/>
        <v>11206朝日新聞</v>
      </c>
    </row>
    <row r="49" spans="1:146" ht="16.5" customHeight="1">
      <c r="A49" s="59" t="s">
        <v>3007</v>
      </c>
      <c r="B49" s="49"/>
      <c r="C49" s="50"/>
      <c r="D49" s="51"/>
      <c r="E49" s="52"/>
      <c r="F49" s="53"/>
      <c r="G49" s="50"/>
      <c r="H49" s="51"/>
      <c r="I49" s="52"/>
      <c r="J49" s="53"/>
      <c r="K49" s="50"/>
      <c r="L49" s="51"/>
      <c r="M49" s="52"/>
      <c r="N49" s="53"/>
      <c r="O49" s="54"/>
      <c r="P49" s="55"/>
      <c r="Q49" s="50"/>
      <c r="R49" s="56"/>
      <c r="S49" s="57"/>
      <c r="T49" s="56"/>
      <c r="U49" s="58"/>
      <c r="EA49" s="1" t="s">
        <v>189</v>
      </c>
      <c r="EB49" s="1" t="s">
        <v>28</v>
      </c>
      <c r="EC49" s="1" t="s">
        <v>29</v>
      </c>
      <c r="ED49" s="1" t="s">
        <v>30</v>
      </c>
      <c r="EE49" s="1" t="s">
        <v>190</v>
      </c>
      <c r="EF49" s="1" t="s">
        <v>191</v>
      </c>
      <c r="EG49" s="1" t="s">
        <v>33</v>
      </c>
      <c r="EH49" s="1" t="s">
        <v>192</v>
      </c>
      <c r="EI49" s="1" t="s">
        <v>193</v>
      </c>
      <c r="EM49" s="1" t="s">
        <v>36</v>
      </c>
      <c r="EN49" s="1">
        <v>1950</v>
      </c>
      <c r="EP49" s="1" t="str">
        <f t="shared" si="0"/>
        <v>11207朝日新聞</v>
      </c>
    </row>
    <row r="50" spans="1:146" ht="16.5" customHeight="1">
      <c r="A50" s="59" t="s">
        <v>3007</v>
      </c>
      <c r="B50" s="49"/>
      <c r="C50" s="50"/>
      <c r="D50" s="51"/>
      <c r="E50" s="52"/>
      <c r="F50" s="53"/>
      <c r="G50" s="50"/>
      <c r="H50" s="51"/>
      <c r="I50" s="52"/>
      <c r="J50" s="53"/>
      <c r="K50" s="50"/>
      <c r="L50" s="51"/>
      <c r="M50" s="52"/>
      <c r="N50" s="53"/>
      <c r="O50" s="54"/>
      <c r="P50" s="55"/>
      <c r="Q50" s="50"/>
      <c r="R50" s="56"/>
      <c r="S50" s="57"/>
      <c r="T50" s="56"/>
      <c r="U50" s="58"/>
      <c r="EA50" s="1" t="s">
        <v>194</v>
      </c>
      <c r="EB50" s="1" t="s">
        <v>28</v>
      </c>
      <c r="EC50" s="1" t="s">
        <v>29</v>
      </c>
      <c r="ED50" s="1" t="s">
        <v>30</v>
      </c>
      <c r="EE50" s="1" t="s">
        <v>190</v>
      </c>
      <c r="EF50" s="1" t="s">
        <v>191</v>
      </c>
      <c r="EG50" s="1" t="s">
        <v>33</v>
      </c>
      <c r="EH50" s="1" t="s">
        <v>195</v>
      </c>
      <c r="EI50" s="1" t="s">
        <v>196</v>
      </c>
      <c r="EM50" s="1" t="s">
        <v>36</v>
      </c>
      <c r="EN50" s="1">
        <v>50</v>
      </c>
      <c r="EP50" s="1" t="str">
        <f t="shared" si="0"/>
        <v>11207朝日新聞</v>
      </c>
    </row>
    <row r="51" spans="1:146" ht="16.5" customHeight="1">
      <c r="A51" s="59" t="s">
        <v>3007</v>
      </c>
      <c r="B51" s="49"/>
      <c r="C51" s="50"/>
      <c r="D51" s="51"/>
      <c r="E51" s="52"/>
      <c r="F51" s="53"/>
      <c r="G51" s="50"/>
      <c r="H51" s="51"/>
      <c r="I51" s="52"/>
      <c r="J51" s="53"/>
      <c r="K51" s="50"/>
      <c r="L51" s="51"/>
      <c r="M51" s="52"/>
      <c r="N51" s="53"/>
      <c r="O51" s="54"/>
      <c r="P51" s="55"/>
      <c r="Q51" s="50"/>
      <c r="R51" s="56"/>
      <c r="S51" s="57"/>
      <c r="T51" s="56"/>
      <c r="U51" s="58"/>
      <c r="EA51" s="1" t="s">
        <v>197</v>
      </c>
      <c r="EB51" s="1" t="s">
        <v>28</v>
      </c>
      <c r="EC51" s="1" t="s">
        <v>29</v>
      </c>
      <c r="ED51" s="1" t="s">
        <v>30</v>
      </c>
      <c r="EE51" s="1" t="s">
        <v>190</v>
      </c>
      <c r="EF51" s="1" t="s">
        <v>191</v>
      </c>
      <c r="EG51" s="1" t="s">
        <v>33</v>
      </c>
      <c r="EH51" s="1" t="s">
        <v>198</v>
      </c>
      <c r="EI51" s="1" t="s">
        <v>199</v>
      </c>
      <c r="EM51" s="1" t="s">
        <v>36</v>
      </c>
      <c r="EN51" s="1">
        <v>50</v>
      </c>
      <c r="EP51" s="1" t="str">
        <f t="shared" si="0"/>
        <v>11207朝日新聞</v>
      </c>
    </row>
    <row r="52" spans="1:146" ht="16.5" customHeight="1">
      <c r="A52" s="59" t="s">
        <v>3007</v>
      </c>
      <c r="B52" s="49"/>
      <c r="C52" s="50"/>
      <c r="D52" s="51"/>
      <c r="E52" s="52"/>
      <c r="F52" s="53"/>
      <c r="G52" s="50"/>
      <c r="H52" s="51"/>
      <c r="I52" s="52"/>
      <c r="J52" s="53"/>
      <c r="K52" s="50"/>
      <c r="L52" s="51"/>
      <c r="M52" s="52"/>
      <c r="N52" s="53"/>
      <c r="O52" s="54"/>
      <c r="P52" s="55"/>
      <c r="Q52" s="50"/>
      <c r="R52" s="56"/>
      <c r="S52" s="57"/>
      <c r="T52" s="56"/>
      <c r="U52" s="58"/>
      <c r="EA52" s="1" t="s">
        <v>200</v>
      </c>
      <c r="EB52" s="1" t="s">
        <v>28</v>
      </c>
      <c r="EC52" s="1" t="s">
        <v>29</v>
      </c>
      <c r="ED52" s="1" t="s">
        <v>30</v>
      </c>
      <c r="EE52" s="1" t="s">
        <v>201</v>
      </c>
      <c r="EF52" s="1" t="s">
        <v>202</v>
      </c>
      <c r="EG52" s="1" t="s">
        <v>33</v>
      </c>
      <c r="EH52" s="1" t="s">
        <v>203</v>
      </c>
      <c r="EI52" s="1" t="s">
        <v>204</v>
      </c>
      <c r="EM52" s="1" t="s">
        <v>36</v>
      </c>
      <c r="EN52" s="1">
        <v>4450</v>
      </c>
      <c r="EP52" s="1" t="str">
        <f t="shared" si="0"/>
        <v>11208朝日新聞</v>
      </c>
    </row>
    <row r="53" spans="1:146" ht="16.5" customHeight="1">
      <c r="A53" s="59" t="s">
        <v>3007</v>
      </c>
      <c r="B53" s="49"/>
      <c r="C53" s="50"/>
      <c r="D53" s="51"/>
      <c r="E53" s="52"/>
      <c r="F53" s="53"/>
      <c r="G53" s="50"/>
      <c r="H53" s="51"/>
      <c r="I53" s="52"/>
      <c r="J53" s="53"/>
      <c r="K53" s="50"/>
      <c r="L53" s="51"/>
      <c r="M53" s="52"/>
      <c r="N53" s="53"/>
      <c r="O53" s="54"/>
      <c r="P53" s="55"/>
      <c r="Q53" s="50"/>
      <c r="R53" s="56"/>
      <c r="S53" s="57"/>
      <c r="T53" s="56"/>
      <c r="U53" s="58"/>
      <c r="EA53" s="1" t="s">
        <v>205</v>
      </c>
      <c r="EB53" s="1" t="s">
        <v>28</v>
      </c>
      <c r="EC53" s="1" t="s">
        <v>29</v>
      </c>
      <c r="ED53" s="1" t="s">
        <v>30</v>
      </c>
      <c r="EE53" s="1" t="s">
        <v>201</v>
      </c>
      <c r="EF53" s="1" t="s">
        <v>202</v>
      </c>
      <c r="EG53" s="1" t="s">
        <v>33</v>
      </c>
      <c r="EH53" s="1" t="s">
        <v>206</v>
      </c>
      <c r="EI53" s="1" t="s">
        <v>207</v>
      </c>
      <c r="EM53" s="1" t="s">
        <v>36</v>
      </c>
      <c r="EN53" s="1">
        <v>5950</v>
      </c>
      <c r="EP53" s="1" t="str">
        <f t="shared" si="0"/>
        <v>11208朝日新聞</v>
      </c>
    </row>
    <row r="54" spans="1:146" ht="16.5" customHeight="1">
      <c r="A54" s="59" t="s">
        <v>3007</v>
      </c>
      <c r="B54" s="49"/>
      <c r="C54" s="50"/>
      <c r="D54" s="51"/>
      <c r="E54" s="52"/>
      <c r="F54" s="53"/>
      <c r="G54" s="50"/>
      <c r="H54" s="51"/>
      <c r="I54" s="52"/>
      <c r="J54" s="53"/>
      <c r="K54" s="50"/>
      <c r="L54" s="51"/>
      <c r="M54" s="52"/>
      <c r="N54" s="53"/>
      <c r="O54" s="54"/>
      <c r="P54" s="55"/>
      <c r="Q54" s="50"/>
      <c r="R54" s="56"/>
      <c r="S54" s="57"/>
      <c r="T54" s="56"/>
      <c r="U54" s="58"/>
      <c r="EA54" s="1" t="s">
        <v>208</v>
      </c>
      <c r="EB54" s="1" t="s">
        <v>28</v>
      </c>
      <c r="EC54" s="1" t="s">
        <v>29</v>
      </c>
      <c r="ED54" s="1" t="s">
        <v>30</v>
      </c>
      <c r="EE54" s="1" t="s">
        <v>201</v>
      </c>
      <c r="EF54" s="1" t="s">
        <v>202</v>
      </c>
      <c r="EG54" s="1" t="s">
        <v>33</v>
      </c>
      <c r="EH54" s="1" t="s">
        <v>209</v>
      </c>
      <c r="EI54" s="1" t="s">
        <v>210</v>
      </c>
      <c r="EM54" s="1" t="s">
        <v>36</v>
      </c>
      <c r="EN54" s="1">
        <v>2350</v>
      </c>
      <c r="EP54" s="1" t="str">
        <f t="shared" si="0"/>
        <v>11208朝日新聞</v>
      </c>
    </row>
    <row r="55" spans="1:146" ht="16.5" customHeight="1">
      <c r="A55" s="59" t="s">
        <v>3007</v>
      </c>
      <c r="B55" s="49"/>
      <c r="C55" s="50"/>
      <c r="D55" s="51"/>
      <c r="E55" s="52"/>
      <c r="F55" s="53"/>
      <c r="G55" s="50"/>
      <c r="H55" s="51"/>
      <c r="I55" s="52"/>
      <c r="J55" s="53"/>
      <c r="K55" s="50"/>
      <c r="L55" s="51"/>
      <c r="M55" s="52"/>
      <c r="N55" s="53"/>
      <c r="O55" s="54"/>
      <c r="P55" s="55"/>
      <c r="Q55" s="50"/>
      <c r="R55" s="56"/>
      <c r="S55" s="57"/>
      <c r="T55" s="56"/>
      <c r="U55" s="58"/>
      <c r="EA55" s="1" t="s">
        <v>211</v>
      </c>
      <c r="EB55" s="1" t="s">
        <v>28</v>
      </c>
      <c r="EC55" s="1" t="s">
        <v>29</v>
      </c>
      <c r="ED55" s="1" t="s">
        <v>30</v>
      </c>
      <c r="EE55" s="1" t="s">
        <v>201</v>
      </c>
      <c r="EF55" s="1" t="s">
        <v>202</v>
      </c>
      <c r="EG55" s="1" t="s">
        <v>33</v>
      </c>
      <c r="EH55" s="1" t="s">
        <v>212</v>
      </c>
      <c r="EI55" s="1" t="s">
        <v>213</v>
      </c>
      <c r="EM55" s="1" t="s">
        <v>36</v>
      </c>
      <c r="EN55" s="1">
        <v>2750</v>
      </c>
      <c r="EP55" s="1" t="str">
        <f t="shared" si="0"/>
        <v>11208朝日新聞</v>
      </c>
    </row>
    <row r="56" spans="1:146" ht="16.5" customHeight="1">
      <c r="A56" s="59" t="s">
        <v>3007</v>
      </c>
      <c r="B56" s="49"/>
      <c r="C56" s="50"/>
      <c r="D56" s="51"/>
      <c r="E56" s="52"/>
      <c r="F56" s="53"/>
      <c r="G56" s="50"/>
      <c r="H56" s="51"/>
      <c r="I56" s="52"/>
      <c r="J56" s="53"/>
      <c r="K56" s="50"/>
      <c r="L56" s="51"/>
      <c r="M56" s="52"/>
      <c r="N56" s="53"/>
      <c r="O56" s="54"/>
      <c r="P56" s="55"/>
      <c r="Q56" s="50"/>
      <c r="R56" s="56"/>
      <c r="S56" s="57"/>
      <c r="T56" s="56"/>
      <c r="U56" s="58"/>
      <c r="EA56" s="1" t="s">
        <v>214</v>
      </c>
      <c r="EB56" s="1" t="s">
        <v>28</v>
      </c>
      <c r="EC56" s="1" t="s">
        <v>29</v>
      </c>
      <c r="ED56" s="1" t="s">
        <v>30</v>
      </c>
      <c r="EE56" s="1" t="s">
        <v>201</v>
      </c>
      <c r="EF56" s="1" t="s">
        <v>202</v>
      </c>
      <c r="EG56" s="1" t="s">
        <v>33</v>
      </c>
      <c r="EH56" s="1" t="s">
        <v>215</v>
      </c>
      <c r="EI56" s="1" t="s">
        <v>216</v>
      </c>
      <c r="EM56" s="1" t="s">
        <v>36</v>
      </c>
      <c r="EN56" s="1">
        <v>6700</v>
      </c>
      <c r="EP56" s="1" t="str">
        <f t="shared" si="0"/>
        <v>11208朝日新聞</v>
      </c>
    </row>
    <row r="57" spans="1:146" ht="16.5" customHeight="1">
      <c r="A57" s="59" t="s">
        <v>3007</v>
      </c>
      <c r="B57" s="49"/>
      <c r="C57" s="50"/>
      <c r="D57" s="51"/>
      <c r="E57" s="52"/>
      <c r="F57" s="53"/>
      <c r="G57" s="50"/>
      <c r="H57" s="51"/>
      <c r="I57" s="52"/>
      <c r="J57" s="53"/>
      <c r="K57" s="50"/>
      <c r="L57" s="51"/>
      <c r="M57" s="52"/>
      <c r="N57" s="53"/>
      <c r="O57" s="54"/>
      <c r="P57" s="55"/>
      <c r="Q57" s="60"/>
      <c r="R57" s="56"/>
      <c r="S57" s="57"/>
      <c r="T57" s="56"/>
      <c r="U57" s="58"/>
      <c r="EA57" s="1" t="s">
        <v>217</v>
      </c>
      <c r="EB57" s="1" t="s">
        <v>28</v>
      </c>
      <c r="EC57" s="1" t="s">
        <v>29</v>
      </c>
      <c r="ED57" s="1" t="s">
        <v>30</v>
      </c>
      <c r="EE57" s="1" t="s">
        <v>201</v>
      </c>
      <c r="EF57" s="1" t="s">
        <v>202</v>
      </c>
      <c r="EG57" s="1" t="s">
        <v>33</v>
      </c>
      <c r="EH57" s="1" t="s">
        <v>218</v>
      </c>
      <c r="EI57" s="1" t="s">
        <v>219</v>
      </c>
      <c r="EM57" s="1" t="s">
        <v>36</v>
      </c>
      <c r="EN57" s="1">
        <v>2800</v>
      </c>
      <c r="EP57" s="1" t="str">
        <f t="shared" si="0"/>
        <v>11208朝日新聞</v>
      </c>
    </row>
    <row r="58" spans="1:146" ht="16.5" customHeight="1">
      <c r="A58" s="59" t="s">
        <v>3007</v>
      </c>
      <c r="B58" s="49"/>
      <c r="C58" s="50"/>
      <c r="D58" s="51"/>
      <c r="E58" s="52"/>
      <c r="F58" s="53"/>
      <c r="G58" s="50"/>
      <c r="H58" s="51"/>
      <c r="I58" s="52"/>
      <c r="J58" s="53"/>
      <c r="K58" s="50"/>
      <c r="L58" s="51"/>
      <c r="M58" s="52"/>
      <c r="N58" s="53"/>
      <c r="O58" s="54"/>
      <c r="P58" s="55"/>
      <c r="Q58" s="60"/>
      <c r="R58" s="56"/>
      <c r="S58" s="57"/>
      <c r="T58" s="56"/>
      <c r="U58" s="58"/>
      <c r="EA58" s="1" t="s">
        <v>220</v>
      </c>
      <c r="EB58" s="1" t="s">
        <v>28</v>
      </c>
      <c r="EC58" s="1" t="s">
        <v>29</v>
      </c>
      <c r="ED58" s="1" t="s">
        <v>30</v>
      </c>
      <c r="EE58" s="1" t="s">
        <v>201</v>
      </c>
      <c r="EF58" s="1" t="s">
        <v>202</v>
      </c>
      <c r="EG58" s="1" t="s">
        <v>33</v>
      </c>
      <c r="EH58" s="1" t="s">
        <v>221</v>
      </c>
      <c r="EI58" s="1" t="s">
        <v>222</v>
      </c>
      <c r="EM58" s="1" t="s">
        <v>36</v>
      </c>
      <c r="EN58" s="1">
        <v>1650</v>
      </c>
      <c r="EP58" s="1" t="str">
        <f t="shared" si="0"/>
        <v>11208朝日新聞</v>
      </c>
    </row>
    <row r="59" spans="1:146" ht="16.5" customHeight="1">
      <c r="A59" s="59" t="s">
        <v>3007</v>
      </c>
      <c r="B59" s="49"/>
      <c r="C59" s="50"/>
      <c r="D59" s="51"/>
      <c r="E59" s="52"/>
      <c r="F59" s="53"/>
      <c r="G59" s="50"/>
      <c r="H59" s="51"/>
      <c r="I59" s="52"/>
      <c r="J59" s="53"/>
      <c r="K59" s="50"/>
      <c r="L59" s="51"/>
      <c r="M59" s="52"/>
      <c r="N59" s="53"/>
      <c r="O59" s="54"/>
      <c r="P59" s="55"/>
      <c r="Q59" s="60"/>
      <c r="R59" s="56"/>
      <c r="S59" s="57"/>
      <c r="T59" s="56"/>
      <c r="U59" s="58"/>
      <c r="EA59" s="1" t="s">
        <v>223</v>
      </c>
      <c r="EB59" s="1" t="s">
        <v>28</v>
      </c>
      <c r="EC59" s="1" t="s">
        <v>29</v>
      </c>
      <c r="ED59" s="1" t="s">
        <v>30</v>
      </c>
      <c r="EE59" s="1" t="s">
        <v>201</v>
      </c>
      <c r="EF59" s="1" t="s">
        <v>202</v>
      </c>
      <c r="EG59" s="1" t="s">
        <v>33</v>
      </c>
      <c r="EH59" s="1" t="s">
        <v>224</v>
      </c>
      <c r="EI59" s="1" t="s">
        <v>225</v>
      </c>
      <c r="EM59" s="1" t="s">
        <v>36</v>
      </c>
      <c r="EN59" s="1">
        <v>2100</v>
      </c>
      <c r="EP59" s="1" t="str">
        <f t="shared" si="0"/>
        <v>11208朝日新聞</v>
      </c>
    </row>
    <row r="60" spans="1:146" ht="16.5" customHeight="1">
      <c r="A60" s="59" t="s">
        <v>3007</v>
      </c>
      <c r="B60" s="49"/>
      <c r="C60" s="50"/>
      <c r="D60" s="51"/>
      <c r="E60" s="52"/>
      <c r="F60" s="53"/>
      <c r="G60" s="50"/>
      <c r="H60" s="51"/>
      <c r="I60" s="52"/>
      <c r="J60" s="53"/>
      <c r="K60" s="50"/>
      <c r="L60" s="51"/>
      <c r="M60" s="52"/>
      <c r="N60" s="53"/>
      <c r="O60" s="54"/>
      <c r="P60" s="55"/>
      <c r="Q60" s="60"/>
      <c r="R60" s="56"/>
      <c r="S60" s="57"/>
      <c r="T60" s="56"/>
      <c r="U60" s="58"/>
      <c r="EA60" s="1" t="s">
        <v>226</v>
      </c>
      <c r="EB60" s="1" t="s">
        <v>28</v>
      </c>
      <c r="EC60" s="1" t="s">
        <v>29</v>
      </c>
      <c r="ED60" s="1" t="s">
        <v>30</v>
      </c>
      <c r="EE60" s="1" t="s">
        <v>201</v>
      </c>
      <c r="EF60" s="1" t="s">
        <v>202</v>
      </c>
      <c r="EG60" s="1" t="s">
        <v>33</v>
      </c>
      <c r="EH60" s="1" t="s">
        <v>227</v>
      </c>
      <c r="EI60" s="1" t="s">
        <v>228</v>
      </c>
      <c r="EM60" s="1" t="s">
        <v>36</v>
      </c>
      <c r="EN60" s="1">
        <v>800</v>
      </c>
      <c r="EP60" s="1" t="str">
        <f t="shared" si="0"/>
        <v>11208朝日新聞</v>
      </c>
    </row>
    <row r="61" spans="1:146" ht="16.5" customHeight="1">
      <c r="A61" s="59" t="s">
        <v>3007</v>
      </c>
      <c r="B61" s="49"/>
      <c r="C61" s="50"/>
      <c r="D61" s="51"/>
      <c r="E61" s="52"/>
      <c r="F61" s="53"/>
      <c r="G61" s="50"/>
      <c r="H61" s="51"/>
      <c r="I61" s="52"/>
      <c r="J61" s="53"/>
      <c r="K61" s="50"/>
      <c r="L61" s="51"/>
      <c r="M61" s="52"/>
      <c r="N61" s="53"/>
      <c r="O61" s="54"/>
      <c r="P61" s="55"/>
      <c r="Q61" s="60"/>
      <c r="R61" s="56"/>
      <c r="S61" s="57"/>
      <c r="T61" s="56"/>
      <c r="U61" s="58"/>
      <c r="EA61" s="1" t="s">
        <v>229</v>
      </c>
      <c r="EB61" s="1" t="s">
        <v>28</v>
      </c>
      <c r="EC61" s="1" t="s">
        <v>29</v>
      </c>
      <c r="ED61" s="1" t="s">
        <v>30</v>
      </c>
      <c r="EE61" s="1" t="s">
        <v>230</v>
      </c>
      <c r="EF61" s="1" t="s">
        <v>231</v>
      </c>
      <c r="EG61" s="1" t="s">
        <v>33</v>
      </c>
      <c r="EH61" s="1" t="s">
        <v>232</v>
      </c>
      <c r="EI61" s="1" t="s">
        <v>233</v>
      </c>
      <c r="EM61" s="1" t="s">
        <v>36</v>
      </c>
      <c r="EN61" s="1">
        <v>4550</v>
      </c>
      <c r="EP61" s="1" t="str">
        <f t="shared" si="0"/>
        <v>11209朝日新聞</v>
      </c>
    </row>
    <row r="62" spans="1:146" ht="16.5" customHeight="1">
      <c r="A62" s="59" t="s">
        <v>3007</v>
      </c>
      <c r="B62" s="49"/>
      <c r="C62" s="50"/>
      <c r="D62" s="51"/>
      <c r="E62" s="52"/>
      <c r="F62" s="53"/>
      <c r="G62" s="50"/>
      <c r="H62" s="51"/>
      <c r="I62" s="52"/>
      <c r="J62" s="53"/>
      <c r="K62" s="50"/>
      <c r="L62" s="51"/>
      <c r="M62" s="52"/>
      <c r="N62" s="53"/>
      <c r="O62" s="54"/>
      <c r="P62" s="55"/>
      <c r="Q62" s="60"/>
      <c r="R62" s="56"/>
      <c r="S62" s="57"/>
      <c r="T62" s="56"/>
      <c r="U62" s="58"/>
      <c r="EA62" s="1" t="s">
        <v>234</v>
      </c>
      <c r="EB62" s="1" t="s">
        <v>28</v>
      </c>
      <c r="EC62" s="1" t="s">
        <v>29</v>
      </c>
      <c r="ED62" s="1" t="s">
        <v>30</v>
      </c>
      <c r="EE62" s="1" t="s">
        <v>230</v>
      </c>
      <c r="EF62" s="1" t="s">
        <v>231</v>
      </c>
      <c r="EG62" s="1" t="s">
        <v>33</v>
      </c>
      <c r="EH62" s="1" t="s">
        <v>235</v>
      </c>
      <c r="EI62" s="1" t="s">
        <v>236</v>
      </c>
      <c r="EM62" s="1" t="s">
        <v>36</v>
      </c>
      <c r="EN62" s="1">
        <v>3700</v>
      </c>
      <c r="EP62" s="1" t="str">
        <f t="shared" si="0"/>
        <v>11209朝日新聞</v>
      </c>
    </row>
    <row r="63" spans="1:146" ht="16.5" customHeight="1" thickBot="1">
      <c r="A63" s="61" t="s">
        <v>3007</v>
      </c>
      <c r="B63" s="62"/>
      <c r="C63" s="63"/>
      <c r="D63" s="64"/>
      <c r="E63" s="65"/>
      <c r="F63" s="66"/>
      <c r="G63" s="63"/>
      <c r="H63" s="64"/>
      <c r="I63" s="65"/>
      <c r="J63" s="66"/>
      <c r="K63" s="63"/>
      <c r="L63" s="64"/>
      <c r="M63" s="65"/>
      <c r="N63" s="66"/>
      <c r="O63" s="67"/>
      <c r="P63" s="68"/>
      <c r="Q63" s="69"/>
      <c r="R63" s="70"/>
      <c r="S63" s="71"/>
      <c r="T63" s="70"/>
      <c r="U63" s="72"/>
      <c r="EA63" s="1" t="s">
        <v>237</v>
      </c>
      <c r="EB63" s="1" t="s">
        <v>28</v>
      </c>
      <c r="EC63" s="1" t="s">
        <v>29</v>
      </c>
      <c r="ED63" s="1" t="s">
        <v>30</v>
      </c>
      <c r="EE63" s="1" t="s">
        <v>238</v>
      </c>
      <c r="EF63" s="1" t="s">
        <v>239</v>
      </c>
      <c r="EG63" s="1" t="s">
        <v>33</v>
      </c>
      <c r="EH63" s="1" t="s">
        <v>240</v>
      </c>
      <c r="EI63" s="1" t="s">
        <v>241</v>
      </c>
      <c r="EM63" s="1" t="s">
        <v>36</v>
      </c>
      <c r="EN63" s="1">
        <v>4200</v>
      </c>
      <c r="EP63" s="1" t="str">
        <f t="shared" si="0"/>
        <v>11210朝日新聞</v>
      </c>
    </row>
    <row r="64" spans="1:146" ht="16.5" customHeight="1" thickTop="1" thickBot="1">
      <c r="A64" s="73" t="s">
        <v>242</v>
      </c>
      <c r="B64" s="74">
        <f>SUM(B7:B63)</f>
        <v>0</v>
      </c>
      <c r="C64" s="75">
        <f t="shared" ref="C64:U64" ca="1" si="27">SUM(C7:C63)</f>
        <v>0</v>
      </c>
      <c r="D64" s="74">
        <f t="shared" si="27"/>
        <v>0</v>
      </c>
      <c r="E64" s="75">
        <f t="shared" ca="1" si="27"/>
        <v>0</v>
      </c>
      <c r="F64" s="74">
        <f t="shared" si="27"/>
        <v>0</v>
      </c>
      <c r="G64" s="75">
        <f t="shared" ca="1" si="27"/>
        <v>0</v>
      </c>
      <c r="H64" s="74">
        <f t="shared" si="27"/>
        <v>0</v>
      </c>
      <c r="I64" s="75">
        <f t="shared" ca="1" si="27"/>
        <v>0</v>
      </c>
      <c r="J64" s="74">
        <f t="shared" si="27"/>
        <v>0</v>
      </c>
      <c r="K64" s="75">
        <f t="shared" ca="1" si="27"/>
        <v>0</v>
      </c>
      <c r="L64" s="74">
        <f t="shared" si="27"/>
        <v>0</v>
      </c>
      <c r="M64" s="75">
        <f t="shared" ca="1" si="27"/>
        <v>0</v>
      </c>
      <c r="N64" s="74">
        <f t="shared" si="27"/>
        <v>0</v>
      </c>
      <c r="O64" s="76">
        <f t="shared" si="27"/>
        <v>0</v>
      </c>
      <c r="P64" s="77">
        <f t="shared" si="27"/>
        <v>0</v>
      </c>
      <c r="Q64" s="78">
        <f t="shared" ca="1" si="27"/>
        <v>0</v>
      </c>
      <c r="R64" s="79">
        <f t="shared" si="27"/>
        <v>70000</v>
      </c>
      <c r="S64" s="80">
        <f t="shared" ca="1" si="27"/>
        <v>0</v>
      </c>
      <c r="T64" s="81">
        <f t="shared" si="27"/>
        <v>70000</v>
      </c>
      <c r="U64" s="82">
        <f t="shared" ca="1" si="27"/>
        <v>0</v>
      </c>
      <c r="V64" s="83"/>
      <c r="W64" s="83"/>
      <c r="EA64" s="1" t="s">
        <v>243</v>
      </c>
      <c r="EB64" s="1" t="s">
        <v>28</v>
      </c>
      <c r="EC64" s="1" t="s">
        <v>29</v>
      </c>
      <c r="ED64" s="1" t="s">
        <v>30</v>
      </c>
      <c r="EE64" s="1" t="s">
        <v>238</v>
      </c>
      <c r="EF64" s="1" t="s">
        <v>239</v>
      </c>
      <c r="EG64" s="1" t="s">
        <v>33</v>
      </c>
      <c r="EH64" s="1" t="s">
        <v>244</v>
      </c>
      <c r="EI64" s="1" t="s">
        <v>245</v>
      </c>
      <c r="EM64" s="1" t="s">
        <v>36</v>
      </c>
      <c r="EN64" s="1">
        <v>700</v>
      </c>
      <c r="EP64" s="1" t="str">
        <f t="shared" si="0"/>
        <v>11210朝日新聞</v>
      </c>
    </row>
    <row r="65" spans="16:146" ht="13.5" customHeight="1">
      <c r="P65" s="84"/>
      <c r="Q65" s="84"/>
      <c r="R65" s="85"/>
      <c r="S65" s="86"/>
      <c r="T65" s="85"/>
      <c r="U65" s="86"/>
      <c r="EA65" s="1" t="s">
        <v>246</v>
      </c>
      <c r="EB65" s="1" t="s">
        <v>28</v>
      </c>
      <c r="EC65" s="1" t="s">
        <v>29</v>
      </c>
      <c r="ED65" s="1" t="s">
        <v>30</v>
      </c>
      <c r="EE65" s="1" t="s">
        <v>247</v>
      </c>
      <c r="EF65" s="1" t="s">
        <v>248</v>
      </c>
      <c r="EG65" s="1" t="s">
        <v>33</v>
      </c>
      <c r="EH65" s="1" t="s">
        <v>249</v>
      </c>
      <c r="EI65" s="1" t="s">
        <v>250</v>
      </c>
      <c r="EM65" s="1" t="s">
        <v>36</v>
      </c>
      <c r="EN65" s="1">
        <v>1050</v>
      </c>
      <c r="EP65" s="1" t="str">
        <f t="shared" si="0"/>
        <v>11211朝日新聞</v>
      </c>
    </row>
    <row r="66" spans="16:146" ht="13.5" customHeight="1">
      <c r="EA66" s="1" t="s">
        <v>251</v>
      </c>
      <c r="EB66" s="1" t="s">
        <v>28</v>
      </c>
      <c r="EC66" s="1" t="s">
        <v>29</v>
      </c>
      <c r="ED66" s="1" t="s">
        <v>30</v>
      </c>
      <c r="EE66" s="1" t="s">
        <v>247</v>
      </c>
      <c r="EF66" s="1" t="s">
        <v>248</v>
      </c>
      <c r="EG66" s="1" t="s">
        <v>33</v>
      </c>
      <c r="EH66" s="1" t="s">
        <v>252</v>
      </c>
      <c r="EI66" s="1" t="s">
        <v>253</v>
      </c>
      <c r="EM66" s="1" t="s">
        <v>36</v>
      </c>
      <c r="EN66" s="1">
        <v>2100</v>
      </c>
      <c r="EP66" s="1" t="str">
        <f t="shared" si="0"/>
        <v>11211朝日新聞</v>
      </c>
    </row>
    <row r="67" spans="16:146" ht="13.5" customHeight="1">
      <c r="EA67" s="1" t="s">
        <v>254</v>
      </c>
      <c r="EB67" s="1" t="s">
        <v>28</v>
      </c>
      <c r="EC67" s="1" t="s">
        <v>29</v>
      </c>
      <c r="ED67" s="1" t="s">
        <v>30</v>
      </c>
      <c r="EE67" s="1" t="s">
        <v>247</v>
      </c>
      <c r="EF67" s="1" t="s">
        <v>248</v>
      </c>
      <c r="EG67" s="1" t="s">
        <v>33</v>
      </c>
      <c r="EH67" s="1" t="s">
        <v>255</v>
      </c>
      <c r="EI67" s="1" t="s">
        <v>256</v>
      </c>
      <c r="EM67" s="1" t="s">
        <v>36</v>
      </c>
      <c r="EN67" s="1">
        <v>1400</v>
      </c>
      <c r="EP67" s="1" t="str">
        <f t="shared" si="0"/>
        <v>11211朝日新聞</v>
      </c>
    </row>
    <row r="68" spans="16:146" ht="13.5" customHeight="1">
      <c r="EA68" s="1" t="s">
        <v>257</v>
      </c>
      <c r="EB68" s="1" t="s">
        <v>28</v>
      </c>
      <c r="EC68" s="1" t="s">
        <v>29</v>
      </c>
      <c r="ED68" s="1" t="s">
        <v>30</v>
      </c>
      <c r="EE68" s="1" t="s">
        <v>247</v>
      </c>
      <c r="EF68" s="1" t="s">
        <v>248</v>
      </c>
      <c r="EG68" s="1" t="s">
        <v>33</v>
      </c>
      <c r="EH68" s="1" t="s">
        <v>258</v>
      </c>
      <c r="EI68" s="1" t="s">
        <v>259</v>
      </c>
      <c r="EM68" s="1" t="s">
        <v>36</v>
      </c>
      <c r="EN68" s="1">
        <v>650</v>
      </c>
      <c r="EP68" s="1" t="str">
        <f t="shared" si="0"/>
        <v>11211朝日新聞</v>
      </c>
    </row>
    <row r="69" spans="16:146" ht="13.5" customHeight="1">
      <c r="EA69" s="1" t="s">
        <v>260</v>
      </c>
      <c r="EB69" s="1" t="s">
        <v>28</v>
      </c>
      <c r="EC69" s="1" t="s">
        <v>29</v>
      </c>
      <c r="ED69" s="1" t="s">
        <v>30</v>
      </c>
      <c r="EE69" s="1" t="s">
        <v>261</v>
      </c>
      <c r="EF69" s="1" t="s">
        <v>262</v>
      </c>
      <c r="EG69" s="1" t="s">
        <v>33</v>
      </c>
      <c r="EH69" s="1" t="s">
        <v>263</v>
      </c>
      <c r="EI69" s="1" t="s">
        <v>264</v>
      </c>
      <c r="EM69" s="1" t="s">
        <v>36</v>
      </c>
      <c r="EN69" s="1">
        <v>2950</v>
      </c>
      <c r="EP69" s="1" t="str">
        <f t="shared" si="0"/>
        <v>11212朝日新聞</v>
      </c>
    </row>
    <row r="70" spans="16:146" ht="13.5" customHeight="1">
      <c r="EA70" s="1" t="s">
        <v>265</v>
      </c>
      <c r="EB70" s="1" t="s">
        <v>28</v>
      </c>
      <c r="EC70" s="1" t="s">
        <v>29</v>
      </c>
      <c r="ED70" s="1" t="s">
        <v>30</v>
      </c>
      <c r="EE70" s="1" t="s">
        <v>261</v>
      </c>
      <c r="EF70" s="1" t="s">
        <v>262</v>
      </c>
      <c r="EG70" s="1" t="s">
        <v>33</v>
      </c>
      <c r="EH70" s="1" t="s">
        <v>266</v>
      </c>
      <c r="EI70" s="1" t="s">
        <v>267</v>
      </c>
      <c r="EM70" s="1" t="s">
        <v>36</v>
      </c>
      <c r="EN70" s="1">
        <v>2500</v>
      </c>
      <c r="EP70" s="1" t="str">
        <f t="shared" si="0"/>
        <v>11212朝日新聞</v>
      </c>
    </row>
    <row r="71" spans="16:146" ht="13.5" customHeight="1">
      <c r="EA71" s="1" t="s">
        <v>268</v>
      </c>
      <c r="EB71" s="1" t="s">
        <v>28</v>
      </c>
      <c r="EC71" s="1" t="s">
        <v>29</v>
      </c>
      <c r="ED71" s="1" t="s">
        <v>30</v>
      </c>
      <c r="EE71" s="1" t="s">
        <v>261</v>
      </c>
      <c r="EF71" s="1" t="s">
        <v>262</v>
      </c>
      <c r="EG71" s="1" t="s">
        <v>33</v>
      </c>
      <c r="EH71" s="1" t="s">
        <v>269</v>
      </c>
      <c r="EI71" s="1" t="s">
        <v>270</v>
      </c>
      <c r="EM71" s="1" t="s">
        <v>36</v>
      </c>
      <c r="EN71" s="1">
        <v>1300</v>
      </c>
      <c r="EP71" s="1" t="str">
        <f t="shared" ref="EP71:EP125" si="28">EE71&amp;EG71</f>
        <v>11212朝日新聞</v>
      </c>
    </row>
    <row r="72" spans="16:146" ht="13.5" customHeight="1">
      <c r="EA72" s="1" t="s">
        <v>271</v>
      </c>
      <c r="EB72" s="1" t="s">
        <v>28</v>
      </c>
      <c r="EC72" s="1" t="s">
        <v>29</v>
      </c>
      <c r="ED72" s="1" t="s">
        <v>30</v>
      </c>
      <c r="EE72" s="1" t="s">
        <v>272</v>
      </c>
      <c r="EF72" s="1" t="s">
        <v>273</v>
      </c>
      <c r="EG72" s="1" t="s">
        <v>33</v>
      </c>
      <c r="EH72" s="1" t="s">
        <v>274</v>
      </c>
      <c r="EI72" s="1" t="s">
        <v>275</v>
      </c>
      <c r="EM72" s="1" t="s">
        <v>36</v>
      </c>
      <c r="EN72" s="1">
        <v>7550</v>
      </c>
      <c r="EP72" s="1" t="str">
        <f t="shared" si="28"/>
        <v>11214朝日新聞</v>
      </c>
    </row>
    <row r="73" spans="16:146" ht="13.5" customHeight="1">
      <c r="EA73" s="1" t="s">
        <v>276</v>
      </c>
      <c r="EB73" s="1" t="s">
        <v>28</v>
      </c>
      <c r="EC73" s="1" t="s">
        <v>29</v>
      </c>
      <c r="ED73" s="1" t="s">
        <v>30</v>
      </c>
      <c r="EE73" s="1" t="s">
        <v>272</v>
      </c>
      <c r="EF73" s="1" t="s">
        <v>273</v>
      </c>
      <c r="EG73" s="1" t="s">
        <v>33</v>
      </c>
      <c r="EH73" s="1" t="s">
        <v>277</v>
      </c>
      <c r="EI73" s="1" t="s">
        <v>278</v>
      </c>
      <c r="EM73" s="1" t="s">
        <v>36</v>
      </c>
      <c r="EN73" s="1">
        <v>2050</v>
      </c>
      <c r="EP73" s="1" t="str">
        <f t="shared" si="28"/>
        <v>11214朝日新聞</v>
      </c>
    </row>
    <row r="74" spans="16:146" ht="13.5" customHeight="1">
      <c r="EA74" s="1" t="s">
        <v>279</v>
      </c>
      <c r="EB74" s="1" t="s">
        <v>28</v>
      </c>
      <c r="EC74" s="1" t="s">
        <v>29</v>
      </c>
      <c r="ED74" s="1" t="s">
        <v>30</v>
      </c>
      <c r="EE74" s="1" t="s">
        <v>272</v>
      </c>
      <c r="EF74" s="1" t="s">
        <v>273</v>
      </c>
      <c r="EG74" s="1" t="s">
        <v>33</v>
      </c>
      <c r="EH74" s="1" t="s">
        <v>280</v>
      </c>
      <c r="EI74" s="1" t="s">
        <v>281</v>
      </c>
      <c r="EM74" s="1" t="s">
        <v>36</v>
      </c>
      <c r="EN74" s="1">
        <v>4250</v>
      </c>
      <c r="EP74" s="1" t="str">
        <f t="shared" si="28"/>
        <v>11214朝日新聞</v>
      </c>
    </row>
    <row r="75" spans="16:146" ht="13.5" customHeight="1">
      <c r="EA75" s="1" t="s">
        <v>282</v>
      </c>
      <c r="EB75" s="1" t="s">
        <v>28</v>
      </c>
      <c r="EC75" s="1" t="s">
        <v>29</v>
      </c>
      <c r="ED75" s="1" t="s">
        <v>30</v>
      </c>
      <c r="EE75" s="1" t="s">
        <v>272</v>
      </c>
      <c r="EF75" s="1" t="s">
        <v>273</v>
      </c>
      <c r="EG75" s="1" t="s">
        <v>33</v>
      </c>
      <c r="EH75" s="1" t="s">
        <v>283</v>
      </c>
      <c r="EI75" s="1" t="s">
        <v>284</v>
      </c>
      <c r="EM75" s="1" t="s">
        <v>36</v>
      </c>
      <c r="EN75" s="1">
        <v>2900</v>
      </c>
      <c r="EP75" s="1" t="str">
        <f t="shared" si="28"/>
        <v>11214朝日新聞</v>
      </c>
    </row>
    <row r="76" spans="16:146" ht="13.5" customHeight="1">
      <c r="EA76" s="1" t="s">
        <v>285</v>
      </c>
      <c r="EB76" s="1" t="s">
        <v>28</v>
      </c>
      <c r="EC76" s="1" t="s">
        <v>29</v>
      </c>
      <c r="ED76" s="1" t="s">
        <v>30</v>
      </c>
      <c r="EE76" s="1" t="s">
        <v>286</v>
      </c>
      <c r="EF76" s="1" t="s">
        <v>287</v>
      </c>
      <c r="EG76" s="1" t="s">
        <v>33</v>
      </c>
      <c r="EH76" s="1" t="s">
        <v>288</v>
      </c>
      <c r="EI76" s="1" t="s">
        <v>289</v>
      </c>
      <c r="EM76" s="1" t="s">
        <v>36</v>
      </c>
      <c r="EN76" s="1">
        <v>3900</v>
      </c>
      <c r="EP76" s="1" t="str">
        <f t="shared" si="28"/>
        <v>11215朝日新聞</v>
      </c>
    </row>
    <row r="77" spans="16:146" ht="13.5" customHeight="1">
      <c r="EA77" s="1" t="s">
        <v>290</v>
      </c>
      <c r="EB77" s="1" t="s">
        <v>28</v>
      </c>
      <c r="EC77" s="1" t="s">
        <v>29</v>
      </c>
      <c r="ED77" s="1" t="s">
        <v>30</v>
      </c>
      <c r="EE77" s="1" t="s">
        <v>286</v>
      </c>
      <c r="EF77" s="1" t="s">
        <v>287</v>
      </c>
      <c r="EG77" s="1" t="s">
        <v>33</v>
      </c>
      <c r="EH77" s="1" t="s">
        <v>291</v>
      </c>
      <c r="EI77" s="1" t="s">
        <v>292</v>
      </c>
      <c r="EM77" s="1" t="s">
        <v>36</v>
      </c>
      <c r="EN77" s="1">
        <v>1500</v>
      </c>
      <c r="EP77" s="1" t="str">
        <f t="shared" si="28"/>
        <v>11215朝日新聞</v>
      </c>
    </row>
    <row r="78" spans="16:146" ht="13.5" customHeight="1">
      <c r="EA78" s="1" t="s">
        <v>293</v>
      </c>
      <c r="EB78" s="1" t="s">
        <v>28</v>
      </c>
      <c r="EC78" s="1" t="s">
        <v>29</v>
      </c>
      <c r="ED78" s="1" t="s">
        <v>30</v>
      </c>
      <c r="EE78" s="1" t="s">
        <v>286</v>
      </c>
      <c r="EF78" s="1" t="s">
        <v>287</v>
      </c>
      <c r="EG78" s="1" t="s">
        <v>33</v>
      </c>
      <c r="EH78" s="1" t="s">
        <v>294</v>
      </c>
      <c r="EI78" s="1" t="s">
        <v>295</v>
      </c>
      <c r="EM78" s="1" t="s">
        <v>36</v>
      </c>
      <c r="EN78" s="1">
        <v>3650</v>
      </c>
      <c r="EP78" s="1" t="str">
        <f t="shared" si="28"/>
        <v>11215朝日新聞</v>
      </c>
    </row>
    <row r="79" spans="16:146" ht="13.5" customHeight="1">
      <c r="EA79" s="1" t="s">
        <v>296</v>
      </c>
      <c r="EB79" s="1" t="s">
        <v>28</v>
      </c>
      <c r="EC79" s="1" t="s">
        <v>29</v>
      </c>
      <c r="ED79" s="1" t="s">
        <v>30</v>
      </c>
      <c r="EE79" s="1" t="s">
        <v>286</v>
      </c>
      <c r="EF79" s="1" t="s">
        <v>287</v>
      </c>
      <c r="EG79" s="1" t="s">
        <v>33</v>
      </c>
      <c r="EH79" s="1" t="s">
        <v>297</v>
      </c>
      <c r="EI79" s="1" t="s">
        <v>298</v>
      </c>
      <c r="EM79" s="1" t="s">
        <v>36</v>
      </c>
      <c r="EN79" s="1">
        <v>2450</v>
      </c>
      <c r="EP79" s="1" t="str">
        <f t="shared" si="28"/>
        <v>11215朝日新聞</v>
      </c>
    </row>
    <row r="80" spans="16:146" ht="13.5" customHeight="1">
      <c r="EA80" s="1" t="s">
        <v>299</v>
      </c>
      <c r="EB80" s="1" t="s">
        <v>28</v>
      </c>
      <c r="EC80" s="1" t="s">
        <v>29</v>
      </c>
      <c r="ED80" s="1" t="s">
        <v>30</v>
      </c>
      <c r="EE80" s="1" t="s">
        <v>300</v>
      </c>
      <c r="EF80" s="1" t="s">
        <v>301</v>
      </c>
      <c r="EG80" s="1" t="s">
        <v>33</v>
      </c>
      <c r="EH80" s="1" t="s">
        <v>302</v>
      </c>
      <c r="EI80" s="1" t="s">
        <v>303</v>
      </c>
      <c r="EM80" s="1" t="s">
        <v>36</v>
      </c>
      <c r="EN80" s="1">
        <v>2200</v>
      </c>
      <c r="EP80" s="1" t="str">
        <f t="shared" si="28"/>
        <v>11216朝日新聞</v>
      </c>
    </row>
    <row r="81" spans="131:146" ht="13.5" customHeight="1">
      <c r="EA81" s="1" t="s">
        <v>304</v>
      </c>
      <c r="EB81" s="1" t="s">
        <v>28</v>
      </c>
      <c r="EC81" s="1" t="s">
        <v>29</v>
      </c>
      <c r="ED81" s="1" t="s">
        <v>30</v>
      </c>
      <c r="EE81" s="1" t="s">
        <v>300</v>
      </c>
      <c r="EF81" s="1" t="s">
        <v>301</v>
      </c>
      <c r="EG81" s="1" t="s">
        <v>33</v>
      </c>
      <c r="EH81" s="1" t="s">
        <v>305</v>
      </c>
      <c r="EI81" s="1" t="s">
        <v>306</v>
      </c>
      <c r="EM81" s="1" t="s">
        <v>36</v>
      </c>
      <c r="EN81" s="1">
        <v>1050</v>
      </c>
      <c r="EP81" s="1" t="str">
        <f t="shared" si="28"/>
        <v>11216朝日新聞</v>
      </c>
    </row>
    <row r="82" spans="131:146" ht="13.5" customHeight="1">
      <c r="EA82" s="1" t="s">
        <v>307</v>
      </c>
      <c r="EB82" s="1" t="s">
        <v>28</v>
      </c>
      <c r="EC82" s="1" t="s">
        <v>29</v>
      </c>
      <c r="ED82" s="1" t="s">
        <v>30</v>
      </c>
      <c r="EE82" s="1" t="s">
        <v>308</v>
      </c>
      <c r="EF82" s="1" t="s">
        <v>309</v>
      </c>
      <c r="EG82" s="1" t="s">
        <v>33</v>
      </c>
      <c r="EH82" s="1" t="s">
        <v>310</v>
      </c>
      <c r="EI82" s="1" t="s">
        <v>311</v>
      </c>
      <c r="EM82" s="1" t="s">
        <v>36</v>
      </c>
      <c r="EN82" s="1">
        <v>4200</v>
      </c>
      <c r="EP82" s="1" t="str">
        <f t="shared" si="28"/>
        <v>11217朝日新聞</v>
      </c>
    </row>
    <row r="83" spans="131:146" ht="13.5" customHeight="1">
      <c r="EA83" s="1" t="s">
        <v>312</v>
      </c>
      <c r="EB83" s="1" t="s">
        <v>28</v>
      </c>
      <c r="EC83" s="1" t="s">
        <v>29</v>
      </c>
      <c r="ED83" s="1" t="s">
        <v>30</v>
      </c>
      <c r="EE83" s="1" t="s">
        <v>308</v>
      </c>
      <c r="EF83" s="1" t="s">
        <v>309</v>
      </c>
      <c r="EG83" s="1" t="s">
        <v>33</v>
      </c>
      <c r="EH83" s="1" t="s">
        <v>313</v>
      </c>
      <c r="EI83" s="1" t="s">
        <v>314</v>
      </c>
      <c r="EM83" s="1" t="s">
        <v>36</v>
      </c>
      <c r="EN83" s="1">
        <v>1900</v>
      </c>
      <c r="EP83" s="1" t="str">
        <f t="shared" si="28"/>
        <v>11217朝日新聞</v>
      </c>
    </row>
    <row r="84" spans="131:146" ht="13.5" customHeight="1">
      <c r="EA84" s="1" t="s">
        <v>315</v>
      </c>
      <c r="EB84" s="1" t="s">
        <v>28</v>
      </c>
      <c r="EC84" s="1" t="s">
        <v>29</v>
      </c>
      <c r="ED84" s="1" t="s">
        <v>30</v>
      </c>
      <c r="EE84" s="1" t="s">
        <v>308</v>
      </c>
      <c r="EF84" s="1" t="s">
        <v>309</v>
      </c>
      <c r="EG84" s="1" t="s">
        <v>33</v>
      </c>
      <c r="EH84" s="1" t="s">
        <v>316</v>
      </c>
      <c r="EI84" s="1" t="s">
        <v>317</v>
      </c>
      <c r="EM84" s="1" t="s">
        <v>36</v>
      </c>
      <c r="EN84" s="1">
        <v>2050</v>
      </c>
      <c r="EP84" s="1" t="str">
        <f t="shared" si="28"/>
        <v>11217朝日新聞</v>
      </c>
    </row>
    <row r="85" spans="131:146" ht="13.5" customHeight="1">
      <c r="EA85" s="1" t="s">
        <v>318</v>
      </c>
      <c r="EB85" s="1" t="s">
        <v>28</v>
      </c>
      <c r="EC85" s="1" t="s">
        <v>29</v>
      </c>
      <c r="ED85" s="1" t="s">
        <v>30</v>
      </c>
      <c r="EE85" s="1" t="s">
        <v>319</v>
      </c>
      <c r="EF85" s="1" t="s">
        <v>320</v>
      </c>
      <c r="EG85" s="1" t="s">
        <v>33</v>
      </c>
      <c r="EH85" s="1" t="s">
        <v>321</v>
      </c>
      <c r="EI85" s="1" t="s">
        <v>322</v>
      </c>
      <c r="EM85" s="1" t="s">
        <v>36</v>
      </c>
      <c r="EN85" s="1">
        <v>4400</v>
      </c>
      <c r="EP85" s="1" t="str">
        <f t="shared" si="28"/>
        <v>11218朝日新聞</v>
      </c>
    </row>
    <row r="86" spans="131:146" ht="13.5" customHeight="1">
      <c r="EA86" s="1" t="s">
        <v>323</v>
      </c>
      <c r="EB86" s="1" t="s">
        <v>28</v>
      </c>
      <c r="EC86" s="1" t="s">
        <v>29</v>
      </c>
      <c r="ED86" s="1" t="s">
        <v>30</v>
      </c>
      <c r="EE86" s="1" t="s">
        <v>319</v>
      </c>
      <c r="EF86" s="1" t="s">
        <v>320</v>
      </c>
      <c r="EG86" s="1" t="s">
        <v>33</v>
      </c>
      <c r="EH86" s="1" t="s">
        <v>324</v>
      </c>
      <c r="EI86" s="1" t="s">
        <v>325</v>
      </c>
      <c r="EM86" s="1" t="s">
        <v>36</v>
      </c>
      <c r="EN86" s="1">
        <v>850</v>
      </c>
      <c r="EP86" s="1" t="str">
        <f t="shared" si="28"/>
        <v>11218朝日新聞</v>
      </c>
    </row>
    <row r="87" spans="131:146" ht="13.5" customHeight="1">
      <c r="EA87" s="1" t="s">
        <v>326</v>
      </c>
      <c r="EB87" s="1" t="s">
        <v>28</v>
      </c>
      <c r="EC87" s="1" t="s">
        <v>29</v>
      </c>
      <c r="ED87" s="1" t="s">
        <v>30</v>
      </c>
      <c r="EE87" s="1" t="s">
        <v>327</v>
      </c>
      <c r="EF87" s="1" t="s">
        <v>328</v>
      </c>
      <c r="EG87" s="1" t="s">
        <v>33</v>
      </c>
      <c r="EH87" s="1" t="s">
        <v>329</v>
      </c>
      <c r="EI87" s="1" t="s">
        <v>330</v>
      </c>
      <c r="EM87" s="1" t="s">
        <v>36</v>
      </c>
      <c r="EN87" s="1">
        <v>5450</v>
      </c>
      <c r="EP87" s="1" t="str">
        <f t="shared" si="28"/>
        <v>11219朝日新聞</v>
      </c>
    </row>
    <row r="88" spans="131:146" ht="13.5" customHeight="1">
      <c r="EA88" s="1" t="s">
        <v>331</v>
      </c>
      <c r="EB88" s="1" t="s">
        <v>28</v>
      </c>
      <c r="EC88" s="1" t="s">
        <v>29</v>
      </c>
      <c r="ED88" s="1" t="s">
        <v>30</v>
      </c>
      <c r="EE88" s="1" t="s">
        <v>327</v>
      </c>
      <c r="EF88" s="1" t="s">
        <v>328</v>
      </c>
      <c r="EG88" s="1" t="s">
        <v>33</v>
      </c>
      <c r="EH88" s="1" t="s">
        <v>332</v>
      </c>
      <c r="EI88" s="1" t="s">
        <v>333</v>
      </c>
      <c r="EM88" s="1" t="s">
        <v>36</v>
      </c>
      <c r="EN88" s="1">
        <v>2050</v>
      </c>
      <c r="EP88" s="1" t="str">
        <f t="shared" si="28"/>
        <v>11219朝日新聞</v>
      </c>
    </row>
    <row r="89" spans="131:146" ht="13.5" customHeight="1">
      <c r="EA89" s="1" t="s">
        <v>334</v>
      </c>
      <c r="EB89" s="1" t="s">
        <v>28</v>
      </c>
      <c r="EC89" s="1" t="s">
        <v>29</v>
      </c>
      <c r="ED89" s="1" t="s">
        <v>30</v>
      </c>
      <c r="EE89" s="1" t="s">
        <v>327</v>
      </c>
      <c r="EF89" s="1" t="s">
        <v>328</v>
      </c>
      <c r="EG89" s="1" t="s">
        <v>33</v>
      </c>
      <c r="EH89" s="1" t="s">
        <v>335</v>
      </c>
      <c r="EI89" s="1" t="s">
        <v>336</v>
      </c>
      <c r="EM89" s="1" t="s">
        <v>36</v>
      </c>
      <c r="EN89" s="1">
        <v>2050</v>
      </c>
      <c r="EP89" s="1" t="str">
        <f t="shared" si="28"/>
        <v>11219朝日新聞</v>
      </c>
    </row>
    <row r="90" spans="131:146" ht="13.5" customHeight="1">
      <c r="EA90" s="1" t="s">
        <v>337</v>
      </c>
      <c r="EB90" s="1" t="s">
        <v>28</v>
      </c>
      <c r="EC90" s="1" t="s">
        <v>29</v>
      </c>
      <c r="ED90" s="1" t="s">
        <v>30</v>
      </c>
      <c r="EE90" s="1" t="s">
        <v>327</v>
      </c>
      <c r="EF90" s="1" t="s">
        <v>328</v>
      </c>
      <c r="EG90" s="1" t="s">
        <v>33</v>
      </c>
      <c r="EH90" s="1" t="s">
        <v>338</v>
      </c>
      <c r="EI90" s="1" t="s">
        <v>339</v>
      </c>
      <c r="EM90" s="1" t="s">
        <v>36</v>
      </c>
      <c r="EN90" s="1">
        <v>3800</v>
      </c>
      <c r="EP90" s="1" t="str">
        <f t="shared" si="28"/>
        <v>11219朝日新聞</v>
      </c>
    </row>
    <row r="91" spans="131:146" ht="13.5" customHeight="1">
      <c r="EA91" s="1" t="s">
        <v>340</v>
      </c>
      <c r="EB91" s="1" t="s">
        <v>28</v>
      </c>
      <c r="EC91" s="1" t="s">
        <v>29</v>
      </c>
      <c r="ED91" s="1" t="s">
        <v>30</v>
      </c>
      <c r="EE91" s="1" t="s">
        <v>327</v>
      </c>
      <c r="EF91" s="1" t="s">
        <v>328</v>
      </c>
      <c r="EG91" s="1" t="s">
        <v>33</v>
      </c>
      <c r="EH91" s="1" t="s">
        <v>341</v>
      </c>
      <c r="EI91" s="1" t="s">
        <v>342</v>
      </c>
      <c r="EM91" s="1" t="s">
        <v>36</v>
      </c>
      <c r="EN91" s="1">
        <v>4350</v>
      </c>
      <c r="EP91" s="1" t="str">
        <f t="shared" si="28"/>
        <v>11219朝日新聞</v>
      </c>
    </row>
    <row r="92" spans="131:146" ht="13.5" customHeight="1">
      <c r="EA92" s="1" t="s">
        <v>343</v>
      </c>
      <c r="EB92" s="1" t="s">
        <v>28</v>
      </c>
      <c r="EC92" s="1" t="s">
        <v>29</v>
      </c>
      <c r="ED92" s="1" t="s">
        <v>30</v>
      </c>
      <c r="EE92" s="1" t="s">
        <v>344</v>
      </c>
      <c r="EF92" s="1" t="s">
        <v>345</v>
      </c>
      <c r="EG92" s="1" t="s">
        <v>33</v>
      </c>
      <c r="EH92" s="1" t="s">
        <v>346</v>
      </c>
      <c r="EI92" s="1" t="s">
        <v>347</v>
      </c>
      <c r="EM92" s="1" t="s">
        <v>36</v>
      </c>
      <c r="EN92" s="1">
        <v>8250</v>
      </c>
      <c r="EP92" s="1" t="str">
        <f t="shared" si="28"/>
        <v>11221朝日新聞</v>
      </c>
    </row>
    <row r="93" spans="131:146" ht="13.5" customHeight="1">
      <c r="EA93" s="1" t="s">
        <v>348</v>
      </c>
      <c r="EB93" s="1" t="s">
        <v>28</v>
      </c>
      <c r="EC93" s="1" t="s">
        <v>29</v>
      </c>
      <c r="ED93" s="1" t="s">
        <v>30</v>
      </c>
      <c r="EE93" s="1" t="s">
        <v>344</v>
      </c>
      <c r="EF93" s="1" t="s">
        <v>345</v>
      </c>
      <c r="EG93" s="1" t="s">
        <v>33</v>
      </c>
      <c r="EH93" s="1" t="s">
        <v>349</v>
      </c>
      <c r="EI93" s="1" t="s">
        <v>350</v>
      </c>
      <c r="EM93" s="1" t="s">
        <v>36</v>
      </c>
      <c r="EN93" s="1">
        <v>7700</v>
      </c>
      <c r="EP93" s="1" t="str">
        <f t="shared" si="28"/>
        <v>11221朝日新聞</v>
      </c>
    </row>
    <row r="94" spans="131:146" ht="13.5" customHeight="1">
      <c r="EA94" s="1" t="s">
        <v>351</v>
      </c>
      <c r="EB94" s="1" t="s">
        <v>28</v>
      </c>
      <c r="EC94" s="1" t="s">
        <v>29</v>
      </c>
      <c r="ED94" s="1" t="s">
        <v>30</v>
      </c>
      <c r="EE94" s="1" t="s">
        <v>352</v>
      </c>
      <c r="EF94" s="1" t="s">
        <v>353</v>
      </c>
      <c r="EG94" s="1" t="s">
        <v>33</v>
      </c>
      <c r="EH94" s="1" t="s">
        <v>354</v>
      </c>
      <c r="EI94" s="1" t="s">
        <v>355</v>
      </c>
      <c r="EM94" s="1" t="s">
        <v>36</v>
      </c>
      <c r="EN94" s="1">
        <v>4900</v>
      </c>
      <c r="EP94" s="1" t="str">
        <f t="shared" si="28"/>
        <v>11222朝日新聞</v>
      </c>
    </row>
    <row r="95" spans="131:146" ht="13.5" customHeight="1">
      <c r="EA95" s="1" t="s">
        <v>356</v>
      </c>
      <c r="EB95" s="1" t="s">
        <v>28</v>
      </c>
      <c r="EC95" s="1" t="s">
        <v>29</v>
      </c>
      <c r="ED95" s="1" t="s">
        <v>30</v>
      </c>
      <c r="EE95" s="1" t="s">
        <v>352</v>
      </c>
      <c r="EF95" s="1" t="s">
        <v>353</v>
      </c>
      <c r="EG95" s="1" t="s">
        <v>33</v>
      </c>
      <c r="EH95" s="1" t="s">
        <v>357</v>
      </c>
      <c r="EI95" s="1" t="s">
        <v>358</v>
      </c>
      <c r="EM95" s="1" t="s">
        <v>36</v>
      </c>
      <c r="EN95" s="1">
        <v>3750</v>
      </c>
      <c r="EP95" s="1" t="str">
        <f t="shared" si="28"/>
        <v>11222朝日新聞</v>
      </c>
    </row>
    <row r="96" spans="131:146" ht="13.5" customHeight="1">
      <c r="EA96" s="1" t="s">
        <v>359</v>
      </c>
      <c r="EB96" s="1" t="s">
        <v>28</v>
      </c>
      <c r="EC96" s="1" t="s">
        <v>29</v>
      </c>
      <c r="ED96" s="1" t="s">
        <v>30</v>
      </c>
      <c r="EE96" s="1" t="s">
        <v>352</v>
      </c>
      <c r="EF96" s="1" t="s">
        <v>353</v>
      </c>
      <c r="EG96" s="1" t="s">
        <v>33</v>
      </c>
      <c r="EH96" s="1" t="s">
        <v>360</v>
      </c>
      <c r="EI96" s="1" t="s">
        <v>361</v>
      </c>
      <c r="EM96" s="1" t="s">
        <v>36</v>
      </c>
      <c r="EN96" s="1">
        <v>4450</v>
      </c>
      <c r="EP96" s="1" t="str">
        <f t="shared" si="28"/>
        <v>11222朝日新聞</v>
      </c>
    </row>
    <row r="97" spans="131:146" ht="13.5" customHeight="1">
      <c r="EA97" s="1" t="s">
        <v>362</v>
      </c>
      <c r="EB97" s="1" t="s">
        <v>28</v>
      </c>
      <c r="EC97" s="1" t="s">
        <v>29</v>
      </c>
      <c r="ED97" s="1" t="s">
        <v>30</v>
      </c>
      <c r="EE97" s="1" t="s">
        <v>352</v>
      </c>
      <c r="EF97" s="1" t="s">
        <v>353</v>
      </c>
      <c r="EG97" s="1" t="s">
        <v>33</v>
      </c>
      <c r="EH97" s="1" t="s">
        <v>363</v>
      </c>
      <c r="EI97" s="1" t="s">
        <v>364</v>
      </c>
      <c r="EM97" s="1" t="s">
        <v>36</v>
      </c>
      <c r="EN97" s="1">
        <v>2800</v>
      </c>
      <c r="EP97" s="1" t="str">
        <f t="shared" si="28"/>
        <v>11222朝日新聞</v>
      </c>
    </row>
    <row r="98" spans="131:146" ht="13.5" customHeight="1">
      <c r="EA98" s="1" t="s">
        <v>365</v>
      </c>
      <c r="EB98" s="1" t="s">
        <v>28</v>
      </c>
      <c r="EC98" s="1" t="s">
        <v>29</v>
      </c>
      <c r="ED98" s="1" t="s">
        <v>30</v>
      </c>
      <c r="EE98" s="1" t="s">
        <v>352</v>
      </c>
      <c r="EF98" s="1" t="s">
        <v>353</v>
      </c>
      <c r="EG98" s="1" t="s">
        <v>33</v>
      </c>
      <c r="EH98" s="1" t="s">
        <v>366</v>
      </c>
      <c r="EI98" s="1" t="s">
        <v>367</v>
      </c>
      <c r="EM98" s="1" t="s">
        <v>36</v>
      </c>
      <c r="EN98" s="1">
        <v>2950</v>
      </c>
      <c r="EP98" s="1" t="str">
        <f t="shared" si="28"/>
        <v>11222朝日新聞</v>
      </c>
    </row>
    <row r="99" spans="131:146" ht="13.5" customHeight="1">
      <c r="EA99" s="1" t="s">
        <v>368</v>
      </c>
      <c r="EB99" s="1" t="s">
        <v>28</v>
      </c>
      <c r="EC99" s="1" t="s">
        <v>29</v>
      </c>
      <c r="ED99" s="1" t="s">
        <v>30</v>
      </c>
      <c r="EE99" s="1" t="s">
        <v>352</v>
      </c>
      <c r="EF99" s="1" t="s">
        <v>353</v>
      </c>
      <c r="EG99" s="1" t="s">
        <v>33</v>
      </c>
      <c r="EH99" s="1" t="s">
        <v>369</v>
      </c>
      <c r="EI99" s="1" t="s">
        <v>370</v>
      </c>
      <c r="EM99" s="1" t="s">
        <v>36</v>
      </c>
      <c r="EN99" s="1">
        <v>3250</v>
      </c>
      <c r="EP99" s="1" t="str">
        <f t="shared" si="28"/>
        <v>11222朝日新聞</v>
      </c>
    </row>
    <row r="100" spans="131:146" ht="13.5" customHeight="1">
      <c r="EA100" s="1" t="s">
        <v>371</v>
      </c>
      <c r="EB100" s="1" t="s">
        <v>28</v>
      </c>
      <c r="EC100" s="1" t="s">
        <v>29</v>
      </c>
      <c r="ED100" s="1" t="s">
        <v>30</v>
      </c>
      <c r="EE100" s="1" t="s">
        <v>372</v>
      </c>
      <c r="EF100" s="1" t="s">
        <v>373</v>
      </c>
      <c r="EG100" s="1" t="s">
        <v>33</v>
      </c>
      <c r="EH100" s="1" t="s">
        <v>374</v>
      </c>
      <c r="EI100" s="1" t="s">
        <v>375</v>
      </c>
      <c r="EM100" s="1" t="s">
        <v>36</v>
      </c>
      <c r="EN100" s="1">
        <v>2600</v>
      </c>
      <c r="EP100" s="1" t="str">
        <f t="shared" si="28"/>
        <v>11223朝日新聞</v>
      </c>
    </row>
    <row r="101" spans="131:146" ht="13.5" customHeight="1">
      <c r="EA101" s="1" t="s">
        <v>376</v>
      </c>
      <c r="EB101" s="1" t="s">
        <v>28</v>
      </c>
      <c r="EC101" s="1" t="s">
        <v>29</v>
      </c>
      <c r="ED101" s="1" t="s">
        <v>30</v>
      </c>
      <c r="EE101" s="1" t="s">
        <v>377</v>
      </c>
      <c r="EF101" s="1" t="s">
        <v>378</v>
      </c>
      <c r="EG101" s="1" t="s">
        <v>33</v>
      </c>
      <c r="EH101" s="1" t="s">
        <v>379</v>
      </c>
      <c r="EI101" s="1" t="s">
        <v>380</v>
      </c>
      <c r="EM101" s="1" t="s">
        <v>36</v>
      </c>
      <c r="EN101" s="1">
        <v>3850</v>
      </c>
      <c r="EP101" s="1" t="str">
        <f t="shared" si="28"/>
        <v>11224朝日新聞</v>
      </c>
    </row>
    <row r="102" spans="131:146" ht="13.5" customHeight="1">
      <c r="EA102" s="1" t="s">
        <v>381</v>
      </c>
      <c r="EB102" s="1" t="s">
        <v>28</v>
      </c>
      <c r="EC102" s="1" t="s">
        <v>29</v>
      </c>
      <c r="ED102" s="1" t="s">
        <v>30</v>
      </c>
      <c r="EE102" s="1" t="s">
        <v>377</v>
      </c>
      <c r="EF102" s="1" t="s">
        <v>378</v>
      </c>
      <c r="EG102" s="1" t="s">
        <v>33</v>
      </c>
      <c r="EH102" s="1" t="s">
        <v>382</v>
      </c>
      <c r="EI102" s="1" t="s">
        <v>383</v>
      </c>
      <c r="EM102" s="1" t="s">
        <v>36</v>
      </c>
      <c r="EN102" s="1">
        <v>3750</v>
      </c>
      <c r="EP102" s="1" t="str">
        <f t="shared" si="28"/>
        <v>11224朝日新聞</v>
      </c>
    </row>
    <row r="103" spans="131:146" ht="13.5" customHeight="1">
      <c r="EA103" s="1" t="s">
        <v>384</v>
      </c>
      <c r="EB103" s="1" t="s">
        <v>28</v>
      </c>
      <c r="EC103" s="1" t="s">
        <v>29</v>
      </c>
      <c r="ED103" s="1" t="s">
        <v>30</v>
      </c>
      <c r="EE103" s="1" t="s">
        <v>377</v>
      </c>
      <c r="EF103" s="1" t="s">
        <v>378</v>
      </c>
      <c r="EG103" s="1" t="s">
        <v>33</v>
      </c>
      <c r="EH103" s="1" t="s">
        <v>385</v>
      </c>
      <c r="EI103" s="1" t="s">
        <v>386</v>
      </c>
      <c r="EM103" s="1" t="s">
        <v>36</v>
      </c>
      <c r="EN103" s="1">
        <v>1400</v>
      </c>
      <c r="EP103" s="1" t="str">
        <f t="shared" si="28"/>
        <v>11224朝日新聞</v>
      </c>
    </row>
    <row r="104" spans="131:146" ht="13.5" customHeight="1">
      <c r="EA104" s="1" t="s">
        <v>387</v>
      </c>
      <c r="EB104" s="1" t="s">
        <v>28</v>
      </c>
      <c r="EC104" s="1" t="s">
        <v>29</v>
      </c>
      <c r="ED104" s="1" t="s">
        <v>30</v>
      </c>
      <c r="EE104" s="1" t="s">
        <v>388</v>
      </c>
      <c r="EF104" s="1" t="s">
        <v>389</v>
      </c>
      <c r="EG104" s="1" t="s">
        <v>33</v>
      </c>
      <c r="EH104" s="1" t="s">
        <v>390</v>
      </c>
      <c r="EI104" s="1" t="s">
        <v>391</v>
      </c>
      <c r="EM104" s="1" t="s">
        <v>36</v>
      </c>
      <c r="EN104" s="1">
        <v>4800</v>
      </c>
      <c r="EP104" s="1" t="str">
        <f t="shared" si="28"/>
        <v>11225朝日新聞</v>
      </c>
    </row>
    <row r="105" spans="131:146" ht="13.5" customHeight="1">
      <c r="EA105" s="1" t="s">
        <v>392</v>
      </c>
      <c r="EB105" s="1" t="s">
        <v>28</v>
      </c>
      <c r="EC105" s="1" t="s">
        <v>29</v>
      </c>
      <c r="ED105" s="1" t="s">
        <v>30</v>
      </c>
      <c r="EE105" s="1" t="s">
        <v>388</v>
      </c>
      <c r="EF105" s="1" t="s">
        <v>389</v>
      </c>
      <c r="EG105" s="1" t="s">
        <v>33</v>
      </c>
      <c r="EH105" s="1" t="s">
        <v>393</v>
      </c>
      <c r="EI105" s="1" t="s">
        <v>394</v>
      </c>
      <c r="EM105" s="1" t="s">
        <v>36</v>
      </c>
      <c r="EN105" s="1">
        <v>2150</v>
      </c>
      <c r="EP105" s="1" t="str">
        <f t="shared" si="28"/>
        <v>11225朝日新聞</v>
      </c>
    </row>
    <row r="106" spans="131:146" ht="13.5" customHeight="1">
      <c r="EA106" s="1" t="s">
        <v>395</v>
      </c>
      <c r="EB106" s="1" t="s">
        <v>28</v>
      </c>
      <c r="EC106" s="1" t="s">
        <v>29</v>
      </c>
      <c r="ED106" s="1" t="s">
        <v>30</v>
      </c>
      <c r="EE106" s="1" t="s">
        <v>388</v>
      </c>
      <c r="EF106" s="1" t="s">
        <v>389</v>
      </c>
      <c r="EG106" s="1" t="s">
        <v>33</v>
      </c>
      <c r="EH106" s="1" t="s">
        <v>396</v>
      </c>
      <c r="EI106" s="1" t="s">
        <v>397</v>
      </c>
      <c r="EM106" s="1" t="s">
        <v>36</v>
      </c>
      <c r="EN106" s="1">
        <v>3600</v>
      </c>
      <c r="EP106" s="1" t="str">
        <f t="shared" si="28"/>
        <v>11225朝日新聞</v>
      </c>
    </row>
    <row r="107" spans="131:146" ht="13.5" customHeight="1">
      <c r="EA107" s="1" t="s">
        <v>398</v>
      </c>
      <c r="EB107" s="1" t="s">
        <v>28</v>
      </c>
      <c r="EC107" s="1" t="s">
        <v>29</v>
      </c>
      <c r="ED107" s="1" t="s">
        <v>30</v>
      </c>
      <c r="EE107" s="1" t="s">
        <v>399</v>
      </c>
      <c r="EF107" s="1" t="s">
        <v>400</v>
      </c>
      <c r="EG107" s="1" t="s">
        <v>33</v>
      </c>
      <c r="EH107" s="1" t="s">
        <v>401</v>
      </c>
      <c r="EI107" s="1" t="s">
        <v>402</v>
      </c>
      <c r="EM107" s="1" t="s">
        <v>36</v>
      </c>
      <c r="EN107" s="1">
        <v>4200</v>
      </c>
      <c r="EP107" s="1" t="str">
        <f t="shared" si="28"/>
        <v>11227朝日新聞</v>
      </c>
    </row>
    <row r="108" spans="131:146" ht="13.5" customHeight="1">
      <c r="EA108" s="1" t="s">
        <v>403</v>
      </c>
      <c r="EB108" s="1" t="s">
        <v>28</v>
      </c>
      <c r="EC108" s="1" t="s">
        <v>29</v>
      </c>
      <c r="ED108" s="1" t="s">
        <v>30</v>
      </c>
      <c r="EE108" s="1" t="s">
        <v>404</v>
      </c>
      <c r="EF108" s="1" t="s">
        <v>405</v>
      </c>
      <c r="EG108" s="1" t="s">
        <v>33</v>
      </c>
      <c r="EH108" s="1" t="s">
        <v>406</v>
      </c>
      <c r="EI108" s="1" t="s">
        <v>407</v>
      </c>
      <c r="EM108" s="1" t="s">
        <v>36</v>
      </c>
      <c r="EN108" s="1">
        <v>3800</v>
      </c>
      <c r="EP108" s="1" t="str">
        <f t="shared" si="28"/>
        <v>11228朝日新聞</v>
      </c>
    </row>
    <row r="109" spans="131:146" ht="13.5" customHeight="1">
      <c r="EA109" s="1" t="s">
        <v>408</v>
      </c>
      <c r="EB109" s="1" t="s">
        <v>28</v>
      </c>
      <c r="EC109" s="1" t="s">
        <v>29</v>
      </c>
      <c r="ED109" s="1" t="s">
        <v>30</v>
      </c>
      <c r="EE109" s="1" t="s">
        <v>404</v>
      </c>
      <c r="EF109" s="1" t="s">
        <v>405</v>
      </c>
      <c r="EG109" s="1" t="s">
        <v>33</v>
      </c>
      <c r="EH109" s="1" t="s">
        <v>409</v>
      </c>
      <c r="EI109" s="1" t="s">
        <v>410</v>
      </c>
      <c r="EM109" s="1" t="s">
        <v>36</v>
      </c>
      <c r="EN109" s="1">
        <v>4150</v>
      </c>
      <c r="EP109" s="1" t="str">
        <f t="shared" si="28"/>
        <v>11228朝日新聞</v>
      </c>
    </row>
    <row r="110" spans="131:146" ht="13.5" customHeight="1">
      <c r="EA110" s="1" t="s">
        <v>411</v>
      </c>
      <c r="EB110" s="1" t="s">
        <v>28</v>
      </c>
      <c r="EC110" s="1" t="s">
        <v>29</v>
      </c>
      <c r="ED110" s="1" t="s">
        <v>30</v>
      </c>
      <c r="EE110" s="1" t="s">
        <v>412</v>
      </c>
      <c r="EF110" s="1" t="s">
        <v>413</v>
      </c>
      <c r="EG110" s="1" t="s">
        <v>33</v>
      </c>
      <c r="EH110" s="1" t="s">
        <v>414</v>
      </c>
      <c r="EI110" s="1" t="s">
        <v>413</v>
      </c>
      <c r="EM110" s="1" t="s">
        <v>36</v>
      </c>
      <c r="EN110" s="1">
        <v>5050</v>
      </c>
      <c r="EP110" s="1" t="str">
        <f t="shared" si="28"/>
        <v>11229朝日新聞</v>
      </c>
    </row>
    <row r="111" spans="131:146" ht="13.5" customHeight="1">
      <c r="EA111" s="1" t="s">
        <v>415</v>
      </c>
      <c r="EB111" s="1" t="s">
        <v>28</v>
      </c>
      <c r="EC111" s="1" t="s">
        <v>29</v>
      </c>
      <c r="ED111" s="1" t="s">
        <v>30</v>
      </c>
      <c r="EE111" s="1" t="s">
        <v>416</v>
      </c>
      <c r="EF111" s="1" t="s">
        <v>417</v>
      </c>
      <c r="EG111" s="1" t="s">
        <v>33</v>
      </c>
      <c r="EH111" s="1" t="s">
        <v>418</v>
      </c>
      <c r="EI111" s="1" t="s">
        <v>419</v>
      </c>
      <c r="EM111" s="1" t="s">
        <v>36</v>
      </c>
      <c r="EN111" s="1">
        <v>2750</v>
      </c>
      <c r="EP111" s="1" t="str">
        <f t="shared" si="28"/>
        <v>11230朝日新聞</v>
      </c>
    </row>
    <row r="112" spans="131:146" ht="13.5" customHeight="1">
      <c r="EA112" s="1" t="s">
        <v>420</v>
      </c>
      <c r="EB112" s="1" t="s">
        <v>28</v>
      </c>
      <c r="EC112" s="1" t="s">
        <v>29</v>
      </c>
      <c r="ED112" s="1" t="s">
        <v>30</v>
      </c>
      <c r="EE112" s="1" t="s">
        <v>416</v>
      </c>
      <c r="EF112" s="1" t="s">
        <v>417</v>
      </c>
      <c r="EG112" s="1" t="s">
        <v>33</v>
      </c>
      <c r="EH112" s="1" t="s">
        <v>421</v>
      </c>
      <c r="EI112" s="1" t="s">
        <v>422</v>
      </c>
      <c r="EM112" s="1" t="s">
        <v>36</v>
      </c>
      <c r="EN112" s="1">
        <v>1550</v>
      </c>
      <c r="EP112" s="1" t="str">
        <f t="shared" si="28"/>
        <v>11230朝日新聞</v>
      </c>
    </row>
    <row r="113" spans="131:146" ht="13.5" customHeight="1">
      <c r="EA113" s="1" t="s">
        <v>423</v>
      </c>
      <c r="EB113" s="1" t="s">
        <v>28</v>
      </c>
      <c r="EC113" s="1" t="s">
        <v>29</v>
      </c>
      <c r="ED113" s="1" t="s">
        <v>30</v>
      </c>
      <c r="EE113" s="1" t="s">
        <v>416</v>
      </c>
      <c r="EF113" s="1" t="s">
        <v>417</v>
      </c>
      <c r="EG113" s="1" t="s">
        <v>33</v>
      </c>
      <c r="EH113" s="1" t="s">
        <v>424</v>
      </c>
      <c r="EI113" s="1" t="s">
        <v>425</v>
      </c>
      <c r="EM113" s="1" t="s">
        <v>36</v>
      </c>
      <c r="EN113" s="1">
        <v>4300</v>
      </c>
      <c r="EP113" s="1" t="str">
        <f t="shared" si="28"/>
        <v>11230朝日新聞</v>
      </c>
    </row>
    <row r="114" spans="131:146" ht="13.5" customHeight="1">
      <c r="EA114" s="1" t="s">
        <v>426</v>
      </c>
      <c r="EB114" s="1" t="s">
        <v>28</v>
      </c>
      <c r="EC114" s="1" t="s">
        <v>29</v>
      </c>
      <c r="ED114" s="1" t="s">
        <v>30</v>
      </c>
      <c r="EE114" s="1" t="s">
        <v>427</v>
      </c>
      <c r="EF114" s="1" t="s">
        <v>428</v>
      </c>
      <c r="EG114" s="1" t="s">
        <v>33</v>
      </c>
      <c r="EH114" s="1" t="s">
        <v>429</v>
      </c>
      <c r="EI114" s="1" t="s">
        <v>430</v>
      </c>
      <c r="EM114" s="1" t="s">
        <v>36</v>
      </c>
      <c r="EN114" s="1">
        <v>4550</v>
      </c>
      <c r="EP114" s="1" t="str">
        <f t="shared" si="28"/>
        <v>11231朝日新聞</v>
      </c>
    </row>
    <row r="115" spans="131:146" ht="13.5" customHeight="1">
      <c r="EA115" s="1" t="s">
        <v>431</v>
      </c>
      <c r="EB115" s="1" t="s">
        <v>28</v>
      </c>
      <c r="EC115" s="1" t="s">
        <v>29</v>
      </c>
      <c r="ED115" s="1" t="s">
        <v>30</v>
      </c>
      <c r="EE115" s="1" t="s">
        <v>427</v>
      </c>
      <c r="EF115" s="1" t="s">
        <v>428</v>
      </c>
      <c r="EG115" s="1" t="s">
        <v>33</v>
      </c>
      <c r="EH115" s="1" t="s">
        <v>432</v>
      </c>
      <c r="EI115" s="1" t="s">
        <v>433</v>
      </c>
      <c r="EM115" s="1" t="s">
        <v>36</v>
      </c>
      <c r="EN115" s="1">
        <v>3750</v>
      </c>
      <c r="EP115" s="1" t="str">
        <f t="shared" si="28"/>
        <v>11231朝日新聞</v>
      </c>
    </row>
    <row r="116" spans="131:146" ht="13.5" customHeight="1">
      <c r="EA116" s="1" t="s">
        <v>434</v>
      </c>
      <c r="EB116" s="1" t="s">
        <v>28</v>
      </c>
      <c r="EC116" s="1" t="s">
        <v>29</v>
      </c>
      <c r="ED116" s="1" t="s">
        <v>30</v>
      </c>
      <c r="EE116" s="1" t="s">
        <v>435</v>
      </c>
      <c r="EF116" s="1" t="s">
        <v>436</v>
      </c>
      <c r="EG116" s="1" t="s">
        <v>33</v>
      </c>
      <c r="EH116" s="1" t="s">
        <v>437</v>
      </c>
      <c r="EI116" s="1" t="s">
        <v>438</v>
      </c>
      <c r="EM116" s="1" t="s">
        <v>36</v>
      </c>
      <c r="EN116" s="1">
        <v>4100</v>
      </c>
      <c r="EP116" s="1" t="str">
        <f t="shared" si="28"/>
        <v>11232朝日新聞</v>
      </c>
    </row>
    <row r="117" spans="131:146" ht="13.5" customHeight="1">
      <c r="EA117" s="1" t="s">
        <v>439</v>
      </c>
      <c r="EB117" s="1" t="s">
        <v>28</v>
      </c>
      <c r="EC117" s="1" t="s">
        <v>29</v>
      </c>
      <c r="ED117" s="1" t="s">
        <v>30</v>
      </c>
      <c r="EE117" s="1" t="s">
        <v>435</v>
      </c>
      <c r="EF117" s="1" t="s">
        <v>436</v>
      </c>
      <c r="EG117" s="1" t="s">
        <v>33</v>
      </c>
      <c r="EH117" s="1" t="s">
        <v>440</v>
      </c>
      <c r="EI117" s="1" t="s">
        <v>441</v>
      </c>
      <c r="EM117" s="1" t="s">
        <v>36</v>
      </c>
      <c r="EN117" s="1">
        <v>550</v>
      </c>
      <c r="EP117" s="1" t="str">
        <f t="shared" si="28"/>
        <v>11232朝日新聞</v>
      </c>
    </row>
    <row r="118" spans="131:146" ht="13.5" customHeight="1">
      <c r="EA118" s="1" t="s">
        <v>442</v>
      </c>
      <c r="EB118" s="1" t="s">
        <v>28</v>
      </c>
      <c r="EC118" s="1" t="s">
        <v>29</v>
      </c>
      <c r="ED118" s="1" t="s">
        <v>30</v>
      </c>
      <c r="EE118" s="1" t="s">
        <v>435</v>
      </c>
      <c r="EF118" s="1" t="s">
        <v>436</v>
      </c>
      <c r="EG118" s="1" t="s">
        <v>33</v>
      </c>
      <c r="EH118" s="1" t="s">
        <v>443</v>
      </c>
      <c r="EI118" s="1" t="s">
        <v>444</v>
      </c>
      <c r="EM118" s="1" t="s">
        <v>36</v>
      </c>
      <c r="EN118" s="1">
        <v>950</v>
      </c>
      <c r="EP118" s="1" t="str">
        <f t="shared" si="28"/>
        <v>11232朝日新聞</v>
      </c>
    </row>
    <row r="119" spans="131:146" ht="13.5" customHeight="1">
      <c r="EA119" s="1" t="s">
        <v>445</v>
      </c>
      <c r="EB119" s="1" t="s">
        <v>28</v>
      </c>
      <c r="EC119" s="1" t="s">
        <v>29</v>
      </c>
      <c r="ED119" s="1" t="s">
        <v>30</v>
      </c>
      <c r="EE119" s="1" t="s">
        <v>435</v>
      </c>
      <c r="EF119" s="1" t="s">
        <v>436</v>
      </c>
      <c r="EG119" s="1" t="s">
        <v>33</v>
      </c>
      <c r="EH119" s="1" t="s">
        <v>446</v>
      </c>
      <c r="EI119" s="1" t="s">
        <v>447</v>
      </c>
      <c r="EM119" s="1" t="s">
        <v>36</v>
      </c>
      <c r="EN119" s="1">
        <v>2350</v>
      </c>
      <c r="EP119" s="1" t="str">
        <f t="shared" si="28"/>
        <v>11232朝日新聞</v>
      </c>
    </row>
    <row r="120" spans="131:146" ht="13.5" customHeight="1">
      <c r="EA120" s="1" t="s">
        <v>448</v>
      </c>
      <c r="EB120" s="1" t="s">
        <v>28</v>
      </c>
      <c r="EC120" s="1" t="s">
        <v>29</v>
      </c>
      <c r="ED120" s="1" t="s">
        <v>30</v>
      </c>
      <c r="EE120" s="1" t="s">
        <v>435</v>
      </c>
      <c r="EF120" s="1" t="s">
        <v>436</v>
      </c>
      <c r="EG120" s="1" t="s">
        <v>33</v>
      </c>
      <c r="EH120" s="1" t="s">
        <v>449</v>
      </c>
      <c r="EI120" s="1" t="s">
        <v>450</v>
      </c>
      <c r="EM120" s="1" t="s">
        <v>36</v>
      </c>
      <c r="EN120" s="1">
        <v>1250</v>
      </c>
      <c r="EP120" s="1" t="str">
        <f t="shared" si="28"/>
        <v>11232朝日新聞</v>
      </c>
    </row>
    <row r="121" spans="131:146" ht="13.5" customHeight="1">
      <c r="EA121" s="1" t="s">
        <v>451</v>
      </c>
      <c r="EB121" s="1" t="s">
        <v>28</v>
      </c>
      <c r="EC121" s="1" t="s">
        <v>29</v>
      </c>
      <c r="ED121" s="1" t="s">
        <v>30</v>
      </c>
      <c r="EE121" s="1" t="s">
        <v>435</v>
      </c>
      <c r="EF121" s="1" t="s">
        <v>436</v>
      </c>
      <c r="EG121" s="1" t="s">
        <v>33</v>
      </c>
      <c r="EH121" s="1" t="s">
        <v>452</v>
      </c>
      <c r="EI121" s="1" t="s">
        <v>453</v>
      </c>
      <c r="EM121" s="1" t="s">
        <v>36</v>
      </c>
      <c r="EN121" s="1">
        <v>900</v>
      </c>
      <c r="EP121" s="1" t="str">
        <f t="shared" si="28"/>
        <v>11232朝日新聞</v>
      </c>
    </row>
    <row r="122" spans="131:146" ht="13.5" customHeight="1">
      <c r="EA122" s="1" t="s">
        <v>454</v>
      </c>
      <c r="EB122" s="1" t="s">
        <v>28</v>
      </c>
      <c r="EC122" s="1" t="s">
        <v>29</v>
      </c>
      <c r="ED122" s="1" t="s">
        <v>30</v>
      </c>
      <c r="EE122" s="1" t="s">
        <v>455</v>
      </c>
      <c r="EF122" s="1" t="s">
        <v>456</v>
      </c>
      <c r="EG122" s="1" t="s">
        <v>33</v>
      </c>
      <c r="EH122" s="1" t="s">
        <v>457</v>
      </c>
      <c r="EI122" s="1" t="s">
        <v>458</v>
      </c>
      <c r="EM122" s="1" t="s">
        <v>36</v>
      </c>
      <c r="EN122" s="1">
        <v>1900</v>
      </c>
      <c r="EP122" s="1" t="str">
        <f t="shared" si="28"/>
        <v>11233朝日新聞</v>
      </c>
    </row>
    <row r="123" spans="131:146" ht="13.5" customHeight="1">
      <c r="EA123" s="1" t="s">
        <v>459</v>
      </c>
      <c r="EB123" s="1" t="s">
        <v>28</v>
      </c>
      <c r="EC123" s="1" t="s">
        <v>29</v>
      </c>
      <c r="ED123" s="1" t="s">
        <v>30</v>
      </c>
      <c r="EE123" s="1" t="s">
        <v>455</v>
      </c>
      <c r="EF123" s="1" t="s">
        <v>456</v>
      </c>
      <c r="EG123" s="1" t="s">
        <v>33</v>
      </c>
      <c r="EH123" s="1" t="s">
        <v>460</v>
      </c>
      <c r="EI123" s="1" t="s">
        <v>461</v>
      </c>
      <c r="EM123" s="1" t="s">
        <v>36</v>
      </c>
      <c r="EN123" s="1">
        <v>1550</v>
      </c>
      <c r="EP123" s="1" t="str">
        <f t="shared" si="28"/>
        <v>11233朝日新聞</v>
      </c>
    </row>
    <row r="124" spans="131:146" ht="13.5" customHeight="1">
      <c r="EA124" s="1" t="s">
        <v>462</v>
      </c>
      <c r="EB124" s="1" t="s">
        <v>28</v>
      </c>
      <c r="EC124" s="1" t="s">
        <v>29</v>
      </c>
      <c r="ED124" s="1" t="s">
        <v>30</v>
      </c>
      <c r="EE124" s="1" t="s">
        <v>463</v>
      </c>
      <c r="EF124" s="1" t="s">
        <v>464</v>
      </c>
      <c r="EG124" s="1" t="s">
        <v>33</v>
      </c>
      <c r="EH124" s="1" t="s">
        <v>465</v>
      </c>
      <c r="EI124" s="1" t="s">
        <v>466</v>
      </c>
      <c r="EM124" s="1" t="s">
        <v>36</v>
      </c>
      <c r="EN124" s="1">
        <v>1850</v>
      </c>
      <c r="EP124" s="1" t="str">
        <f t="shared" si="28"/>
        <v>11234朝日新聞</v>
      </c>
    </row>
    <row r="125" spans="131:146" ht="13.5" customHeight="1">
      <c r="EA125" s="1" t="s">
        <v>467</v>
      </c>
      <c r="EB125" s="1" t="s">
        <v>28</v>
      </c>
      <c r="EC125" s="1" t="s">
        <v>29</v>
      </c>
      <c r="ED125" s="1" t="s">
        <v>30</v>
      </c>
      <c r="EE125" s="1" t="s">
        <v>468</v>
      </c>
      <c r="EF125" s="1" t="s">
        <v>469</v>
      </c>
      <c r="EG125" s="1" t="s">
        <v>33</v>
      </c>
      <c r="EH125" s="1" t="s">
        <v>470</v>
      </c>
      <c r="EI125" s="1" t="s">
        <v>471</v>
      </c>
      <c r="EM125" s="1" t="s">
        <v>36</v>
      </c>
      <c r="EN125" s="1">
        <v>2400</v>
      </c>
      <c r="EP125" s="1" t="str">
        <f t="shared" si="28"/>
        <v>11235朝日新聞</v>
      </c>
    </row>
    <row r="126" spans="131:146" ht="13.5" customHeight="1">
      <c r="EA126" s="1" t="s">
        <v>472</v>
      </c>
      <c r="EB126" s="1" t="s">
        <v>28</v>
      </c>
      <c r="EC126" s="1" t="s">
        <v>29</v>
      </c>
      <c r="ED126" s="1" t="s">
        <v>30</v>
      </c>
      <c r="EE126" s="1" t="s">
        <v>468</v>
      </c>
      <c r="EF126" s="1" t="s">
        <v>469</v>
      </c>
      <c r="EG126" s="1" t="s">
        <v>33</v>
      </c>
      <c r="EH126" s="1" t="s">
        <v>473</v>
      </c>
      <c r="EI126" s="1" t="s">
        <v>474</v>
      </c>
      <c r="EM126" s="1" t="s">
        <v>36</v>
      </c>
      <c r="EN126" s="1">
        <v>2600</v>
      </c>
    </row>
    <row r="127" spans="131:146" ht="13.5" customHeight="1">
      <c r="EA127" s="1" t="s">
        <v>475</v>
      </c>
      <c r="EB127" s="1" t="s">
        <v>28</v>
      </c>
      <c r="EC127" s="1" t="s">
        <v>29</v>
      </c>
      <c r="ED127" s="1" t="s">
        <v>30</v>
      </c>
      <c r="EE127" s="1" t="s">
        <v>468</v>
      </c>
      <c r="EF127" s="1" t="s">
        <v>469</v>
      </c>
      <c r="EG127" s="1" t="s">
        <v>33</v>
      </c>
      <c r="EH127" s="1" t="s">
        <v>476</v>
      </c>
      <c r="EI127" s="1" t="s">
        <v>477</v>
      </c>
      <c r="EM127" s="1" t="s">
        <v>36</v>
      </c>
      <c r="EN127" s="1">
        <v>2450</v>
      </c>
    </row>
    <row r="128" spans="131:146" ht="13.5" customHeight="1">
      <c r="EA128" s="1" t="s">
        <v>478</v>
      </c>
      <c r="EB128" s="1" t="s">
        <v>28</v>
      </c>
      <c r="EC128" s="1" t="s">
        <v>29</v>
      </c>
      <c r="ED128" s="1" t="s">
        <v>30</v>
      </c>
      <c r="EE128" s="1" t="s">
        <v>479</v>
      </c>
      <c r="EF128" s="1" t="s">
        <v>480</v>
      </c>
      <c r="EG128" s="1" t="s">
        <v>33</v>
      </c>
      <c r="EH128" s="1" t="s">
        <v>481</v>
      </c>
      <c r="EI128" s="1" t="s">
        <v>482</v>
      </c>
      <c r="EM128" s="1" t="s">
        <v>36</v>
      </c>
      <c r="EN128" s="1">
        <v>1150</v>
      </c>
    </row>
    <row r="129" spans="131:144" ht="13.5" customHeight="1">
      <c r="EA129" s="1" t="s">
        <v>483</v>
      </c>
      <c r="EB129" s="1" t="s">
        <v>28</v>
      </c>
      <c r="EC129" s="1" t="s">
        <v>29</v>
      </c>
      <c r="ED129" s="1" t="s">
        <v>30</v>
      </c>
      <c r="EE129" s="1" t="s">
        <v>479</v>
      </c>
      <c r="EF129" s="1" t="s">
        <v>480</v>
      </c>
      <c r="EG129" s="1" t="s">
        <v>33</v>
      </c>
      <c r="EH129" s="1" t="s">
        <v>484</v>
      </c>
      <c r="EI129" s="1" t="s">
        <v>485</v>
      </c>
      <c r="EM129" s="1" t="s">
        <v>36</v>
      </c>
      <c r="EN129" s="1">
        <v>5350</v>
      </c>
    </row>
    <row r="130" spans="131:144" ht="13.5" customHeight="1">
      <c r="EA130" s="1" t="s">
        <v>486</v>
      </c>
      <c r="EB130" s="1" t="s">
        <v>28</v>
      </c>
      <c r="EC130" s="1" t="s">
        <v>29</v>
      </c>
      <c r="ED130" s="1" t="s">
        <v>30</v>
      </c>
      <c r="EE130" s="1" t="s">
        <v>487</v>
      </c>
      <c r="EF130" s="1" t="s">
        <v>488</v>
      </c>
      <c r="EG130" s="1" t="s">
        <v>33</v>
      </c>
      <c r="EH130" s="1" t="s">
        <v>489</v>
      </c>
      <c r="EI130" s="1" t="s">
        <v>490</v>
      </c>
      <c r="EM130" s="1" t="s">
        <v>36</v>
      </c>
      <c r="EN130" s="1">
        <v>6050</v>
      </c>
    </row>
    <row r="131" spans="131:144" ht="13.5" customHeight="1">
      <c r="EA131" s="1" t="s">
        <v>491</v>
      </c>
      <c r="EB131" s="1" t="s">
        <v>28</v>
      </c>
      <c r="EC131" s="1" t="s">
        <v>29</v>
      </c>
      <c r="ED131" s="1" t="s">
        <v>30</v>
      </c>
      <c r="EE131" s="1" t="s">
        <v>492</v>
      </c>
      <c r="EF131" s="1" t="s">
        <v>493</v>
      </c>
      <c r="EG131" s="1" t="s">
        <v>33</v>
      </c>
      <c r="EH131" s="1" t="s">
        <v>494</v>
      </c>
      <c r="EI131" s="1" t="s">
        <v>495</v>
      </c>
      <c r="EM131" s="1" t="s">
        <v>36</v>
      </c>
      <c r="EN131" s="1">
        <v>3150</v>
      </c>
    </row>
    <row r="132" spans="131:144" ht="13.5" customHeight="1">
      <c r="EA132" s="1" t="s">
        <v>496</v>
      </c>
      <c r="EB132" s="1" t="s">
        <v>28</v>
      </c>
      <c r="EC132" s="1" t="s">
        <v>29</v>
      </c>
      <c r="ED132" s="1" t="s">
        <v>30</v>
      </c>
      <c r="EE132" s="1" t="s">
        <v>492</v>
      </c>
      <c r="EF132" s="1" t="s">
        <v>493</v>
      </c>
      <c r="EG132" s="1" t="s">
        <v>33</v>
      </c>
      <c r="EH132" s="1" t="s">
        <v>497</v>
      </c>
      <c r="EI132" s="1" t="s">
        <v>498</v>
      </c>
      <c r="EM132" s="1" t="s">
        <v>36</v>
      </c>
      <c r="EN132" s="1">
        <v>3350</v>
      </c>
    </row>
    <row r="133" spans="131:144" ht="13.5" customHeight="1">
      <c r="EA133" s="1" t="s">
        <v>499</v>
      </c>
      <c r="EB133" s="1" t="s">
        <v>28</v>
      </c>
      <c r="EC133" s="1" t="s">
        <v>29</v>
      </c>
      <c r="ED133" s="1" t="s">
        <v>30</v>
      </c>
      <c r="EE133" s="1" t="s">
        <v>492</v>
      </c>
      <c r="EF133" s="1" t="s">
        <v>493</v>
      </c>
      <c r="EG133" s="1" t="s">
        <v>33</v>
      </c>
      <c r="EH133" s="1" t="s">
        <v>500</v>
      </c>
      <c r="EI133" s="1" t="s">
        <v>501</v>
      </c>
      <c r="EM133" s="1" t="s">
        <v>36</v>
      </c>
      <c r="EN133" s="1">
        <v>2600</v>
      </c>
    </row>
    <row r="134" spans="131:144" ht="13.5" customHeight="1">
      <c r="EA134" s="1" t="s">
        <v>502</v>
      </c>
      <c r="EB134" s="1" t="s">
        <v>28</v>
      </c>
      <c r="EC134" s="1" t="s">
        <v>29</v>
      </c>
      <c r="ED134" s="1" t="s">
        <v>30</v>
      </c>
      <c r="EE134" s="1" t="s">
        <v>492</v>
      </c>
      <c r="EF134" s="1" t="s">
        <v>493</v>
      </c>
      <c r="EG134" s="1" t="s">
        <v>33</v>
      </c>
      <c r="EH134" s="1" t="s">
        <v>503</v>
      </c>
      <c r="EI134" s="1" t="s">
        <v>504</v>
      </c>
      <c r="EM134" s="1" t="s">
        <v>36</v>
      </c>
      <c r="EN134" s="1">
        <v>1850</v>
      </c>
    </row>
    <row r="135" spans="131:144" ht="13.5" customHeight="1">
      <c r="EA135" s="1" t="s">
        <v>505</v>
      </c>
      <c r="EB135" s="1" t="s">
        <v>28</v>
      </c>
      <c r="EC135" s="1" t="s">
        <v>29</v>
      </c>
      <c r="ED135" s="1" t="s">
        <v>30</v>
      </c>
      <c r="EE135" s="1" t="s">
        <v>506</v>
      </c>
      <c r="EF135" s="1" t="s">
        <v>507</v>
      </c>
      <c r="EG135" s="1" t="s">
        <v>33</v>
      </c>
      <c r="EH135" s="1" t="s">
        <v>508</v>
      </c>
      <c r="EI135" s="1" t="s">
        <v>509</v>
      </c>
      <c r="EM135" s="1" t="s">
        <v>36</v>
      </c>
      <c r="EN135" s="1">
        <v>4300</v>
      </c>
    </row>
    <row r="136" spans="131:144" ht="13.5" customHeight="1">
      <c r="EA136" s="1" t="s">
        <v>510</v>
      </c>
      <c r="EB136" s="1" t="s">
        <v>28</v>
      </c>
      <c r="EC136" s="1" t="s">
        <v>29</v>
      </c>
      <c r="ED136" s="1" t="s">
        <v>30</v>
      </c>
      <c r="EE136" s="1" t="s">
        <v>511</v>
      </c>
      <c r="EF136" s="1" t="s">
        <v>512</v>
      </c>
      <c r="EG136" s="1" t="s">
        <v>33</v>
      </c>
      <c r="EH136" s="1" t="s">
        <v>513</v>
      </c>
      <c r="EI136" s="1" t="s">
        <v>514</v>
      </c>
      <c r="EM136" s="1" t="s">
        <v>36</v>
      </c>
      <c r="EN136" s="1">
        <v>2250</v>
      </c>
    </row>
    <row r="137" spans="131:144" ht="13.5" customHeight="1">
      <c r="EA137" s="1" t="s">
        <v>515</v>
      </c>
      <c r="EB137" s="1" t="s">
        <v>28</v>
      </c>
      <c r="EC137" s="1" t="s">
        <v>29</v>
      </c>
      <c r="ED137" s="1" t="s">
        <v>30</v>
      </c>
      <c r="EE137" s="1" t="s">
        <v>516</v>
      </c>
      <c r="EF137" s="1" t="s">
        <v>517</v>
      </c>
      <c r="EG137" s="1" t="s">
        <v>33</v>
      </c>
      <c r="EH137" s="1" t="s">
        <v>518</v>
      </c>
      <c r="EI137" s="1" t="s">
        <v>519</v>
      </c>
      <c r="EM137" s="1" t="s">
        <v>36</v>
      </c>
      <c r="EN137" s="1">
        <v>2550</v>
      </c>
    </row>
    <row r="138" spans="131:144" ht="13.5" customHeight="1">
      <c r="EA138" s="1" t="s">
        <v>520</v>
      </c>
      <c r="EB138" s="1" t="s">
        <v>28</v>
      </c>
      <c r="EC138" s="1" t="s">
        <v>29</v>
      </c>
      <c r="ED138" s="1" t="s">
        <v>30</v>
      </c>
      <c r="EE138" s="1" t="s">
        <v>516</v>
      </c>
      <c r="EF138" s="1" t="s">
        <v>517</v>
      </c>
      <c r="EG138" s="1" t="s">
        <v>33</v>
      </c>
      <c r="EH138" s="1" t="s">
        <v>521</v>
      </c>
      <c r="EI138" s="1" t="s">
        <v>522</v>
      </c>
      <c r="EM138" s="1" t="s">
        <v>36</v>
      </c>
      <c r="EN138" s="1">
        <v>350</v>
      </c>
    </row>
    <row r="139" spans="131:144" ht="13.5" customHeight="1">
      <c r="EA139" s="1" t="s">
        <v>523</v>
      </c>
      <c r="EB139" s="1" t="s">
        <v>28</v>
      </c>
      <c r="EC139" s="1" t="s">
        <v>29</v>
      </c>
      <c r="ED139" s="1" t="s">
        <v>30</v>
      </c>
      <c r="EE139" s="1" t="s">
        <v>524</v>
      </c>
      <c r="EF139" s="1" t="s">
        <v>525</v>
      </c>
      <c r="EG139" s="1" t="s">
        <v>33</v>
      </c>
      <c r="EH139" s="1" t="s">
        <v>526</v>
      </c>
      <c r="EI139" s="1" t="s">
        <v>527</v>
      </c>
      <c r="EM139" s="1" t="s">
        <v>36</v>
      </c>
      <c r="EN139" s="1">
        <v>2900</v>
      </c>
    </row>
    <row r="140" spans="131:144" ht="13.5" customHeight="1">
      <c r="EA140" s="1" t="s">
        <v>528</v>
      </c>
      <c r="EB140" s="1" t="s">
        <v>28</v>
      </c>
      <c r="EC140" s="1" t="s">
        <v>29</v>
      </c>
      <c r="ED140" s="1" t="s">
        <v>30</v>
      </c>
      <c r="EE140" s="1" t="s">
        <v>529</v>
      </c>
      <c r="EF140" s="1" t="s">
        <v>530</v>
      </c>
      <c r="EG140" s="1" t="s">
        <v>33</v>
      </c>
      <c r="EH140" s="1" t="s">
        <v>531</v>
      </c>
      <c r="EI140" s="1" t="s">
        <v>532</v>
      </c>
      <c r="EM140" s="1" t="s">
        <v>36</v>
      </c>
      <c r="EN140" s="1">
        <v>3450</v>
      </c>
    </row>
    <row r="141" spans="131:144" ht="13.5" customHeight="1">
      <c r="EA141" s="1" t="s">
        <v>533</v>
      </c>
      <c r="EB141" s="1" t="s">
        <v>28</v>
      </c>
      <c r="EC141" s="1" t="s">
        <v>29</v>
      </c>
      <c r="ED141" s="1" t="s">
        <v>30</v>
      </c>
      <c r="EE141" s="1" t="s">
        <v>529</v>
      </c>
      <c r="EF141" s="1" t="s">
        <v>530</v>
      </c>
      <c r="EG141" s="1" t="s">
        <v>33</v>
      </c>
      <c r="EH141" s="1" t="s">
        <v>534</v>
      </c>
      <c r="EI141" s="1" t="s">
        <v>535</v>
      </c>
      <c r="EM141" s="1" t="s">
        <v>36</v>
      </c>
      <c r="EN141" s="1">
        <v>4550</v>
      </c>
    </row>
    <row r="142" spans="131:144" ht="13.5" customHeight="1">
      <c r="EA142" s="1" t="s">
        <v>536</v>
      </c>
      <c r="EB142" s="1" t="s">
        <v>28</v>
      </c>
      <c r="EC142" s="1" t="s">
        <v>29</v>
      </c>
      <c r="ED142" s="1" t="s">
        <v>30</v>
      </c>
      <c r="EE142" s="1" t="s">
        <v>537</v>
      </c>
      <c r="EF142" s="1" t="s">
        <v>538</v>
      </c>
      <c r="EG142" s="1" t="s">
        <v>33</v>
      </c>
      <c r="EH142" s="1" t="s">
        <v>539</v>
      </c>
      <c r="EI142" s="1" t="s">
        <v>540</v>
      </c>
      <c r="EM142" s="1" t="s">
        <v>36</v>
      </c>
      <c r="EN142" s="1">
        <v>2600</v>
      </c>
    </row>
    <row r="143" spans="131:144" ht="13.5" customHeight="1">
      <c r="EA143" s="1" t="s">
        <v>541</v>
      </c>
      <c r="EB143" s="1" t="s">
        <v>28</v>
      </c>
      <c r="EC143" s="1" t="s">
        <v>29</v>
      </c>
      <c r="ED143" s="1" t="s">
        <v>30</v>
      </c>
      <c r="EE143" s="1" t="s">
        <v>542</v>
      </c>
      <c r="EF143" s="1" t="s">
        <v>543</v>
      </c>
      <c r="EG143" s="1" t="s">
        <v>33</v>
      </c>
      <c r="EH143" s="1" t="s">
        <v>544</v>
      </c>
      <c r="EI143" s="1" t="s">
        <v>545</v>
      </c>
      <c r="EM143" s="1" t="s">
        <v>36</v>
      </c>
      <c r="EN143" s="1">
        <v>1150</v>
      </c>
    </row>
    <row r="144" spans="131:144" ht="13.5" customHeight="1">
      <c r="EA144" s="1" t="s">
        <v>546</v>
      </c>
      <c r="EB144" s="1" t="s">
        <v>28</v>
      </c>
      <c r="EC144" s="1" t="s">
        <v>29</v>
      </c>
      <c r="ED144" s="1" t="s">
        <v>30</v>
      </c>
      <c r="EE144" s="1" t="s">
        <v>542</v>
      </c>
      <c r="EF144" s="1" t="s">
        <v>543</v>
      </c>
      <c r="EG144" s="1" t="s">
        <v>33</v>
      </c>
      <c r="EH144" s="1" t="s">
        <v>547</v>
      </c>
      <c r="EI144" s="1" t="s">
        <v>548</v>
      </c>
      <c r="EM144" s="1" t="s">
        <v>36</v>
      </c>
      <c r="EN144" s="1">
        <v>350</v>
      </c>
    </row>
    <row r="145" spans="131:144" ht="13.5" customHeight="1">
      <c r="EA145" s="1" t="s">
        <v>549</v>
      </c>
      <c r="EB145" s="1" t="s">
        <v>28</v>
      </c>
      <c r="EC145" s="1" t="s">
        <v>29</v>
      </c>
      <c r="ED145" s="1" t="s">
        <v>30</v>
      </c>
      <c r="EE145" s="1" t="s">
        <v>550</v>
      </c>
      <c r="EF145" s="1" t="s">
        <v>551</v>
      </c>
      <c r="EG145" s="1" t="s">
        <v>33</v>
      </c>
      <c r="EH145" s="1" t="s">
        <v>552</v>
      </c>
      <c r="EI145" s="1" t="s">
        <v>553</v>
      </c>
      <c r="EM145" s="1" t="s">
        <v>36</v>
      </c>
      <c r="EN145" s="1">
        <v>1200</v>
      </c>
    </row>
    <row r="146" spans="131:144" ht="13.5" customHeight="1">
      <c r="EA146" s="1" t="s">
        <v>554</v>
      </c>
      <c r="EB146" s="1" t="s">
        <v>28</v>
      </c>
      <c r="EC146" s="1" t="s">
        <v>29</v>
      </c>
      <c r="ED146" s="1" t="s">
        <v>30</v>
      </c>
      <c r="EE146" s="1" t="s">
        <v>550</v>
      </c>
      <c r="EF146" s="1" t="s">
        <v>551</v>
      </c>
      <c r="EG146" s="1" t="s">
        <v>33</v>
      </c>
      <c r="EH146" s="1" t="s">
        <v>555</v>
      </c>
      <c r="EI146" s="1" t="s">
        <v>556</v>
      </c>
      <c r="EM146" s="1" t="s">
        <v>36</v>
      </c>
      <c r="EN146" s="1">
        <v>1900</v>
      </c>
    </row>
    <row r="147" spans="131:144" ht="13.5" customHeight="1">
      <c r="EA147" s="1" t="s">
        <v>557</v>
      </c>
      <c r="EB147" s="1" t="s">
        <v>28</v>
      </c>
      <c r="EC147" s="1" t="s">
        <v>29</v>
      </c>
      <c r="ED147" s="1" t="s">
        <v>30</v>
      </c>
      <c r="EE147" s="1" t="s">
        <v>550</v>
      </c>
      <c r="EF147" s="1" t="s">
        <v>551</v>
      </c>
      <c r="EG147" s="1" t="s">
        <v>33</v>
      </c>
      <c r="EH147" s="1" t="s">
        <v>558</v>
      </c>
      <c r="EI147" s="1" t="s">
        <v>559</v>
      </c>
      <c r="EM147" s="1" t="s">
        <v>36</v>
      </c>
      <c r="EN147" s="1">
        <v>500</v>
      </c>
    </row>
    <row r="148" spans="131:144" ht="13.5" customHeight="1">
      <c r="EA148" s="1" t="s">
        <v>560</v>
      </c>
      <c r="EB148" s="1" t="s">
        <v>28</v>
      </c>
      <c r="EC148" s="1" t="s">
        <v>29</v>
      </c>
      <c r="ED148" s="1" t="s">
        <v>30</v>
      </c>
      <c r="EE148" s="1" t="s">
        <v>550</v>
      </c>
      <c r="EF148" s="1" t="s">
        <v>551</v>
      </c>
      <c r="EG148" s="1" t="s">
        <v>33</v>
      </c>
      <c r="EH148" s="1" t="s">
        <v>561</v>
      </c>
      <c r="EI148" s="1" t="s">
        <v>562</v>
      </c>
      <c r="EM148" s="1" t="s">
        <v>36</v>
      </c>
      <c r="EN148" s="1">
        <v>650</v>
      </c>
    </row>
    <row r="149" spans="131:144" ht="13.5" customHeight="1">
      <c r="EA149" s="1" t="s">
        <v>563</v>
      </c>
      <c r="EB149" s="1" t="s">
        <v>28</v>
      </c>
      <c r="EC149" s="1" t="s">
        <v>29</v>
      </c>
      <c r="ED149" s="1" t="s">
        <v>30</v>
      </c>
      <c r="EE149" s="1" t="s">
        <v>550</v>
      </c>
      <c r="EF149" s="1" t="s">
        <v>551</v>
      </c>
      <c r="EG149" s="1" t="s">
        <v>33</v>
      </c>
      <c r="EH149" s="1" t="s">
        <v>564</v>
      </c>
      <c r="EI149" s="1" t="s">
        <v>565</v>
      </c>
      <c r="EM149" s="1" t="s">
        <v>36</v>
      </c>
      <c r="EN149" s="1">
        <v>1050</v>
      </c>
    </row>
    <row r="150" spans="131:144" ht="13.5" customHeight="1">
      <c r="EA150" s="1" t="s">
        <v>566</v>
      </c>
      <c r="EB150" s="1" t="s">
        <v>28</v>
      </c>
      <c r="EC150" s="1" t="s">
        <v>29</v>
      </c>
      <c r="ED150" s="1" t="s">
        <v>30</v>
      </c>
      <c r="EE150" s="1" t="s">
        <v>567</v>
      </c>
      <c r="EF150" s="1" t="s">
        <v>568</v>
      </c>
      <c r="EG150" s="1" t="s">
        <v>33</v>
      </c>
      <c r="EH150" s="1" t="s">
        <v>569</v>
      </c>
      <c r="EI150" s="1" t="s">
        <v>570</v>
      </c>
      <c r="EM150" s="1" t="s">
        <v>36</v>
      </c>
      <c r="EN150" s="1">
        <v>250</v>
      </c>
    </row>
    <row r="151" spans="131:144" ht="13.5" customHeight="1">
      <c r="EA151" s="1" t="s">
        <v>571</v>
      </c>
      <c r="EB151" s="1" t="s">
        <v>28</v>
      </c>
      <c r="EC151" s="1" t="s">
        <v>29</v>
      </c>
      <c r="ED151" s="1" t="s">
        <v>30</v>
      </c>
      <c r="EE151" s="1" t="s">
        <v>567</v>
      </c>
      <c r="EF151" s="1" t="s">
        <v>568</v>
      </c>
      <c r="EG151" s="1" t="s">
        <v>33</v>
      </c>
      <c r="EH151" s="1" t="s">
        <v>572</v>
      </c>
      <c r="EI151" s="1" t="s">
        <v>573</v>
      </c>
      <c r="EM151" s="1" t="s">
        <v>36</v>
      </c>
      <c r="EN151" s="1">
        <v>150</v>
      </c>
    </row>
    <row r="152" spans="131:144" ht="13.5" customHeight="1">
      <c r="EA152" s="1" t="s">
        <v>574</v>
      </c>
      <c r="EB152" s="1" t="s">
        <v>28</v>
      </c>
      <c r="EC152" s="1" t="s">
        <v>29</v>
      </c>
      <c r="ED152" s="1" t="s">
        <v>30</v>
      </c>
      <c r="EE152" s="1" t="s">
        <v>567</v>
      </c>
      <c r="EF152" s="1" t="s">
        <v>568</v>
      </c>
      <c r="EG152" s="1" t="s">
        <v>33</v>
      </c>
      <c r="EH152" s="1" t="s">
        <v>575</v>
      </c>
      <c r="EI152" s="1" t="s">
        <v>576</v>
      </c>
      <c r="EM152" s="1" t="s">
        <v>36</v>
      </c>
      <c r="EN152" s="1">
        <v>250</v>
      </c>
    </row>
    <row r="153" spans="131:144" ht="13.5" customHeight="1">
      <c r="EA153" s="1" t="s">
        <v>577</v>
      </c>
      <c r="EB153" s="1" t="s">
        <v>28</v>
      </c>
      <c r="EC153" s="1" t="s">
        <v>29</v>
      </c>
      <c r="ED153" s="1" t="s">
        <v>30</v>
      </c>
      <c r="EE153" s="1" t="s">
        <v>578</v>
      </c>
      <c r="EF153" s="1" t="s">
        <v>579</v>
      </c>
      <c r="EG153" s="1" t="s">
        <v>33</v>
      </c>
      <c r="EH153" s="1" t="s">
        <v>580</v>
      </c>
      <c r="EI153" s="1" t="s">
        <v>581</v>
      </c>
      <c r="EM153" s="1" t="s">
        <v>36</v>
      </c>
      <c r="EN153" s="1">
        <v>950</v>
      </c>
    </row>
    <row r="154" spans="131:144" ht="13.5" customHeight="1">
      <c r="EA154" s="1" t="s">
        <v>582</v>
      </c>
      <c r="EB154" s="1" t="s">
        <v>28</v>
      </c>
      <c r="EC154" s="1" t="s">
        <v>29</v>
      </c>
      <c r="ED154" s="1" t="s">
        <v>30</v>
      </c>
      <c r="EE154" s="1" t="s">
        <v>583</v>
      </c>
      <c r="EF154" s="1" t="s">
        <v>584</v>
      </c>
      <c r="EG154" s="1" t="s">
        <v>33</v>
      </c>
      <c r="EH154" s="1" t="s">
        <v>585</v>
      </c>
      <c r="EI154" s="1" t="s">
        <v>586</v>
      </c>
      <c r="EM154" s="1" t="s">
        <v>36</v>
      </c>
      <c r="EN154" s="1">
        <v>1800</v>
      </c>
    </row>
    <row r="155" spans="131:144" ht="13.5" customHeight="1">
      <c r="EA155" s="1" t="s">
        <v>587</v>
      </c>
      <c r="EB155" s="1" t="s">
        <v>28</v>
      </c>
      <c r="EC155" s="1" t="s">
        <v>29</v>
      </c>
      <c r="ED155" s="1" t="s">
        <v>30</v>
      </c>
      <c r="EE155" s="1" t="s">
        <v>588</v>
      </c>
      <c r="EF155" s="1" t="s">
        <v>589</v>
      </c>
      <c r="EG155" s="1" t="s">
        <v>33</v>
      </c>
      <c r="EH155" s="1" t="s">
        <v>590</v>
      </c>
      <c r="EI155" s="1" t="s">
        <v>591</v>
      </c>
      <c r="EM155" s="1" t="s">
        <v>36</v>
      </c>
      <c r="EN155" s="1">
        <v>2900</v>
      </c>
    </row>
    <row r="156" spans="131:144" ht="13.5" customHeight="1">
      <c r="EA156" s="1" t="s">
        <v>592</v>
      </c>
      <c r="EB156" s="1" t="s">
        <v>28</v>
      </c>
      <c r="EC156" s="1" t="s">
        <v>29</v>
      </c>
      <c r="ED156" s="1" t="s">
        <v>30</v>
      </c>
      <c r="EE156" s="1" t="s">
        <v>588</v>
      </c>
      <c r="EF156" s="1" t="s">
        <v>589</v>
      </c>
      <c r="EG156" s="1" t="s">
        <v>33</v>
      </c>
      <c r="EH156" s="1" t="s">
        <v>593</v>
      </c>
      <c r="EI156" s="1" t="s">
        <v>594</v>
      </c>
      <c r="EM156" s="1" t="s">
        <v>36</v>
      </c>
      <c r="EN156" s="1">
        <v>3000</v>
      </c>
    </row>
    <row r="157" spans="131:144" ht="13.5" customHeight="1">
      <c r="EA157" s="1" t="s">
        <v>595</v>
      </c>
      <c r="EB157" s="1" t="s">
        <v>28</v>
      </c>
      <c r="EC157" s="1" t="s">
        <v>29</v>
      </c>
      <c r="ED157" s="1" t="s">
        <v>30</v>
      </c>
      <c r="EE157" s="1" t="s">
        <v>588</v>
      </c>
      <c r="EF157" s="1" t="s">
        <v>589</v>
      </c>
      <c r="EG157" s="1" t="s">
        <v>33</v>
      </c>
      <c r="EH157" s="1" t="s">
        <v>596</v>
      </c>
      <c r="EI157" s="1" t="s">
        <v>597</v>
      </c>
      <c r="EM157" s="1" t="s">
        <v>36</v>
      </c>
      <c r="EN157" s="1">
        <v>1100</v>
      </c>
    </row>
    <row r="158" spans="131:144" ht="13.5" customHeight="1">
      <c r="EA158" s="1" t="s">
        <v>598</v>
      </c>
      <c r="EB158" s="1" t="s">
        <v>28</v>
      </c>
      <c r="EC158" s="1" t="s">
        <v>29</v>
      </c>
      <c r="ED158" s="1" t="s">
        <v>30</v>
      </c>
      <c r="EE158" s="1" t="s">
        <v>599</v>
      </c>
      <c r="EF158" s="1" t="s">
        <v>600</v>
      </c>
      <c r="EG158" s="1" t="s">
        <v>33</v>
      </c>
      <c r="EH158" s="1" t="s">
        <v>601</v>
      </c>
      <c r="EI158" s="1" t="s">
        <v>602</v>
      </c>
      <c r="EM158" s="1" t="s">
        <v>36</v>
      </c>
      <c r="EN158" s="1">
        <v>2550</v>
      </c>
    </row>
    <row r="159" spans="131:144" ht="13.5" customHeight="1">
      <c r="EA159" s="1" t="s">
        <v>603</v>
      </c>
      <c r="EB159" s="1" t="s">
        <v>28</v>
      </c>
      <c r="EC159" s="1" t="s">
        <v>29</v>
      </c>
      <c r="ED159" s="1" t="s">
        <v>30</v>
      </c>
      <c r="EE159" s="1" t="s">
        <v>599</v>
      </c>
      <c r="EF159" s="1" t="s">
        <v>600</v>
      </c>
      <c r="EG159" s="1" t="s">
        <v>33</v>
      </c>
      <c r="EH159" s="1" t="s">
        <v>604</v>
      </c>
      <c r="EI159" s="1" t="s">
        <v>605</v>
      </c>
      <c r="EM159" s="1" t="s">
        <v>36</v>
      </c>
      <c r="EN159" s="1">
        <v>1250</v>
      </c>
    </row>
    <row r="160" spans="131:144" ht="13.5" customHeight="1">
      <c r="EA160" s="1" t="s">
        <v>606</v>
      </c>
      <c r="EB160" s="1" t="s">
        <v>28</v>
      </c>
      <c r="EC160" s="1" t="s">
        <v>29</v>
      </c>
      <c r="ED160" s="1" t="s">
        <v>30</v>
      </c>
      <c r="EE160" s="1" t="s">
        <v>31</v>
      </c>
      <c r="EF160" s="1" t="s">
        <v>32</v>
      </c>
      <c r="EG160" s="1" t="s">
        <v>607</v>
      </c>
      <c r="EH160" s="1" t="s">
        <v>608</v>
      </c>
      <c r="EI160" s="1" t="s">
        <v>609</v>
      </c>
      <c r="EM160" s="1" t="s">
        <v>610</v>
      </c>
      <c r="EN160" s="1">
        <v>1000</v>
      </c>
    </row>
    <row r="161" spans="131:144" ht="13.5" customHeight="1">
      <c r="EA161" s="1" t="s">
        <v>611</v>
      </c>
      <c r="EB161" s="1" t="s">
        <v>28</v>
      </c>
      <c r="EC161" s="1" t="s">
        <v>29</v>
      </c>
      <c r="ED161" s="1" t="s">
        <v>30</v>
      </c>
      <c r="EE161" s="1" t="s">
        <v>31</v>
      </c>
      <c r="EF161" s="1" t="s">
        <v>32</v>
      </c>
      <c r="EG161" s="1" t="s">
        <v>607</v>
      </c>
      <c r="EH161" s="1" t="s">
        <v>612</v>
      </c>
      <c r="EI161" s="1" t="s">
        <v>35</v>
      </c>
      <c r="EM161" s="1" t="s">
        <v>610</v>
      </c>
      <c r="EN161" s="1">
        <v>1900</v>
      </c>
    </row>
    <row r="162" spans="131:144" ht="13.5" customHeight="1">
      <c r="EA162" s="1" t="s">
        <v>613</v>
      </c>
      <c r="EB162" s="1" t="s">
        <v>28</v>
      </c>
      <c r="EC162" s="1" t="s">
        <v>29</v>
      </c>
      <c r="ED162" s="1" t="s">
        <v>30</v>
      </c>
      <c r="EE162" s="1" t="s">
        <v>41</v>
      </c>
      <c r="EF162" s="1" t="s">
        <v>42</v>
      </c>
      <c r="EG162" s="1" t="s">
        <v>607</v>
      </c>
      <c r="EH162" s="1" t="s">
        <v>614</v>
      </c>
      <c r="EI162" s="1" t="s">
        <v>615</v>
      </c>
      <c r="EM162" s="1" t="s">
        <v>610</v>
      </c>
      <c r="EN162" s="1">
        <v>1350</v>
      </c>
    </row>
    <row r="163" spans="131:144" ht="13.5" customHeight="1">
      <c r="EA163" s="1" t="s">
        <v>616</v>
      </c>
      <c r="EB163" s="1" t="s">
        <v>28</v>
      </c>
      <c r="EC163" s="1" t="s">
        <v>29</v>
      </c>
      <c r="ED163" s="1" t="s">
        <v>30</v>
      </c>
      <c r="EE163" s="1" t="s">
        <v>41</v>
      </c>
      <c r="EF163" s="1" t="s">
        <v>42</v>
      </c>
      <c r="EG163" s="1" t="s">
        <v>607</v>
      </c>
      <c r="EH163" s="1" t="s">
        <v>617</v>
      </c>
      <c r="EI163" s="1" t="s">
        <v>44</v>
      </c>
      <c r="EM163" s="1" t="s">
        <v>610</v>
      </c>
      <c r="EN163" s="1">
        <v>1950</v>
      </c>
    </row>
    <row r="164" spans="131:144" ht="13.5" customHeight="1">
      <c r="EA164" s="1" t="s">
        <v>618</v>
      </c>
      <c r="EB164" s="1" t="s">
        <v>28</v>
      </c>
      <c r="EC164" s="1" t="s">
        <v>29</v>
      </c>
      <c r="ED164" s="1" t="s">
        <v>30</v>
      </c>
      <c r="EE164" s="1" t="s">
        <v>41</v>
      </c>
      <c r="EF164" s="1" t="s">
        <v>42</v>
      </c>
      <c r="EG164" s="1" t="s">
        <v>607</v>
      </c>
      <c r="EH164" s="1" t="s">
        <v>619</v>
      </c>
      <c r="EI164" s="1" t="s">
        <v>620</v>
      </c>
      <c r="EM164" s="1" t="s">
        <v>610</v>
      </c>
      <c r="EN164" s="1">
        <v>600</v>
      </c>
    </row>
    <row r="165" spans="131:144" ht="13.5" customHeight="1">
      <c r="EA165" s="1" t="s">
        <v>621</v>
      </c>
      <c r="EB165" s="1" t="s">
        <v>28</v>
      </c>
      <c r="EC165" s="1" t="s">
        <v>29</v>
      </c>
      <c r="ED165" s="1" t="s">
        <v>30</v>
      </c>
      <c r="EE165" s="1" t="s">
        <v>52</v>
      </c>
      <c r="EF165" s="1" t="s">
        <v>53</v>
      </c>
      <c r="EG165" s="1" t="s">
        <v>607</v>
      </c>
      <c r="EH165" s="1" t="s">
        <v>622</v>
      </c>
      <c r="EI165" s="1" t="s">
        <v>623</v>
      </c>
      <c r="EM165" s="1" t="s">
        <v>610</v>
      </c>
      <c r="EN165" s="1">
        <v>1000</v>
      </c>
    </row>
    <row r="166" spans="131:144" ht="13.5" customHeight="1">
      <c r="EA166" s="1" t="s">
        <v>624</v>
      </c>
      <c r="EB166" s="1" t="s">
        <v>28</v>
      </c>
      <c r="EC166" s="1" t="s">
        <v>29</v>
      </c>
      <c r="ED166" s="1" t="s">
        <v>30</v>
      </c>
      <c r="EE166" s="1" t="s">
        <v>52</v>
      </c>
      <c r="EF166" s="1" t="s">
        <v>53</v>
      </c>
      <c r="EG166" s="1" t="s">
        <v>607</v>
      </c>
      <c r="EH166" s="1" t="s">
        <v>625</v>
      </c>
      <c r="EI166" s="1" t="s">
        <v>39</v>
      </c>
      <c r="EM166" s="1" t="s">
        <v>610</v>
      </c>
      <c r="EN166" s="1">
        <v>2400</v>
      </c>
    </row>
    <row r="167" spans="131:144" ht="13.5" customHeight="1">
      <c r="EA167" s="1" t="s">
        <v>626</v>
      </c>
      <c r="EB167" s="1" t="s">
        <v>28</v>
      </c>
      <c r="EC167" s="1" t="s">
        <v>29</v>
      </c>
      <c r="ED167" s="1" t="s">
        <v>30</v>
      </c>
      <c r="EE167" s="1" t="s">
        <v>60</v>
      </c>
      <c r="EF167" s="1" t="s">
        <v>61</v>
      </c>
      <c r="EG167" s="1" t="s">
        <v>607</v>
      </c>
      <c r="EH167" s="1" t="s">
        <v>627</v>
      </c>
      <c r="EI167" s="1" t="s">
        <v>628</v>
      </c>
      <c r="EM167" s="1" t="s">
        <v>610</v>
      </c>
      <c r="EN167" s="1">
        <v>550</v>
      </c>
    </row>
    <row r="168" spans="131:144" ht="13.5" customHeight="1">
      <c r="EA168" s="1" t="s">
        <v>629</v>
      </c>
      <c r="EB168" s="1" t="s">
        <v>28</v>
      </c>
      <c r="EC168" s="1" t="s">
        <v>29</v>
      </c>
      <c r="ED168" s="1" t="s">
        <v>30</v>
      </c>
      <c r="EE168" s="1" t="s">
        <v>60</v>
      </c>
      <c r="EF168" s="1" t="s">
        <v>61</v>
      </c>
      <c r="EG168" s="1" t="s">
        <v>607</v>
      </c>
      <c r="EH168" s="1" t="s">
        <v>630</v>
      </c>
      <c r="EI168" s="1" t="s">
        <v>631</v>
      </c>
      <c r="EM168" s="1" t="s">
        <v>610</v>
      </c>
      <c r="EN168" s="1">
        <v>1350</v>
      </c>
    </row>
    <row r="169" spans="131:144" ht="13.5" customHeight="1">
      <c r="EA169" s="1" t="s">
        <v>632</v>
      </c>
      <c r="EB169" s="1" t="s">
        <v>28</v>
      </c>
      <c r="EC169" s="1" t="s">
        <v>29</v>
      </c>
      <c r="ED169" s="1" t="s">
        <v>30</v>
      </c>
      <c r="EE169" s="1" t="s">
        <v>60</v>
      </c>
      <c r="EF169" s="1" t="s">
        <v>61</v>
      </c>
      <c r="EG169" s="1" t="s">
        <v>607</v>
      </c>
      <c r="EH169" s="1" t="s">
        <v>633</v>
      </c>
      <c r="EI169" s="1" t="s">
        <v>66</v>
      </c>
      <c r="EM169" s="1" t="s">
        <v>610</v>
      </c>
      <c r="EN169" s="1">
        <v>700</v>
      </c>
    </row>
    <row r="170" spans="131:144" ht="13.5" customHeight="1">
      <c r="EA170" s="1" t="s">
        <v>634</v>
      </c>
      <c r="EB170" s="1" t="s">
        <v>28</v>
      </c>
      <c r="EC170" s="1" t="s">
        <v>29</v>
      </c>
      <c r="ED170" s="1" t="s">
        <v>30</v>
      </c>
      <c r="EE170" s="1" t="s">
        <v>60</v>
      </c>
      <c r="EF170" s="1" t="s">
        <v>61</v>
      </c>
      <c r="EG170" s="1" t="s">
        <v>607</v>
      </c>
      <c r="EH170" s="1" t="s">
        <v>635</v>
      </c>
      <c r="EI170" s="1" t="s">
        <v>636</v>
      </c>
      <c r="EM170" s="1" t="s">
        <v>610</v>
      </c>
      <c r="EN170" s="1">
        <v>450</v>
      </c>
    </row>
    <row r="171" spans="131:144" ht="13.5" customHeight="1">
      <c r="EA171" s="1" t="s">
        <v>637</v>
      </c>
      <c r="EB171" s="1" t="s">
        <v>28</v>
      </c>
      <c r="EC171" s="1" t="s">
        <v>29</v>
      </c>
      <c r="ED171" s="1" t="s">
        <v>30</v>
      </c>
      <c r="EE171" s="1" t="s">
        <v>71</v>
      </c>
      <c r="EF171" s="1" t="s">
        <v>72</v>
      </c>
      <c r="EG171" s="1" t="s">
        <v>607</v>
      </c>
      <c r="EH171" s="1" t="s">
        <v>638</v>
      </c>
      <c r="EI171" s="1" t="s">
        <v>77</v>
      </c>
      <c r="EM171" s="1" t="s">
        <v>610</v>
      </c>
      <c r="EN171" s="1">
        <v>1600</v>
      </c>
    </row>
    <row r="172" spans="131:144" ht="13.5" customHeight="1">
      <c r="EA172" s="1" t="s">
        <v>639</v>
      </c>
      <c r="EB172" s="1" t="s">
        <v>28</v>
      </c>
      <c r="EC172" s="1" t="s">
        <v>29</v>
      </c>
      <c r="ED172" s="1" t="s">
        <v>30</v>
      </c>
      <c r="EE172" s="1" t="s">
        <v>71</v>
      </c>
      <c r="EF172" s="1" t="s">
        <v>72</v>
      </c>
      <c r="EG172" s="1" t="s">
        <v>607</v>
      </c>
      <c r="EH172" s="1" t="s">
        <v>640</v>
      </c>
      <c r="EI172" s="1" t="s">
        <v>641</v>
      </c>
      <c r="EM172" s="1" t="s">
        <v>610</v>
      </c>
      <c r="EN172" s="1">
        <v>1700</v>
      </c>
    </row>
    <row r="173" spans="131:144" ht="13.5" customHeight="1">
      <c r="EA173" s="1" t="s">
        <v>642</v>
      </c>
      <c r="EB173" s="1" t="s">
        <v>28</v>
      </c>
      <c r="EC173" s="1" t="s">
        <v>29</v>
      </c>
      <c r="ED173" s="1" t="s">
        <v>30</v>
      </c>
      <c r="EE173" s="1" t="s">
        <v>71</v>
      </c>
      <c r="EF173" s="1" t="s">
        <v>72</v>
      </c>
      <c r="EG173" s="1" t="s">
        <v>607</v>
      </c>
      <c r="EH173" s="1" t="s">
        <v>643</v>
      </c>
      <c r="EI173" s="1" t="s">
        <v>644</v>
      </c>
      <c r="EM173" s="1" t="s">
        <v>610</v>
      </c>
      <c r="EN173" s="1">
        <v>1000</v>
      </c>
    </row>
    <row r="174" spans="131:144" ht="13.5" customHeight="1">
      <c r="EA174" s="1" t="s">
        <v>645</v>
      </c>
      <c r="EB174" s="1" t="s">
        <v>28</v>
      </c>
      <c r="EC174" s="1" t="s">
        <v>29</v>
      </c>
      <c r="ED174" s="1" t="s">
        <v>30</v>
      </c>
      <c r="EE174" s="1" t="s">
        <v>82</v>
      </c>
      <c r="EF174" s="1" t="s">
        <v>83</v>
      </c>
      <c r="EG174" s="1" t="s">
        <v>607</v>
      </c>
      <c r="EH174" s="1" t="s">
        <v>646</v>
      </c>
      <c r="EI174" s="1" t="s">
        <v>647</v>
      </c>
      <c r="EM174" s="1" t="s">
        <v>610</v>
      </c>
      <c r="EN174" s="1">
        <v>5500</v>
      </c>
    </row>
    <row r="175" spans="131:144" ht="13.5" customHeight="1">
      <c r="EA175" s="1" t="s">
        <v>648</v>
      </c>
      <c r="EB175" s="1" t="s">
        <v>28</v>
      </c>
      <c r="EC175" s="1" t="s">
        <v>29</v>
      </c>
      <c r="ED175" s="1" t="s">
        <v>30</v>
      </c>
      <c r="EE175" s="1" t="s">
        <v>82</v>
      </c>
      <c r="EF175" s="1" t="s">
        <v>83</v>
      </c>
      <c r="EG175" s="1" t="s">
        <v>607</v>
      </c>
      <c r="EH175" s="1" t="s">
        <v>649</v>
      </c>
      <c r="EI175" s="1" t="s">
        <v>650</v>
      </c>
      <c r="EM175" s="1" t="s">
        <v>610</v>
      </c>
      <c r="EN175" s="1">
        <v>650</v>
      </c>
    </row>
    <row r="176" spans="131:144" ht="13.5" customHeight="1">
      <c r="EA176" s="1" t="s">
        <v>651</v>
      </c>
      <c r="EB176" s="1" t="s">
        <v>28</v>
      </c>
      <c r="EC176" s="1" t="s">
        <v>29</v>
      </c>
      <c r="ED176" s="1" t="s">
        <v>30</v>
      </c>
      <c r="EE176" s="1" t="s">
        <v>93</v>
      </c>
      <c r="EF176" s="1" t="s">
        <v>94</v>
      </c>
      <c r="EG176" s="1" t="s">
        <v>607</v>
      </c>
      <c r="EH176" s="1" t="s">
        <v>652</v>
      </c>
      <c r="EI176" s="1" t="s">
        <v>653</v>
      </c>
      <c r="EM176" s="1" t="s">
        <v>610</v>
      </c>
      <c r="EN176" s="1">
        <v>800</v>
      </c>
    </row>
    <row r="177" spans="131:144" ht="13.5" customHeight="1">
      <c r="EA177" s="1" t="s">
        <v>654</v>
      </c>
      <c r="EB177" s="1" t="s">
        <v>28</v>
      </c>
      <c r="EC177" s="1" t="s">
        <v>29</v>
      </c>
      <c r="ED177" s="1" t="s">
        <v>30</v>
      </c>
      <c r="EE177" s="1" t="s">
        <v>93</v>
      </c>
      <c r="EF177" s="1" t="s">
        <v>94</v>
      </c>
      <c r="EG177" s="1" t="s">
        <v>607</v>
      </c>
      <c r="EH177" s="1" t="s">
        <v>655</v>
      </c>
      <c r="EI177" s="1" t="s">
        <v>656</v>
      </c>
      <c r="EM177" s="1" t="s">
        <v>610</v>
      </c>
      <c r="EN177" s="1">
        <v>900</v>
      </c>
    </row>
    <row r="178" spans="131:144" ht="13.5" customHeight="1">
      <c r="EA178" s="1" t="s">
        <v>657</v>
      </c>
      <c r="EB178" s="1" t="s">
        <v>28</v>
      </c>
      <c r="EC178" s="1" t="s">
        <v>29</v>
      </c>
      <c r="ED178" s="1" t="s">
        <v>30</v>
      </c>
      <c r="EE178" s="1" t="s">
        <v>107</v>
      </c>
      <c r="EF178" s="1" t="s">
        <v>108</v>
      </c>
      <c r="EG178" s="1" t="s">
        <v>607</v>
      </c>
      <c r="EH178" s="1" t="s">
        <v>658</v>
      </c>
      <c r="EI178" s="1" t="s">
        <v>659</v>
      </c>
      <c r="EM178" s="1" t="s">
        <v>610</v>
      </c>
      <c r="EN178" s="1">
        <v>3150</v>
      </c>
    </row>
    <row r="179" spans="131:144" ht="13.5" customHeight="1">
      <c r="EA179" s="1" t="s">
        <v>660</v>
      </c>
      <c r="EB179" s="1" t="s">
        <v>28</v>
      </c>
      <c r="EC179" s="1" t="s">
        <v>29</v>
      </c>
      <c r="ED179" s="1" t="s">
        <v>30</v>
      </c>
      <c r="EE179" s="1" t="s">
        <v>107</v>
      </c>
      <c r="EF179" s="1" t="s">
        <v>108</v>
      </c>
      <c r="EG179" s="1" t="s">
        <v>607</v>
      </c>
      <c r="EH179" s="1" t="s">
        <v>661</v>
      </c>
      <c r="EI179" s="1" t="s">
        <v>110</v>
      </c>
      <c r="EM179" s="1" t="s">
        <v>610</v>
      </c>
      <c r="EN179" s="1">
        <v>950</v>
      </c>
    </row>
    <row r="180" spans="131:144" ht="13.5" customHeight="1">
      <c r="EA180" s="1" t="s">
        <v>662</v>
      </c>
      <c r="EB180" s="1" t="s">
        <v>28</v>
      </c>
      <c r="EC180" s="1" t="s">
        <v>29</v>
      </c>
      <c r="ED180" s="1" t="s">
        <v>30</v>
      </c>
      <c r="EE180" s="1" t="s">
        <v>115</v>
      </c>
      <c r="EF180" s="1" t="s">
        <v>116</v>
      </c>
      <c r="EG180" s="1" t="s">
        <v>607</v>
      </c>
      <c r="EH180" s="1" t="s">
        <v>663</v>
      </c>
      <c r="EI180" s="1" t="s">
        <v>664</v>
      </c>
      <c r="EM180" s="1" t="s">
        <v>610</v>
      </c>
      <c r="EN180" s="1">
        <v>2000</v>
      </c>
    </row>
    <row r="181" spans="131:144" ht="13.5" customHeight="1">
      <c r="EA181" s="1" t="s">
        <v>665</v>
      </c>
      <c r="EB181" s="1" t="s">
        <v>28</v>
      </c>
      <c r="EC181" s="1" t="s">
        <v>29</v>
      </c>
      <c r="ED181" s="1" t="s">
        <v>30</v>
      </c>
      <c r="EE181" s="1" t="s">
        <v>115</v>
      </c>
      <c r="EF181" s="1" t="s">
        <v>116</v>
      </c>
      <c r="EG181" s="1" t="s">
        <v>607</v>
      </c>
      <c r="EH181" s="1" t="s">
        <v>666</v>
      </c>
      <c r="EI181" s="1" t="s">
        <v>667</v>
      </c>
      <c r="EM181" s="1" t="s">
        <v>610</v>
      </c>
      <c r="EN181" s="1">
        <v>2300</v>
      </c>
    </row>
    <row r="182" spans="131:144" ht="13.5" customHeight="1">
      <c r="EA182" s="1" t="s">
        <v>668</v>
      </c>
      <c r="EB182" s="1" t="s">
        <v>28</v>
      </c>
      <c r="EC182" s="1" t="s">
        <v>29</v>
      </c>
      <c r="ED182" s="1" t="s">
        <v>30</v>
      </c>
      <c r="EE182" s="1" t="s">
        <v>115</v>
      </c>
      <c r="EF182" s="1" t="s">
        <v>116</v>
      </c>
      <c r="EG182" s="1" t="s">
        <v>607</v>
      </c>
      <c r="EH182" s="1" t="s">
        <v>669</v>
      </c>
      <c r="EI182" s="1" t="s">
        <v>118</v>
      </c>
      <c r="EM182" s="1" t="s">
        <v>610</v>
      </c>
      <c r="EN182" s="1">
        <v>600</v>
      </c>
    </row>
    <row r="183" spans="131:144" ht="13.5" customHeight="1">
      <c r="EA183" s="1" t="s">
        <v>670</v>
      </c>
      <c r="EB183" s="1" t="s">
        <v>28</v>
      </c>
      <c r="EC183" s="1" t="s">
        <v>29</v>
      </c>
      <c r="ED183" s="1" t="s">
        <v>30</v>
      </c>
      <c r="EE183" s="1" t="s">
        <v>120</v>
      </c>
      <c r="EF183" s="1" t="s">
        <v>121</v>
      </c>
      <c r="EG183" s="1" t="s">
        <v>607</v>
      </c>
      <c r="EH183" s="1" t="s">
        <v>671</v>
      </c>
      <c r="EI183" s="1" t="s">
        <v>672</v>
      </c>
      <c r="EM183" s="1" t="s">
        <v>610</v>
      </c>
      <c r="EN183" s="1">
        <v>1050</v>
      </c>
    </row>
    <row r="184" spans="131:144" ht="13.5" customHeight="1">
      <c r="EA184" s="1" t="s">
        <v>673</v>
      </c>
      <c r="EB184" s="1" t="s">
        <v>28</v>
      </c>
      <c r="EC184" s="1" t="s">
        <v>29</v>
      </c>
      <c r="ED184" s="1" t="s">
        <v>30</v>
      </c>
      <c r="EE184" s="1" t="s">
        <v>120</v>
      </c>
      <c r="EF184" s="1" t="s">
        <v>121</v>
      </c>
      <c r="EG184" s="1" t="s">
        <v>607</v>
      </c>
      <c r="EH184" s="1" t="s">
        <v>674</v>
      </c>
      <c r="EI184" s="1" t="s">
        <v>675</v>
      </c>
      <c r="EM184" s="1" t="s">
        <v>610</v>
      </c>
      <c r="EN184" s="1">
        <v>1000</v>
      </c>
    </row>
    <row r="185" spans="131:144" ht="13.5" customHeight="1">
      <c r="EA185" s="1" t="s">
        <v>676</v>
      </c>
      <c r="EB185" s="1" t="s">
        <v>28</v>
      </c>
      <c r="EC185" s="1" t="s">
        <v>29</v>
      </c>
      <c r="ED185" s="1" t="s">
        <v>30</v>
      </c>
      <c r="EE185" s="1" t="s">
        <v>120</v>
      </c>
      <c r="EF185" s="1" t="s">
        <v>121</v>
      </c>
      <c r="EG185" s="1" t="s">
        <v>607</v>
      </c>
      <c r="EH185" s="1" t="s">
        <v>677</v>
      </c>
      <c r="EI185" s="1" t="s">
        <v>678</v>
      </c>
      <c r="EM185" s="1" t="s">
        <v>610</v>
      </c>
      <c r="EN185" s="1">
        <v>500</v>
      </c>
    </row>
    <row r="186" spans="131:144" ht="13.5" customHeight="1">
      <c r="EA186" s="1" t="s">
        <v>679</v>
      </c>
      <c r="EB186" s="1" t="s">
        <v>28</v>
      </c>
      <c r="EC186" s="1" t="s">
        <v>29</v>
      </c>
      <c r="ED186" s="1" t="s">
        <v>30</v>
      </c>
      <c r="EE186" s="1" t="s">
        <v>125</v>
      </c>
      <c r="EF186" s="1" t="s">
        <v>126</v>
      </c>
      <c r="EG186" s="1" t="s">
        <v>607</v>
      </c>
      <c r="EH186" s="1" t="s">
        <v>680</v>
      </c>
      <c r="EI186" s="1" t="s">
        <v>681</v>
      </c>
      <c r="EM186" s="1" t="s">
        <v>610</v>
      </c>
      <c r="EN186" s="1">
        <v>1650</v>
      </c>
    </row>
    <row r="187" spans="131:144" ht="13.5" customHeight="1">
      <c r="EA187" s="1" t="s">
        <v>682</v>
      </c>
      <c r="EB187" s="1" t="s">
        <v>28</v>
      </c>
      <c r="EC187" s="1" t="s">
        <v>29</v>
      </c>
      <c r="ED187" s="1" t="s">
        <v>30</v>
      </c>
      <c r="EE187" s="1" t="s">
        <v>125</v>
      </c>
      <c r="EF187" s="1" t="s">
        <v>126</v>
      </c>
      <c r="EG187" s="1" t="s">
        <v>607</v>
      </c>
      <c r="EH187" s="1" t="s">
        <v>683</v>
      </c>
      <c r="EI187" s="1" t="s">
        <v>134</v>
      </c>
      <c r="EM187" s="1" t="s">
        <v>610</v>
      </c>
      <c r="EN187" s="1">
        <v>1550</v>
      </c>
    </row>
    <row r="188" spans="131:144" ht="13.5" customHeight="1">
      <c r="EA188" s="1" t="s">
        <v>684</v>
      </c>
      <c r="EB188" s="1" t="s">
        <v>28</v>
      </c>
      <c r="EC188" s="1" t="s">
        <v>29</v>
      </c>
      <c r="ED188" s="1" t="s">
        <v>30</v>
      </c>
      <c r="EE188" s="1" t="s">
        <v>125</v>
      </c>
      <c r="EF188" s="1" t="s">
        <v>126</v>
      </c>
      <c r="EG188" s="1" t="s">
        <v>607</v>
      </c>
      <c r="EH188" s="1" t="s">
        <v>685</v>
      </c>
      <c r="EI188" s="1" t="s">
        <v>131</v>
      </c>
      <c r="EM188" s="1" t="s">
        <v>610</v>
      </c>
      <c r="EN188" s="1">
        <v>2250</v>
      </c>
    </row>
    <row r="189" spans="131:144" ht="13.5" customHeight="1">
      <c r="EA189" s="1" t="s">
        <v>686</v>
      </c>
      <c r="EB189" s="1" t="s">
        <v>28</v>
      </c>
      <c r="EC189" s="1" t="s">
        <v>29</v>
      </c>
      <c r="ED189" s="1" t="s">
        <v>30</v>
      </c>
      <c r="EE189" s="1" t="s">
        <v>125</v>
      </c>
      <c r="EF189" s="1" t="s">
        <v>126</v>
      </c>
      <c r="EG189" s="1" t="s">
        <v>607</v>
      </c>
      <c r="EH189" s="1" t="s">
        <v>687</v>
      </c>
      <c r="EI189" s="1" t="s">
        <v>688</v>
      </c>
      <c r="EM189" s="1" t="s">
        <v>610</v>
      </c>
      <c r="EN189" s="1">
        <v>2850</v>
      </c>
    </row>
    <row r="190" spans="131:144" ht="13.5" customHeight="1">
      <c r="EA190" s="1" t="s">
        <v>689</v>
      </c>
      <c r="EB190" s="1" t="s">
        <v>28</v>
      </c>
      <c r="EC190" s="1" t="s">
        <v>29</v>
      </c>
      <c r="ED190" s="1" t="s">
        <v>30</v>
      </c>
      <c r="EE190" s="1" t="s">
        <v>125</v>
      </c>
      <c r="EF190" s="1" t="s">
        <v>126</v>
      </c>
      <c r="EG190" s="1" t="s">
        <v>607</v>
      </c>
      <c r="EH190" s="1" t="s">
        <v>690</v>
      </c>
      <c r="EI190" s="1" t="s">
        <v>691</v>
      </c>
      <c r="EM190" s="1" t="s">
        <v>610</v>
      </c>
      <c r="EN190" s="1">
        <v>2450</v>
      </c>
    </row>
    <row r="191" spans="131:144" ht="13.5" customHeight="1">
      <c r="EA191" s="1" t="s">
        <v>692</v>
      </c>
      <c r="EB191" s="1" t="s">
        <v>28</v>
      </c>
      <c r="EC191" s="1" t="s">
        <v>29</v>
      </c>
      <c r="ED191" s="1" t="s">
        <v>30</v>
      </c>
      <c r="EE191" s="1" t="s">
        <v>125</v>
      </c>
      <c r="EF191" s="1" t="s">
        <v>126</v>
      </c>
      <c r="EG191" s="1" t="s">
        <v>607</v>
      </c>
      <c r="EH191" s="1" t="s">
        <v>693</v>
      </c>
      <c r="EI191" s="1" t="s">
        <v>137</v>
      </c>
      <c r="EM191" s="1" t="s">
        <v>610</v>
      </c>
      <c r="EN191" s="1">
        <v>400</v>
      </c>
    </row>
    <row r="192" spans="131:144" ht="13.5" customHeight="1">
      <c r="EA192" s="1" t="s">
        <v>694</v>
      </c>
      <c r="EB192" s="1" t="s">
        <v>28</v>
      </c>
      <c r="EC192" s="1" t="s">
        <v>29</v>
      </c>
      <c r="ED192" s="1" t="s">
        <v>30</v>
      </c>
      <c r="EE192" s="1" t="s">
        <v>142</v>
      </c>
      <c r="EF192" s="1" t="s">
        <v>143</v>
      </c>
      <c r="EG192" s="1" t="s">
        <v>607</v>
      </c>
      <c r="EH192" s="1" t="s">
        <v>695</v>
      </c>
      <c r="EI192" s="1" t="s">
        <v>145</v>
      </c>
      <c r="EM192" s="1" t="s">
        <v>610</v>
      </c>
      <c r="EN192" s="1">
        <v>3000</v>
      </c>
    </row>
    <row r="193" spans="131:144" ht="13.5" customHeight="1">
      <c r="EA193" s="1" t="s">
        <v>696</v>
      </c>
      <c r="EB193" s="1" t="s">
        <v>28</v>
      </c>
      <c r="EC193" s="1" t="s">
        <v>29</v>
      </c>
      <c r="ED193" s="1" t="s">
        <v>30</v>
      </c>
      <c r="EE193" s="1" t="s">
        <v>142</v>
      </c>
      <c r="EF193" s="1" t="s">
        <v>143</v>
      </c>
      <c r="EG193" s="1" t="s">
        <v>607</v>
      </c>
      <c r="EH193" s="1" t="s">
        <v>697</v>
      </c>
      <c r="EI193" s="1" t="s">
        <v>148</v>
      </c>
      <c r="EM193" s="1" t="s">
        <v>610</v>
      </c>
      <c r="EN193" s="1">
        <v>2150</v>
      </c>
    </row>
    <row r="194" spans="131:144" ht="13.5" customHeight="1">
      <c r="EA194" s="1" t="s">
        <v>698</v>
      </c>
      <c r="EB194" s="1" t="s">
        <v>28</v>
      </c>
      <c r="EC194" s="1" t="s">
        <v>29</v>
      </c>
      <c r="ED194" s="1" t="s">
        <v>30</v>
      </c>
      <c r="EE194" s="1" t="s">
        <v>142</v>
      </c>
      <c r="EF194" s="1" t="s">
        <v>143</v>
      </c>
      <c r="EG194" s="1" t="s">
        <v>607</v>
      </c>
      <c r="EH194" s="1" t="s">
        <v>699</v>
      </c>
      <c r="EI194" s="1" t="s">
        <v>151</v>
      </c>
      <c r="EM194" s="1" t="s">
        <v>610</v>
      </c>
      <c r="EN194" s="1">
        <v>1000</v>
      </c>
    </row>
    <row r="195" spans="131:144" ht="13.5" customHeight="1">
      <c r="EA195" s="1" t="s">
        <v>700</v>
      </c>
      <c r="EB195" s="1" t="s">
        <v>28</v>
      </c>
      <c r="EC195" s="1" t="s">
        <v>29</v>
      </c>
      <c r="ED195" s="1" t="s">
        <v>30</v>
      </c>
      <c r="EE195" s="1" t="s">
        <v>142</v>
      </c>
      <c r="EF195" s="1" t="s">
        <v>143</v>
      </c>
      <c r="EG195" s="1" t="s">
        <v>607</v>
      </c>
      <c r="EH195" s="1" t="s">
        <v>701</v>
      </c>
      <c r="EI195" s="1" t="s">
        <v>702</v>
      </c>
      <c r="EM195" s="1" t="s">
        <v>610</v>
      </c>
      <c r="EN195" s="1">
        <v>1500</v>
      </c>
    </row>
    <row r="196" spans="131:144" ht="13.5" customHeight="1">
      <c r="EA196" s="1" t="s">
        <v>703</v>
      </c>
      <c r="EB196" s="1" t="s">
        <v>28</v>
      </c>
      <c r="EC196" s="1" t="s">
        <v>29</v>
      </c>
      <c r="ED196" s="1" t="s">
        <v>30</v>
      </c>
      <c r="EE196" s="1" t="s">
        <v>142</v>
      </c>
      <c r="EF196" s="1" t="s">
        <v>143</v>
      </c>
      <c r="EG196" s="1" t="s">
        <v>607</v>
      </c>
      <c r="EH196" s="1" t="s">
        <v>704</v>
      </c>
      <c r="EI196" s="1" t="s">
        <v>705</v>
      </c>
      <c r="EM196" s="1" t="s">
        <v>610</v>
      </c>
      <c r="EN196" s="1">
        <v>950</v>
      </c>
    </row>
    <row r="197" spans="131:144" ht="13.5" customHeight="1">
      <c r="EA197" s="1" t="s">
        <v>706</v>
      </c>
      <c r="EB197" s="1" t="s">
        <v>28</v>
      </c>
      <c r="EC197" s="1" t="s">
        <v>29</v>
      </c>
      <c r="ED197" s="1" t="s">
        <v>30</v>
      </c>
      <c r="EE197" s="1" t="s">
        <v>156</v>
      </c>
      <c r="EF197" s="1" t="s">
        <v>157</v>
      </c>
      <c r="EG197" s="1" t="s">
        <v>607</v>
      </c>
      <c r="EH197" s="1" t="s">
        <v>170</v>
      </c>
      <c r="EI197" s="1" t="s">
        <v>707</v>
      </c>
      <c r="EM197" s="1" t="s">
        <v>610</v>
      </c>
      <c r="EN197" s="1">
        <v>250</v>
      </c>
    </row>
    <row r="198" spans="131:144" ht="13.5" customHeight="1">
      <c r="EA198" s="1" t="s">
        <v>708</v>
      </c>
      <c r="EB198" s="1" t="s">
        <v>28</v>
      </c>
      <c r="EC198" s="1" t="s">
        <v>29</v>
      </c>
      <c r="ED198" s="1" t="s">
        <v>30</v>
      </c>
      <c r="EE198" s="1" t="s">
        <v>156</v>
      </c>
      <c r="EF198" s="1" t="s">
        <v>157</v>
      </c>
      <c r="EG198" s="1" t="s">
        <v>607</v>
      </c>
      <c r="EH198" s="1" t="s">
        <v>179</v>
      </c>
      <c r="EI198" s="1" t="s">
        <v>709</v>
      </c>
      <c r="EM198" s="1" t="s">
        <v>610</v>
      </c>
      <c r="EN198" s="1">
        <v>350</v>
      </c>
    </row>
    <row r="199" spans="131:144" ht="13.5" customHeight="1">
      <c r="EA199" s="1" t="s">
        <v>710</v>
      </c>
      <c r="EB199" s="1" t="s">
        <v>28</v>
      </c>
      <c r="EC199" s="1" t="s">
        <v>29</v>
      </c>
      <c r="ED199" s="1" t="s">
        <v>30</v>
      </c>
      <c r="EE199" s="1" t="s">
        <v>156</v>
      </c>
      <c r="EF199" s="1" t="s">
        <v>157</v>
      </c>
      <c r="EG199" s="1" t="s">
        <v>607</v>
      </c>
      <c r="EH199" s="1" t="s">
        <v>711</v>
      </c>
      <c r="EI199" s="1" t="s">
        <v>174</v>
      </c>
      <c r="EM199" s="1" t="s">
        <v>610</v>
      </c>
      <c r="EN199" s="1">
        <v>1050</v>
      </c>
    </row>
    <row r="200" spans="131:144" ht="13.5" customHeight="1">
      <c r="EA200" s="1" t="s">
        <v>712</v>
      </c>
      <c r="EB200" s="1" t="s">
        <v>28</v>
      </c>
      <c r="EC200" s="1" t="s">
        <v>29</v>
      </c>
      <c r="ED200" s="1" t="s">
        <v>30</v>
      </c>
      <c r="EE200" s="1" t="s">
        <v>156</v>
      </c>
      <c r="EF200" s="1" t="s">
        <v>157</v>
      </c>
      <c r="EG200" s="1" t="s">
        <v>607</v>
      </c>
      <c r="EH200" s="1" t="s">
        <v>713</v>
      </c>
      <c r="EI200" s="1" t="s">
        <v>171</v>
      </c>
      <c r="EM200" s="1" t="s">
        <v>610</v>
      </c>
      <c r="EN200" s="1">
        <v>650</v>
      </c>
    </row>
    <row r="201" spans="131:144" ht="13.5" customHeight="1">
      <c r="EA201" s="1" t="s">
        <v>714</v>
      </c>
      <c r="EB201" s="1" t="s">
        <v>28</v>
      </c>
      <c r="EC201" s="1" t="s">
        <v>29</v>
      </c>
      <c r="ED201" s="1" t="s">
        <v>30</v>
      </c>
      <c r="EE201" s="1" t="s">
        <v>156</v>
      </c>
      <c r="EF201" s="1" t="s">
        <v>157</v>
      </c>
      <c r="EG201" s="1" t="s">
        <v>607</v>
      </c>
      <c r="EH201" s="1" t="s">
        <v>715</v>
      </c>
      <c r="EI201" s="1" t="s">
        <v>716</v>
      </c>
      <c r="EM201" s="1" t="s">
        <v>610</v>
      </c>
      <c r="EN201" s="1">
        <v>5400</v>
      </c>
    </row>
    <row r="202" spans="131:144" ht="13.5" customHeight="1">
      <c r="EA202" s="1" t="s">
        <v>717</v>
      </c>
      <c r="EB202" s="1" t="s">
        <v>28</v>
      </c>
      <c r="EC202" s="1" t="s">
        <v>29</v>
      </c>
      <c r="ED202" s="1" t="s">
        <v>30</v>
      </c>
      <c r="EE202" s="1" t="s">
        <v>156</v>
      </c>
      <c r="EF202" s="1" t="s">
        <v>157</v>
      </c>
      <c r="EG202" s="1" t="s">
        <v>607</v>
      </c>
      <c r="EH202" s="1" t="s">
        <v>718</v>
      </c>
      <c r="EI202" s="1" t="s">
        <v>719</v>
      </c>
      <c r="EM202" s="1" t="s">
        <v>610</v>
      </c>
      <c r="EN202" s="1">
        <v>1100</v>
      </c>
    </row>
    <row r="203" spans="131:144" ht="13.5" customHeight="1">
      <c r="EA203" s="1" t="s">
        <v>720</v>
      </c>
      <c r="EB203" s="1" t="s">
        <v>28</v>
      </c>
      <c r="EC203" s="1" t="s">
        <v>29</v>
      </c>
      <c r="ED203" s="1" t="s">
        <v>30</v>
      </c>
      <c r="EE203" s="1" t="s">
        <v>156</v>
      </c>
      <c r="EF203" s="1" t="s">
        <v>157</v>
      </c>
      <c r="EG203" s="1" t="s">
        <v>607</v>
      </c>
      <c r="EH203" s="1" t="s">
        <v>721</v>
      </c>
      <c r="EI203" s="1" t="s">
        <v>168</v>
      </c>
      <c r="EM203" s="1" t="s">
        <v>610</v>
      </c>
      <c r="EN203" s="1">
        <v>2000</v>
      </c>
    </row>
    <row r="204" spans="131:144" ht="13.5" customHeight="1">
      <c r="EA204" s="1" t="s">
        <v>722</v>
      </c>
      <c r="EB204" s="1" t="s">
        <v>28</v>
      </c>
      <c r="EC204" s="1" t="s">
        <v>29</v>
      </c>
      <c r="ED204" s="1" t="s">
        <v>30</v>
      </c>
      <c r="EE204" s="1" t="s">
        <v>156</v>
      </c>
      <c r="EF204" s="1" t="s">
        <v>157</v>
      </c>
      <c r="EG204" s="1" t="s">
        <v>607</v>
      </c>
      <c r="EH204" s="1" t="s">
        <v>723</v>
      </c>
      <c r="EI204" s="1" t="s">
        <v>177</v>
      </c>
      <c r="EM204" s="1" t="s">
        <v>610</v>
      </c>
      <c r="EN204" s="1">
        <v>2700</v>
      </c>
    </row>
    <row r="205" spans="131:144" ht="13.5" customHeight="1">
      <c r="EA205" s="1" t="s">
        <v>724</v>
      </c>
      <c r="EB205" s="1" t="s">
        <v>28</v>
      </c>
      <c r="EC205" s="1" t="s">
        <v>29</v>
      </c>
      <c r="ED205" s="1" t="s">
        <v>30</v>
      </c>
      <c r="EE205" s="1" t="s">
        <v>156</v>
      </c>
      <c r="EF205" s="1" t="s">
        <v>157</v>
      </c>
      <c r="EG205" s="1" t="s">
        <v>607</v>
      </c>
      <c r="EH205" s="1" t="s">
        <v>725</v>
      </c>
      <c r="EI205" s="1" t="s">
        <v>159</v>
      </c>
      <c r="EM205" s="1" t="s">
        <v>610</v>
      </c>
      <c r="EN205" s="1">
        <v>250</v>
      </c>
    </row>
    <row r="206" spans="131:144" ht="13.5" customHeight="1">
      <c r="EA206" s="1" t="s">
        <v>726</v>
      </c>
      <c r="EB206" s="1" t="s">
        <v>28</v>
      </c>
      <c r="EC206" s="1" t="s">
        <v>29</v>
      </c>
      <c r="ED206" s="1" t="s">
        <v>30</v>
      </c>
      <c r="EE206" s="1" t="s">
        <v>156</v>
      </c>
      <c r="EF206" s="1" t="s">
        <v>157</v>
      </c>
      <c r="EG206" s="1" t="s">
        <v>607</v>
      </c>
      <c r="EH206" s="1" t="s">
        <v>727</v>
      </c>
      <c r="EI206" s="1" t="s">
        <v>728</v>
      </c>
      <c r="EM206" s="1" t="s">
        <v>610</v>
      </c>
      <c r="EN206" s="1">
        <v>800</v>
      </c>
    </row>
    <row r="207" spans="131:144" ht="13.5" customHeight="1">
      <c r="EA207" s="1" t="s">
        <v>729</v>
      </c>
      <c r="EB207" s="1" t="s">
        <v>28</v>
      </c>
      <c r="EC207" s="1" t="s">
        <v>29</v>
      </c>
      <c r="ED207" s="1" t="s">
        <v>30</v>
      </c>
      <c r="EE207" s="1" t="s">
        <v>156</v>
      </c>
      <c r="EF207" s="1" t="s">
        <v>157</v>
      </c>
      <c r="EG207" s="1" t="s">
        <v>607</v>
      </c>
      <c r="EH207" s="1" t="s">
        <v>730</v>
      </c>
      <c r="EI207" s="1" t="s">
        <v>731</v>
      </c>
      <c r="EM207" s="1" t="s">
        <v>610</v>
      </c>
      <c r="EN207" s="1">
        <v>500</v>
      </c>
    </row>
    <row r="208" spans="131:144" ht="13.5" customHeight="1">
      <c r="EA208" s="1" t="s">
        <v>732</v>
      </c>
      <c r="EB208" s="1" t="s">
        <v>28</v>
      </c>
      <c r="EC208" s="1" t="s">
        <v>29</v>
      </c>
      <c r="ED208" s="1" t="s">
        <v>30</v>
      </c>
      <c r="EE208" s="1" t="s">
        <v>182</v>
      </c>
      <c r="EF208" s="1" t="s">
        <v>183</v>
      </c>
      <c r="EG208" s="1" t="s">
        <v>607</v>
      </c>
      <c r="EH208" s="1" t="s">
        <v>184</v>
      </c>
      <c r="EI208" s="1" t="s">
        <v>733</v>
      </c>
      <c r="EM208" s="1" t="s">
        <v>610</v>
      </c>
      <c r="EN208" s="1">
        <v>500</v>
      </c>
    </row>
    <row r="209" spans="131:144" ht="13.5" customHeight="1">
      <c r="EA209" s="1" t="s">
        <v>734</v>
      </c>
      <c r="EB209" s="1" t="s">
        <v>28</v>
      </c>
      <c r="EC209" s="1" t="s">
        <v>29</v>
      </c>
      <c r="ED209" s="1" t="s">
        <v>30</v>
      </c>
      <c r="EE209" s="1" t="s">
        <v>182</v>
      </c>
      <c r="EF209" s="1" t="s">
        <v>183</v>
      </c>
      <c r="EG209" s="1" t="s">
        <v>607</v>
      </c>
      <c r="EH209" s="1" t="s">
        <v>187</v>
      </c>
      <c r="EI209" s="1" t="s">
        <v>735</v>
      </c>
      <c r="EM209" s="1" t="s">
        <v>610</v>
      </c>
      <c r="EN209" s="1">
        <v>4950</v>
      </c>
    </row>
    <row r="210" spans="131:144" ht="13.5" customHeight="1">
      <c r="EA210" s="1" t="s">
        <v>736</v>
      </c>
      <c r="EB210" s="1" t="s">
        <v>28</v>
      </c>
      <c r="EC210" s="1" t="s">
        <v>29</v>
      </c>
      <c r="ED210" s="1" t="s">
        <v>30</v>
      </c>
      <c r="EE210" s="1" t="s">
        <v>190</v>
      </c>
      <c r="EF210" s="1" t="s">
        <v>191</v>
      </c>
      <c r="EG210" s="1" t="s">
        <v>607</v>
      </c>
      <c r="EH210" s="1" t="s">
        <v>195</v>
      </c>
      <c r="EI210" s="1" t="s">
        <v>196</v>
      </c>
      <c r="EM210" s="1" t="s">
        <v>610</v>
      </c>
      <c r="EN210" s="1">
        <v>50</v>
      </c>
    </row>
    <row r="211" spans="131:144" ht="13.5" customHeight="1">
      <c r="EA211" s="1" t="s">
        <v>737</v>
      </c>
      <c r="EB211" s="1" t="s">
        <v>28</v>
      </c>
      <c r="EC211" s="1" t="s">
        <v>29</v>
      </c>
      <c r="ED211" s="1" t="s">
        <v>30</v>
      </c>
      <c r="EE211" s="1" t="s">
        <v>190</v>
      </c>
      <c r="EF211" s="1" t="s">
        <v>191</v>
      </c>
      <c r="EG211" s="1" t="s">
        <v>607</v>
      </c>
      <c r="EH211" s="1" t="s">
        <v>198</v>
      </c>
      <c r="EI211" s="1" t="s">
        <v>199</v>
      </c>
      <c r="EM211" s="1" t="s">
        <v>610</v>
      </c>
      <c r="EN211" s="1">
        <v>50</v>
      </c>
    </row>
    <row r="212" spans="131:144" ht="13.5" customHeight="1">
      <c r="EA212" s="1" t="s">
        <v>738</v>
      </c>
      <c r="EB212" s="1" t="s">
        <v>28</v>
      </c>
      <c r="EC212" s="1" t="s">
        <v>29</v>
      </c>
      <c r="ED212" s="1" t="s">
        <v>30</v>
      </c>
      <c r="EE212" s="1" t="s">
        <v>190</v>
      </c>
      <c r="EF212" s="1" t="s">
        <v>191</v>
      </c>
      <c r="EG212" s="1" t="s">
        <v>607</v>
      </c>
      <c r="EH212" s="1" t="s">
        <v>739</v>
      </c>
      <c r="EI212" s="1" t="s">
        <v>740</v>
      </c>
      <c r="EM212" s="1" t="s">
        <v>610</v>
      </c>
      <c r="EN212" s="1">
        <v>600</v>
      </c>
    </row>
    <row r="213" spans="131:144" ht="13.5" customHeight="1">
      <c r="EA213" s="1" t="s">
        <v>741</v>
      </c>
      <c r="EB213" s="1" t="s">
        <v>28</v>
      </c>
      <c r="EC213" s="1" t="s">
        <v>29</v>
      </c>
      <c r="ED213" s="1" t="s">
        <v>30</v>
      </c>
      <c r="EE213" s="1" t="s">
        <v>190</v>
      </c>
      <c r="EF213" s="1" t="s">
        <v>191</v>
      </c>
      <c r="EG213" s="1" t="s">
        <v>607</v>
      </c>
      <c r="EH213" s="1" t="s">
        <v>742</v>
      </c>
      <c r="EI213" s="1" t="s">
        <v>743</v>
      </c>
      <c r="EM213" s="1" t="s">
        <v>610</v>
      </c>
      <c r="EN213" s="1">
        <v>750</v>
      </c>
    </row>
    <row r="214" spans="131:144" ht="13.5" customHeight="1">
      <c r="EA214" s="1" t="s">
        <v>744</v>
      </c>
      <c r="EB214" s="1" t="s">
        <v>28</v>
      </c>
      <c r="EC214" s="1" t="s">
        <v>29</v>
      </c>
      <c r="ED214" s="1" t="s">
        <v>30</v>
      </c>
      <c r="EE214" s="1" t="s">
        <v>190</v>
      </c>
      <c r="EF214" s="1" t="s">
        <v>191</v>
      </c>
      <c r="EG214" s="1" t="s">
        <v>607</v>
      </c>
      <c r="EH214" s="1" t="s">
        <v>745</v>
      </c>
      <c r="EI214" s="1" t="s">
        <v>746</v>
      </c>
      <c r="EM214" s="1" t="s">
        <v>610</v>
      </c>
      <c r="EN214" s="1">
        <v>450</v>
      </c>
    </row>
    <row r="215" spans="131:144" ht="13.5" customHeight="1">
      <c r="EA215" s="1" t="s">
        <v>747</v>
      </c>
      <c r="EB215" s="1" t="s">
        <v>28</v>
      </c>
      <c r="EC215" s="1" t="s">
        <v>29</v>
      </c>
      <c r="ED215" s="1" t="s">
        <v>30</v>
      </c>
      <c r="EE215" s="1" t="s">
        <v>201</v>
      </c>
      <c r="EF215" s="1" t="s">
        <v>202</v>
      </c>
      <c r="EG215" s="1" t="s">
        <v>607</v>
      </c>
      <c r="EH215" s="1" t="s">
        <v>203</v>
      </c>
      <c r="EI215" s="1" t="s">
        <v>748</v>
      </c>
      <c r="EM215" s="1" t="s">
        <v>610</v>
      </c>
      <c r="EN215" s="1">
        <v>650</v>
      </c>
    </row>
    <row r="216" spans="131:144" ht="13.5" customHeight="1">
      <c r="EA216" s="1" t="s">
        <v>749</v>
      </c>
      <c r="EB216" s="1" t="s">
        <v>28</v>
      </c>
      <c r="EC216" s="1" t="s">
        <v>29</v>
      </c>
      <c r="ED216" s="1" t="s">
        <v>30</v>
      </c>
      <c r="EE216" s="1" t="s">
        <v>201</v>
      </c>
      <c r="EF216" s="1" t="s">
        <v>202</v>
      </c>
      <c r="EG216" s="1" t="s">
        <v>607</v>
      </c>
      <c r="EH216" s="1" t="s">
        <v>206</v>
      </c>
      <c r="EI216" s="1" t="s">
        <v>750</v>
      </c>
      <c r="EM216" s="1" t="s">
        <v>610</v>
      </c>
      <c r="EN216" s="1">
        <v>500</v>
      </c>
    </row>
    <row r="217" spans="131:144" ht="13.5" customHeight="1">
      <c r="EA217" s="1" t="s">
        <v>751</v>
      </c>
      <c r="EB217" s="1" t="s">
        <v>28</v>
      </c>
      <c r="EC217" s="1" t="s">
        <v>29</v>
      </c>
      <c r="ED217" s="1" t="s">
        <v>30</v>
      </c>
      <c r="EE217" s="1" t="s">
        <v>201</v>
      </c>
      <c r="EF217" s="1" t="s">
        <v>202</v>
      </c>
      <c r="EG217" s="1" t="s">
        <v>607</v>
      </c>
      <c r="EH217" s="1" t="s">
        <v>209</v>
      </c>
      <c r="EI217" s="1" t="s">
        <v>752</v>
      </c>
      <c r="EM217" s="1" t="s">
        <v>610</v>
      </c>
      <c r="EN217" s="1">
        <v>500</v>
      </c>
    </row>
    <row r="218" spans="131:144" ht="13.5" customHeight="1">
      <c r="EA218" s="1" t="s">
        <v>753</v>
      </c>
      <c r="EB218" s="1" t="s">
        <v>28</v>
      </c>
      <c r="EC218" s="1" t="s">
        <v>29</v>
      </c>
      <c r="ED218" s="1" t="s">
        <v>30</v>
      </c>
      <c r="EE218" s="1" t="s">
        <v>201</v>
      </c>
      <c r="EF218" s="1" t="s">
        <v>202</v>
      </c>
      <c r="EG218" s="1" t="s">
        <v>607</v>
      </c>
      <c r="EH218" s="1" t="s">
        <v>212</v>
      </c>
      <c r="EI218" s="1" t="s">
        <v>754</v>
      </c>
      <c r="EM218" s="1" t="s">
        <v>610</v>
      </c>
      <c r="EN218" s="1">
        <v>650</v>
      </c>
    </row>
    <row r="219" spans="131:144" ht="13.5" customHeight="1">
      <c r="EA219" s="1" t="s">
        <v>755</v>
      </c>
      <c r="EB219" s="1" t="s">
        <v>28</v>
      </c>
      <c r="EC219" s="1" t="s">
        <v>29</v>
      </c>
      <c r="ED219" s="1" t="s">
        <v>30</v>
      </c>
      <c r="EE219" s="1" t="s">
        <v>201</v>
      </c>
      <c r="EF219" s="1" t="s">
        <v>202</v>
      </c>
      <c r="EG219" s="1" t="s">
        <v>607</v>
      </c>
      <c r="EH219" s="1" t="s">
        <v>215</v>
      </c>
      <c r="EI219" s="1" t="s">
        <v>756</v>
      </c>
      <c r="EM219" s="1" t="s">
        <v>610</v>
      </c>
      <c r="EN219" s="1">
        <v>500</v>
      </c>
    </row>
    <row r="220" spans="131:144" ht="13.5" customHeight="1">
      <c r="EA220" s="1" t="s">
        <v>757</v>
      </c>
      <c r="EB220" s="1" t="s">
        <v>28</v>
      </c>
      <c r="EC220" s="1" t="s">
        <v>29</v>
      </c>
      <c r="ED220" s="1" t="s">
        <v>30</v>
      </c>
      <c r="EE220" s="1" t="s">
        <v>201</v>
      </c>
      <c r="EF220" s="1" t="s">
        <v>202</v>
      </c>
      <c r="EG220" s="1" t="s">
        <v>607</v>
      </c>
      <c r="EH220" s="1" t="s">
        <v>758</v>
      </c>
      <c r="EI220" s="1" t="s">
        <v>759</v>
      </c>
      <c r="EM220" s="1" t="s">
        <v>610</v>
      </c>
      <c r="EN220" s="1">
        <v>2150</v>
      </c>
    </row>
    <row r="221" spans="131:144" ht="13.5" customHeight="1">
      <c r="EA221" s="1" t="s">
        <v>760</v>
      </c>
      <c r="EB221" s="1" t="s">
        <v>28</v>
      </c>
      <c r="EC221" s="1" t="s">
        <v>29</v>
      </c>
      <c r="ED221" s="1" t="s">
        <v>30</v>
      </c>
      <c r="EE221" s="1" t="s">
        <v>201</v>
      </c>
      <c r="EF221" s="1" t="s">
        <v>202</v>
      </c>
      <c r="EG221" s="1" t="s">
        <v>607</v>
      </c>
      <c r="EH221" s="1" t="s">
        <v>227</v>
      </c>
      <c r="EI221" s="1" t="s">
        <v>761</v>
      </c>
      <c r="EM221" s="1" t="s">
        <v>610</v>
      </c>
      <c r="EN221" s="1">
        <v>2300</v>
      </c>
    </row>
    <row r="222" spans="131:144" ht="13.5" customHeight="1">
      <c r="EA222" s="1" t="s">
        <v>762</v>
      </c>
      <c r="EB222" s="1" t="s">
        <v>28</v>
      </c>
      <c r="EC222" s="1" t="s">
        <v>29</v>
      </c>
      <c r="ED222" s="1" t="s">
        <v>30</v>
      </c>
      <c r="EE222" s="1" t="s">
        <v>201</v>
      </c>
      <c r="EF222" s="1" t="s">
        <v>202</v>
      </c>
      <c r="EG222" s="1" t="s">
        <v>607</v>
      </c>
      <c r="EH222" s="1" t="s">
        <v>763</v>
      </c>
      <c r="EI222" s="1" t="s">
        <v>219</v>
      </c>
      <c r="EM222" s="1" t="s">
        <v>610</v>
      </c>
      <c r="EN222" s="1">
        <v>1550</v>
      </c>
    </row>
    <row r="223" spans="131:144" ht="13.5" customHeight="1">
      <c r="EA223" s="1" t="s">
        <v>764</v>
      </c>
      <c r="EB223" s="1" t="s">
        <v>28</v>
      </c>
      <c r="EC223" s="1" t="s">
        <v>29</v>
      </c>
      <c r="ED223" s="1" t="s">
        <v>30</v>
      </c>
      <c r="EE223" s="1" t="s">
        <v>230</v>
      </c>
      <c r="EF223" s="1" t="s">
        <v>231</v>
      </c>
      <c r="EG223" s="1" t="s">
        <v>607</v>
      </c>
      <c r="EH223" s="1" t="s">
        <v>232</v>
      </c>
      <c r="EI223" s="1" t="s">
        <v>765</v>
      </c>
      <c r="EM223" s="1" t="s">
        <v>610</v>
      </c>
      <c r="EN223" s="1">
        <v>950</v>
      </c>
    </row>
    <row r="224" spans="131:144" ht="13.5" customHeight="1">
      <c r="EA224" s="1" t="s">
        <v>766</v>
      </c>
      <c r="EB224" s="1" t="s">
        <v>28</v>
      </c>
      <c r="EC224" s="1" t="s">
        <v>29</v>
      </c>
      <c r="ED224" s="1" t="s">
        <v>30</v>
      </c>
      <c r="EE224" s="1" t="s">
        <v>230</v>
      </c>
      <c r="EF224" s="1" t="s">
        <v>231</v>
      </c>
      <c r="EG224" s="1" t="s">
        <v>607</v>
      </c>
      <c r="EH224" s="1" t="s">
        <v>235</v>
      </c>
      <c r="EI224" s="1" t="s">
        <v>767</v>
      </c>
      <c r="EM224" s="1" t="s">
        <v>610</v>
      </c>
      <c r="EN224" s="1">
        <v>500</v>
      </c>
    </row>
    <row r="225" spans="131:144" ht="13.5" customHeight="1">
      <c r="EA225" s="1" t="s">
        <v>768</v>
      </c>
      <c r="EB225" s="1" t="s">
        <v>28</v>
      </c>
      <c r="EC225" s="1" t="s">
        <v>29</v>
      </c>
      <c r="ED225" s="1" t="s">
        <v>30</v>
      </c>
      <c r="EE225" s="1" t="s">
        <v>238</v>
      </c>
      <c r="EF225" s="1" t="s">
        <v>239</v>
      </c>
      <c r="EG225" s="1" t="s">
        <v>607</v>
      </c>
      <c r="EH225" s="1" t="s">
        <v>769</v>
      </c>
      <c r="EI225" s="1" t="s">
        <v>770</v>
      </c>
      <c r="EM225" s="1" t="s">
        <v>610</v>
      </c>
      <c r="EN225" s="1">
        <v>1050</v>
      </c>
    </row>
    <row r="226" spans="131:144" ht="13.5" customHeight="1">
      <c r="EA226" s="1" t="s">
        <v>771</v>
      </c>
      <c r="EB226" s="1" t="s">
        <v>28</v>
      </c>
      <c r="EC226" s="1" t="s">
        <v>29</v>
      </c>
      <c r="ED226" s="1" t="s">
        <v>30</v>
      </c>
      <c r="EE226" s="1" t="s">
        <v>238</v>
      </c>
      <c r="EF226" s="1" t="s">
        <v>239</v>
      </c>
      <c r="EG226" s="1" t="s">
        <v>607</v>
      </c>
      <c r="EH226" s="1" t="s">
        <v>772</v>
      </c>
      <c r="EI226" s="1" t="s">
        <v>773</v>
      </c>
      <c r="EM226" s="1" t="s">
        <v>610</v>
      </c>
      <c r="EN226" s="1">
        <v>800</v>
      </c>
    </row>
    <row r="227" spans="131:144" ht="13.5" customHeight="1">
      <c r="EA227" s="1" t="s">
        <v>774</v>
      </c>
      <c r="EB227" s="1" t="s">
        <v>28</v>
      </c>
      <c r="EC227" s="1" t="s">
        <v>29</v>
      </c>
      <c r="ED227" s="1" t="s">
        <v>30</v>
      </c>
      <c r="EE227" s="1" t="s">
        <v>247</v>
      </c>
      <c r="EF227" s="1" t="s">
        <v>248</v>
      </c>
      <c r="EG227" s="1" t="s">
        <v>607</v>
      </c>
      <c r="EH227" s="1" t="s">
        <v>249</v>
      </c>
      <c r="EI227" s="1" t="s">
        <v>775</v>
      </c>
      <c r="EM227" s="1" t="s">
        <v>610</v>
      </c>
      <c r="EN227" s="1">
        <v>200</v>
      </c>
    </row>
    <row r="228" spans="131:144" ht="13.5" customHeight="1">
      <c r="EA228" s="1" t="s">
        <v>776</v>
      </c>
      <c r="EB228" s="1" t="s">
        <v>28</v>
      </c>
      <c r="EC228" s="1" t="s">
        <v>29</v>
      </c>
      <c r="ED228" s="1" t="s">
        <v>30</v>
      </c>
      <c r="EE228" s="1" t="s">
        <v>247</v>
      </c>
      <c r="EF228" s="1" t="s">
        <v>248</v>
      </c>
      <c r="EG228" s="1" t="s">
        <v>607</v>
      </c>
      <c r="EH228" s="1" t="s">
        <v>252</v>
      </c>
      <c r="EI228" s="1" t="s">
        <v>777</v>
      </c>
      <c r="EM228" s="1" t="s">
        <v>610</v>
      </c>
      <c r="EN228" s="1">
        <v>250</v>
      </c>
    </row>
    <row r="229" spans="131:144" ht="13.5" customHeight="1">
      <c r="EA229" s="1" t="s">
        <v>778</v>
      </c>
      <c r="EB229" s="1" t="s">
        <v>28</v>
      </c>
      <c r="EC229" s="1" t="s">
        <v>29</v>
      </c>
      <c r="ED229" s="1" t="s">
        <v>30</v>
      </c>
      <c r="EE229" s="1" t="s">
        <v>247</v>
      </c>
      <c r="EF229" s="1" t="s">
        <v>248</v>
      </c>
      <c r="EG229" s="1" t="s">
        <v>607</v>
      </c>
      <c r="EH229" s="1" t="s">
        <v>258</v>
      </c>
      <c r="EI229" s="1" t="s">
        <v>779</v>
      </c>
      <c r="EM229" s="1" t="s">
        <v>610</v>
      </c>
      <c r="EN229" s="1">
        <v>1350</v>
      </c>
    </row>
    <row r="230" spans="131:144" ht="13.5" customHeight="1">
      <c r="EA230" s="1" t="s">
        <v>780</v>
      </c>
      <c r="EB230" s="1" t="s">
        <v>28</v>
      </c>
      <c r="EC230" s="1" t="s">
        <v>29</v>
      </c>
      <c r="ED230" s="1" t="s">
        <v>30</v>
      </c>
      <c r="EE230" s="1" t="s">
        <v>247</v>
      </c>
      <c r="EF230" s="1" t="s">
        <v>248</v>
      </c>
      <c r="EG230" s="1" t="s">
        <v>607</v>
      </c>
      <c r="EH230" s="1" t="s">
        <v>781</v>
      </c>
      <c r="EI230" s="1" t="s">
        <v>782</v>
      </c>
      <c r="EM230" s="1" t="s">
        <v>610</v>
      </c>
      <c r="EN230" s="1">
        <v>200</v>
      </c>
    </row>
    <row r="231" spans="131:144" ht="13.5" customHeight="1">
      <c r="EA231" s="1" t="s">
        <v>783</v>
      </c>
      <c r="EB231" s="1" t="s">
        <v>28</v>
      </c>
      <c r="EC231" s="1" t="s">
        <v>29</v>
      </c>
      <c r="ED231" s="1" t="s">
        <v>30</v>
      </c>
      <c r="EE231" s="1" t="s">
        <v>261</v>
      </c>
      <c r="EF231" s="1" t="s">
        <v>262</v>
      </c>
      <c r="EG231" s="1" t="s">
        <v>607</v>
      </c>
      <c r="EH231" s="1" t="s">
        <v>269</v>
      </c>
      <c r="EI231" s="1" t="s">
        <v>784</v>
      </c>
      <c r="EM231" s="1" t="s">
        <v>610</v>
      </c>
      <c r="EN231" s="1">
        <v>150</v>
      </c>
    </row>
    <row r="232" spans="131:144" ht="13.5" customHeight="1">
      <c r="EA232" s="1" t="s">
        <v>785</v>
      </c>
      <c r="EB232" s="1" t="s">
        <v>28</v>
      </c>
      <c r="EC232" s="1" t="s">
        <v>29</v>
      </c>
      <c r="ED232" s="1" t="s">
        <v>30</v>
      </c>
      <c r="EE232" s="1" t="s">
        <v>261</v>
      </c>
      <c r="EF232" s="1" t="s">
        <v>262</v>
      </c>
      <c r="EG232" s="1" t="s">
        <v>607</v>
      </c>
      <c r="EH232" s="1" t="s">
        <v>786</v>
      </c>
      <c r="EI232" s="1" t="s">
        <v>267</v>
      </c>
      <c r="EM232" s="1" t="s">
        <v>610</v>
      </c>
      <c r="EN232" s="1">
        <v>2200</v>
      </c>
    </row>
    <row r="233" spans="131:144" ht="13.5" customHeight="1">
      <c r="EA233" s="1" t="s">
        <v>787</v>
      </c>
      <c r="EB233" s="1" t="s">
        <v>28</v>
      </c>
      <c r="EC233" s="1" t="s">
        <v>29</v>
      </c>
      <c r="ED233" s="1" t="s">
        <v>30</v>
      </c>
      <c r="EE233" s="1" t="s">
        <v>261</v>
      </c>
      <c r="EF233" s="1" t="s">
        <v>262</v>
      </c>
      <c r="EG233" s="1" t="s">
        <v>607</v>
      </c>
      <c r="EH233" s="1" t="s">
        <v>788</v>
      </c>
      <c r="EI233" s="1" t="s">
        <v>789</v>
      </c>
      <c r="EM233" s="1" t="s">
        <v>610</v>
      </c>
      <c r="EN233" s="1">
        <v>600</v>
      </c>
    </row>
    <row r="234" spans="131:144" ht="13.5" customHeight="1">
      <c r="EA234" s="1" t="s">
        <v>790</v>
      </c>
      <c r="EB234" s="1" t="s">
        <v>28</v>
      </c>
      <c r="EC234" s="1" t="s">
        <v>29</v>
      </c>
      <c r="ED234" s="1" t="s">
        <v>30</v>
      </c>
      <c r="EE234" s="1" t="s">
        <v>272</v>
      </c>
      <c r="EF234" s="1" t="s">
        <v>273</v>
      </c>
      <c r="EG234" s="1" t="s">
        <v>607</v>
      </c>
      <c r="EH234" s="1" t="s">
        <v>791</v>
      </c>
      <c r="EI234" s="1" t="s">
        <v>792</v>
      </c>
      <c r="EM234" s="1" t="s">
        <v>610</v>
      </c>
      <c r="EN234" s="1">
        <v>2300</v>
      </c>
    </row>
    <row r="235" spans="131:144" ht="13.5" customHeight="1">
      <c r="EA235" s="1" t="s">
        <v>793</v>
      </c>
      <c r="EB235" s="1" t="s">
        <v>28</v>
      </c>
      <c r="EC235" s="1" t="s">
        <v>29</v>
      </c>
      <c r="ED235" s="1" t="s">
        <v>30</v>
      </c>
      <c r="EE235" s="1" t="s">
        <v>272</v>
      </c>
      <c r="EF235" s="1" t="s">
        <v>273</v>
      </c>
      <c r="EG235" s="1" t="s">
        <v>607</v>
      </c>
      <c r="EH235" s="1" t="s">
        <v>794</v>
      </c>
      <c r="EI235" s="1" t="s">
        <v>795</v>
      </c>
      <c r="EM235" s="1" t="s">
        <v>610</v>
      </c>
      <c r="EN235" s="1">
        <v>1300</v>
      </c>
    </row>
    <row r="236" spans="131:144" ht="13.5" customHeight="1">
      <c r="EA236" s="1" t="s">
        <v>796</v>
      </c>
      <c r="EB236" s="1" t="s">
        <v>28</v>
      </c>
      <c r="EC236" s="1" t="s">
        <v>29</v>
      </c>
      <c r="ED236" s="1" t="s">
        <v>30</v>
      </c>
      <c r="EE236" s="1" t="s">
        <v>272</v>
      </c>
      <c r="EF236" s="1" t="s">
        <v>273</v>
      </c>
      <c r="EG236" s="1" t="s">
        <v>607</v>
      </c>
      <c r="EH236" s="1" t="s">
        <v>797</v>
      </c>
      <c r="EI236" s="1" t="s">
        <v>275</v>
      </c>
      <c r="EM236" s="1" t="s">
        <v>610</v>
      </c>
      <c r="EN236" s="1">
        <v>2350</v>
      </c>
    </row>
    <row r="237" spans="131:144" ht="13.5" customHeight="1">
      <c r="EA237" s="1" t="s">
        <v>798</v>
      </c>
      <c r="EB237" s="1" t="s">
        <v>28</v>
      </c>
      <c r="EC237" s="1" t="s">
        <v>29</v>
      </c>
      <c r="ED237" s="1" t="s">
        <v>30</v>
      </c>
      <c r="EE237" s="1" t="s">
        <v>272</v>
      </c>
      <c r="EF237" s="1" t="s">
        <v>273</v>
      </c>
      <c r="EG237" s="1" t="s">
        <v>607</v>
      </c>
      <c r="EH237" s="1" t="s">
        <v>799</v>
      </c>
      <c r="EI237" s="1" t="s">
        <v>800</v>
      </c>
      <c r="EM237" s="1" t="s">
        <v>610</v>
      </c>
      <c r="EN237" s="1">
        <v>3450</v>
      </c>
    </row>
    <row r="238" spans="131:144" ht="13.5" customHeight="1">
      <c r="EA238" s="1" t="s">
        <v>801</v>
      </c>
      <c r="EB238" s="1" t="s">
        <v>28</v>
      </c>
      <c r="EC238" s="1" t="s">
        <v>29</v>
      </c>
      <c r="ED238" s="1" t="s">
        <v>30</v>
      </c>
      <c r="EE238" s="1" t="s">
        <v>272</v>
      </c>
      <c r="EF238" s="1" t="s">
        <v>273</v>
      </c>
      <c r="EG238" s="1" t="s">
        <v>607</v>
      </c>
      <c r="EH238" s="1" t="s">
        <v>802</v>
      </c>
      <c r="EI238" s="1" t="s">
        <v>803</v>
      </c>
      <c r="EM238" s="1" t="s">
        <v>610</v>
      </c>
      <c r="EN238" s="1">
        <v>1600</v>
      </c>
    </row>
    <row r="239" spans="131:144" ht="13.5" customHeight="1">
      <c r="EA239" s="1" t="s">
        <v>804</v>
      </c>
      <c r="EB239" s="1" t="s">
        <v>28</v>
      </c>
      <c r="EC239" s="1" t="s">
        <v>29</v>
      </c>
      <c r="ED239" s="1" t="s">
        <v>30</v>
      </c>
      <c r="EE239" s="1" t="s">
        <v>286</v>
      </c>
      <c r="EF239" s="1" t="s">
        <v>287</v>
      </c>
      <c r="EG239" s="1" t="s">
        <v>607</v>
      </c>
      <c r="EH239" s="1" t="s">
        <v>805</v>
      </c>
      <c r="EI239" s="1" t="s">
        <v>289</v>
      </c>
      <c r="EM239" s="1" t="s">
        <v>610</v>
      </c>
      <c r="EN239" s="1">
        <v>1200</v>
      </c>
    </row>
    <row r="240" spans="131:144" ht="13.5" customHeight="1">
      <c r="EA240" s="1" t="s">
        <v>806</v>
      </c>
      <c r="EB240" s="1" t="s">
        <v>28</v>
      </c>
      <c r="EC240" s="1" t="s">
        <v>29</v>
      </c>
      <c r="ED240" s="1" t="s">
        <v>30</v>
      </c>
      <c r="EE240" s="1" t="s">
        <v>286</v>
      </c>
      <c r="EF240" s="1" t="s">
        <v>287</v>
      </c>
      <c r="EG240" s="1" t="s">
        <v>607</v>
      </c>
      <c r="EH240" s="1" t="s">
        <v>807</v>
      </c>
      <c r="EI240" s="1" t="s">
        <v>808</v>
      </c>
      <c r="EM240" s="1" t="s">
        <v>610</v>
      </c>
      <c r="EN240" s="1">
        <v>300</v>
      </c>
    </row>
    <row r="241" spans="131:144" ht="13.5" customHeight="1">
      <c r="EA241" s="1" t="s">
        <v>809</v>
      </c>
      <c r="EB241" s="1" t="s">
        <v>28</v>
      </c>
      <c r="EC241" s="1" t="s">
        <v>29</v>
      </c>
      <c r="ED241" s="1" t="s">
        <v>30</v>
      </c>
      <c r="EE241" s="1" t="s">
        <v>286</v>
      </c>
      <c r="EF241" s="1" t="s">
        <v>287</v>
      </c>
      <c r="EG241" s="1" t="s">
        <v>607</v>
      </c>
      <c r="EH241" s="1" t="s">
        <v>810</v>
      </c>
      <c r="EI241" s="1" t="s">
        <v>811</v>
      </c>
      <c r="EM241" s="1" t="s">
        <v>610</v>
      </c>
      <c r="EN241" s="1">
        <v>3200</v>
      </c>
    </row>
    <row r="242" spans="131:144" ht="13.5" customHeight="1">
      <c r="EA242" s="1" t="s">
        <v>812</v>
      </c>
      <c r="EB242" s="1" t="s">
        <v>28</v>
      </c>
      <c r="EC242" s="1" t="s">
        <v>29</v>
      </c>
      <c r="ED242" s="1" t="s">
        <v>30</v>
      </c>
      <c r="EE242" s="1" t="s">
        <v>286</v>
      </c>
      <c r="EF242" s="1" t="s">
        <v>287</v>
      </c>
      <c r="EG242" s="1" t="s">
        <v>607</v>
      </c>
      <c r="EH242" s="1" t="s">
        <v>813</v>
      </c>
      <c r="EI242" s="1" t="s">
        <v>814</v>
      </c>
      <c r="EM242" s="1" t="s">
        <v>610</v>
      </c>
      <c r="EN242" s="1">
        <v>1450</v>
      </c>
    </row>
    <row r="243" spans="131:144" ht="13.5" customHeight="1">
      <c r="EA243" s="1" t="s">
        <v>815</v>
      </c>
      <c r="EB243" s="1" t="s">
        <v>28</v>
      </c>
      <c r="EC243" s="1" t="s">
        <v>29</v>
      </c>
      <c r="ED243" s="1" t="s">
        <v>30</v>
      </c>
      <c r="EE243" s="1" t="s">
        <v>300</v>
      </c>
      <c r="EF243" s="1" t="s">
        <v>301</v>
      </c>
      <c r="EG243" s="1" t="s">
        <v>607</v>
      </c>
      <c r="EH243" s="1" t="s">
        <v>302</v>
      </c>
      <c r="EI243" s="1" t="s">
        <v>816</v>
      </c>
      <c r="EM243" s="1" t="s">
        <v>610</v>
      </c>
      <c r="EN243" s="1">
        <v>350</v>
      </c>
    </row>
    <row r="244" spans="131:144" ht="13.5" customHeight="1">
      <c r="EA244" s="1" t="s">
        <v>817</v>
      </c>
      <c r="EB244" s="1" t="s">
        <v>28</v>
      </c>
      <c r="EC244" s="1" t="s">
        <v>29</v>
      </c>
      <c r="ED244" s="1" t="s">
        <v>30</v>
      </c>
      <c r="EE244" s="1" t="s">
        <v>300</v>
      </c>
      <c r="EF244" s="1" t="s">
        <v>301</v>
      </c>
      <c r="EG244" s="1" t="s">
        <v>607</v>
      </c>
      <c r="EH244" s="1" t="s">
        <v>305</v>
      </c>
      <c r="EI244" s="1" t="s">
        <v>818</v>
      </c>
      <c r="EM244" s="1" t="s">
        <v>610</v>
      </c>
      <c r="EN244" s="1">
        <v>3000</v>
      </c>
    </row>
    <row r="245" spans="131:144" ht="13.5" customHeight="1">
      <c r="EA245" s="1" t="s">
        <v>819</v>
      </c>
      <c r="EB245" s="1" t="s">
        <v>28</v>
      </c>
      <c r="EC245" s="1" t="s">
        <v>29</v>
      </c>
      <c r="ED245" s="1" t="s">
        <v>30</v>
      </c>
      <c r="EE245" s="1" t="s">
        <v>308</v>
      </c>
      <c r="EF245" s="1" t="s">
        <v>309</v>
      </c>
      <c r="EG245" s="1" t="s">
        <v>607</v>
      </c>
      <c r="EH245" s="1" t="s">
        <v>820</v>
      </c>
      <c r="EI245" s="1" t="s">
        <v>821</v>
      </c>
      <c r="EM245" s="1" t="s">
        <v>610</v>
      </c>
      <c r="EN245" s="1">
        <v>2950</v>
      </c>
    </row>
    <row r="246" spans="131:144" ht="13.5" customHeight="1">
      <c r="EA246" s="1" t="s">
        <v>822</v>
      </c>
      <c r="EB246" s="1" t="s">
        <v>28</v>
      </c>
      <c r="EC246" s="1" t="s">
        <v>29</v>
      </c>
      <c r="ED246" s="1" t="s">
        <v>30</v>
      </c>
      <c r="EE246" s="1" t="s">
        <v>308</v>
      </c>
      <c r="EF246" s="1" t="s">
        <v>309</v>
      </c>
      <c r="EG246" s="1" t="s">
        <v>607</v>
      </c>
      <c r="EH246" s="1" t="s">
        <v>823</v>
      </c>
      <c r="EI246" s="1" t="s">
        <v>314</v>
      </c>
      <c r="EM246" s="1" t="s">
        <v>610</v>
      </c>
      <c r="EN246" s="1">
        <v>850</v>
      </c>
    </row>
    <row r="247" spans="131:144" ht="13.5" customHeight="1">
      <c r="EA247" s="1" t="s">
        <v>824</v>
      </c>
      <c r="EB247" s="1" t="s">
        <v>28</v>
      </c>
      <c r="EC247" s="1" t="s">
        <v>29</v>
      </c>
      <c r="ED247" s="1" t="s">
        <v>30</v>
      </c>
      <c r="EE247" s="1" t="s">
        <v>308</v>
      </c>
      <c r="EF247" s="1" t="s">
        <v>309</v>
      </c>
      <c r="EG247" s="1" t="s">
        <v>607</v>
      </c>
      <c r="EH247" s="1" t="s">
        <v>825</v>
      </c>
      <c r="EI247" s="1" t="s">
        <v>826</v>
      </c>
      <c r="EM247" s="1" t="s">
        <v>610</v>
      </c>
      <c r="EN247" s="1">
        <v>1200</v>
      </c>
    </row>
    <row r="248" spans="131:144" ht="13.5" customHeight="1">
      <c r="EA248" s="1" t="s">
        <v>827</v>
      </c>
      <c r="EB248" s="1" t="s">
        <v>28</v>
      </c>
      <c r="EC248" s="1" t="s">
        <v>29</v>
      </c>
      <c r="ED248" s="1" t="s">
        <v>30</v>
      </c>
      <c r="EE248" s="1" t="s">
        <v>308</v>
      </c>
      <c r="EF248" s="1" t="s">
        <v>309</v>
      </c>
      <c r="EG248" s="1" t="s">
        <v>607</v>
      </c>
      <c r="EH248" s="1" t="s">
        <v>828</v>
      </c>
      <c r="EI248" s="1" t="s">
        <v>317</v>
      </c>
      <c r="EM248" s="1" t="s">
        <v>610</v>
      </c>
      <c r="EN248" s="1">
        <v>1500</v>
      </c>
    </row>
    <row r="249" spans="131:144" ht="13.5" customHeight="1">
      <c r="EA249" s="1" t="s">
        <v>829</v>
      </c>
      <c r="EB249" s="1" t="s">
        <v>28</v>
      </c>
      <c r="EC249" s="1" t="s">
        <v>29</v>
      </c>
      <c r="ED249" s="1" t="s">
        <v>30</v>
      </c>
      <c r="EE249" s="1" t="s">
        <v>319</v>
      </c>
      <c r="EF249" s="1" t="s">
        <v>320</v>
      </c>
      <c r="EG249" s="1" t="s">
        <v>607</v>
      </c>
      <c r="EH249" s="1" t="s">
        <v>830</v>
      </c>
      <c r="EI249" s="1" t="s">
        <v>322</v>
      </c>
      <c r="EM249" s="1" t="s">
        <v>610</v>
      </c>
      <c r="EN249" s="1">
        <v>6000</v>
      </c>
    </row>
    <row r="250" spans="131:144" ht="13.5" customHeight="1">
      <c r="EA250" s="1" t="s">
        <v>831</v>
      </c>
      <c r="EB250" s="1" t="s">
        <v>28</v>
      </c>
      <c r="EC250" s="1" t="s">
        <v>29</v>
      </c>
      <c r="ED250" s="1" t="s">
        <v>30</v>
      </c>
      <c r="EE250" s="1" t="s">
        <v>319</v>
      </c>
      <c r="EF250" s="1" t="s">
        <v>320</v>
      </c>
      <c r="EG250" s="1" t="s">
        <v>607</v>
      </c>
      <c r="EH250" s="1" t="s">
        <v>832</v>
      </c>
      <c r="EI250" s="1" t="s">
        <v>833</v>
      </c>
      <c r="EM250" s="1" t="s">
        <v>610</v>
      </c>
      <c r="EN250" s="1">
        <v>400</v>
      </c>
    </row>
    <row r="251" spans="131:144" ht="13.5" customHeight="1">
      <c r="EA251" s="1" t="s">
        <v>834</v>
      </c>
      <c r="EB251" s="1" t="s">
        <v>28</v>
      </c>
      <c r="EC251" s="1" t="s">
        <v>29</v>
      </c>
      <c r="ED251" s="1" t="s">
        <v>30</v>
      </c>
      <c r="EE251" s="1" t="s">
        <v>319</v>
      </c>
      <c r="EF251" s="1" t="s">
        <v>320</v>
      </c>
      <c r="EG251" s="1" t="s">
        <v>607</v>
      </c>
      <c r="EH251" s="1" t="s">
        <v>835</v>
      </c>
      <c r="EI251" s="1" t="s">
        <v>325</v>
      </c>
      <c r="EM251" s="1" t="s">
        <v>610</v>
      </c>
      <c r="EN251" s="1">
        <v>300</v>
      </c>
    </row>
    <row r="252" spans="131:144" ht="13.5" customHeight="1">
      <c r="EA252" s="1" t="s">
        <v>836</v>
      </c>
      <c r="EB252" s="1" t="s">
        <v>28</v>
      </c>
      <c r="EC252" s="1" t="s">
        <v>29</v>
      </c>
      <c r="ED252" s="1" t="s">
        <v>30</v>
      </c>
      <c r="EE252" s="1" t="s">
        <v>327</v>
      </c>
      <c r="EF252" s="1" t="s">
        <v>328</v>
      </c>
      <c r="EG252" s="1" t="s">
        <v>607</v>
      </c>
      <c r="EH252" s="1" t="s">
        <v>338</v>
      </c>
      <c r="EI252" s="1" t="s">
        <v>837</v>
      </c>
      <c r="EM252" s="1" t="s">
        <v>610</v>
      </c>
      <c r="EN252" s="1">
        <v>400</v>
      </c>
    </row>
    <row r="253" spans="131:144" ht="13.5" customHeight="1">
      <c r="EA253" s="1" t="s">
        <v>838</v>
      </c>
      <c r="EB253" s="1" t="s">
        <v>28</v>
      </c>
      <c r="EC253" s="1" t="s">
        <v>29</v>
      </c>
      <c r="ED253" s="1" t="s">
        <v>30</v>
      </c>
      <c r="EE253" s="1" t="s">
        <v>327</v>
      </c>
      <c r="EF253" s="1" t="s">
        <v>328</v>
      </c>
      <c r="EG253" s="1" t="s">
        <v>607</v>
      </c>
      <c r="EH253" s="1" t="s">
        <v>839</v>
      </c>
      <c r="EI253" s="1" t="s">
        <v>840</v>
      </c>
      <c r="EM253" s="1" t="s">
        <v>610</v>
      </c>
      <c r="EN253" s="1">
        <v>1100</v>
      </c>
    </row>
    <row r="254" spans="131:144" ht="13.5" customHeight="1">
      <c r="EA254" s="1" t="s">
        <v>841</v>
      </c>
      <c r="EB254" s="1" t="s">
        <v>28</v>
      </c>
      <c r="EC254" s="1" t="s">
        <v>29</v>
      </c>
      <c r="ED254" s="1" t="s">
        <v>30</v>
      </c>
      <c r="EE254" s="1" t="s">
        <v>327</v>
      </c>
      <c r="EF254" s="1" t="s">
        <v>328</v>
      </c>
      <c r="EG254" s="1" t="s">
        <v>607</v>
      </c>
      <c r="EH254" s="1" t="s">
        <v>842</v>
      </c>
      <c r="EI254" s="1" t="s">
        <v>843</v>
      </c>
      <c r="EM254" s="1" t="s">
        <v>610</v>
      </c>
      <c r="EN254" s="1">
        <v>700</v>
      </c>
    </row>
    <row r="255" spans="131:144" ht="13.5" customHeight="1">
      <c r="EA255" s="1" t="s">
        <v>844</v>
      </c>
      <c r="EB255" s="1" t="s">
        <v>28</v>
      </c>
      <c r="EC255" s="1" t="s">
        <v>29</v>
      </c>
      <c r="ED255" s="1" t="s">
        <v>30</v>
      </c>
      <c r="EE255" s="1" t="s">
        <v>327</v>
      </c>
      <c r="EF255" s="1" t="s">
        <v>328</v>
      </c>
      <c r="EG255" s="1" t="s">
        <v>607</v>
      </c>
      <c r="EH255" s="1" t="s">
        <v>845</v>
      </c>
      <c r="EI255" s="1" t="s">
        <v>342</v>
      </c>
      <c r="EM255" s="1" t="s">
        <v>610</v>
      </c>
      <c r="EN255" s="1">
        <v>1300</v>
      </c>
    </row>
    <row r="256" spans="131:144" ht="13.5" customHeight="1">
      <c r="EA256" s="1" t="s">
        <v>846</v>
      </c>
      <c r="EB256" s="1" t="s">
        <v>28</v>
      </c>
      <c r="EC256" s="1" t="s">
        <v>29</v>
      </c>
      <c r="ED256" s="1" t="s">
        <v>30</v>
      </c>
      <c r="EE256" s="1" t="s">
        <v>327</v>
      </c>
      <c r="EF256" s="1" t="s">
        <v>328</v>
      </c>
      <c r="EG256" s="1" t="s">
        <v>607</v>
      </c>
      <c r="EH256" s="1" t="s">
        <v>847</v>
      </c>
      <c r="EI256" s="1" t="s">
        <v>339</v>
      </c>
      <c r="EM256" s="1" t="s">
        <v>610</v>
      </c>
      <c r="EN256" s="1">
        <v>1200</v>
      </c>
    </row>
    <row r="257" spans="131:144" ht="13.5" customHeight="1">
      <c r="EA257" s="1" t="s">
        <v>848</v>
      </c>
      <c r="EB257" s="1" t="s">
        <v>28</v>
      </c>
      <c r="EC257" s="1" t="s">
        <v>29</v>
      </c>
      <c r="ED257" s="1" t="s">
        <v>30</v>
      </c>
      <c r="EE257" s="1" t="s">
        <v>344</v>
      </c>
      <c r="EF257" s="1" t="s">
        <v>345</v>
      </c>
      <c r="EG257" s="1" t="s">
        <v>607</v>
      </c>
      <c r="EH257" s="1" t="s">
        <v>849</v>
      </c>
      <c r="EI257" s="1" t="s">
        <v>850</v>
      </c>
      <c r="EM257" s="1" t="s">
        <v>610</v>
      </c>
      <c r="EN257" s="1">
        <v>1850</v>
      </c>
    </row>
    <row r="258" spans="131:144" ht="13.5" customHeight="1">
      <c r="EA258" s="1" t="s">
        <v>851</v>
      </c>
      <c r="EB258" s="1" t="s">
        <v>28</v>
      </c>
      <c r="EC258" s="1" t="s">
        <v>29</v>
      </c>
      <c r="ED258" s="1" t="s">
        <v>30</v>
      </c>
      <c r="EE258" s="1" t="s">
        <v>344</v>
      </c>
      <c r="EF258" s="1" t="s">
        <v>345</v>
      </c>
      <c r="EG258" s="1" t="s">
        <v>607</v>
      </c>
      <c r="EH258" s="1" t="s">
        <v>852</v>
      </c>
      <c r="EI258" s="1" t="s">
        <v>347</v>
      </c>
      <c r="EM258" s="1" t="s">
        <v>610</v>
      </c>
      <c r="EN258" s="1">
        <v>2050</v>
      </c>
    </row>
    <row r="259" spans="131:144" ht="13.5" customHeight="1">
      <c r="EA259" s="1" t="s">
        <v>853</v>
      </c>
      <c r="EB259" s="1" t="s">
        <v>28</v>
      </c>
      <c r="EC259" s="1" t="s">
        <v>29</v>
      </c>
      <c r="ED259" s="1" t="s">
        <v>30</v>
      </c>
      <c r="EE259" s="1" t="s">
        <v>344</v>
      </c>
      <c r="EF259" s="1" t="s">
        <v>345</v>
      </c>
      <c r="EG259" s="1" t="s">
        <v>607</v>
      </c>
      <c r="EH259" s="1" t="s">
        <v>854</v>
      </c>
      <c r="EI259" s="1" t="s">
        <v>855</v>
      </c>
      <c r="EM259" s="1" t="s">
        <v>610</v>
      </c>
      <c r="EN259" s="1">
        <v>550</v>
      </c>
    </row>
    <row r="260" spans="131:144" ht="13.5" customHeight="1">
      <c r="EA260" s="1" t="s">
        <v>856</v>
      </c>
      <c r="EB260" s="1" t="s">
        <v>28</v>
      </c>
      <c r="EC260" s="1" t="s">
        <v>29</v>
      </c>
      <c r="ED260" s="1" t="s">
        <v>30</v>
      </c>
      <c r="EE260" s="1" t="s">
        <v>344</v>
      </c>
      <c r="EF260" s="1" t="s">
        <v>345</v>
      </c>
      <c r="EG260" s="1" t="s">
        <v>607</v>
      </c>
      <c r="EH260" s="1" t="s">
        <v>857</v>
      </c>
      <c r="EI260" s="1" t="s">
        <v>858</v>
      </c>
      <c r="EM260" s="1" t="s">
        <v>610</v>
      </c>
      <c r="EN260" s="1">
        <v>2350</v>
      </c>
    </row>
    <row r="261" spans="131:144" ht="13.5" customHeight="1">
      <c r="EA261" s="1" t="s">
        <v>859</v>
      </c>
      <c r="EB261" s="1" t="s">
        <v>28</v>
      </c>
      <c r="EC261" s="1" t="s">
        <v>29</v>
      </c>
      <c r="ED261" s="1" t="s">
        <v>30</v>
      </c>
      <c r="EE261" s="1" t="s">
        <v>344</v>
      </c>
      <c r="EF261" s="1" t="s">
        <v>345</v>
      </c>
      <c r="EG261" s="1" t="s">
        <v>607</v>
      </c>
      <c r="EH261" s="1" t="s">
        <v>860</v>
      </c>
      <c r="EI261" s="1" t="s">
        <v>861</v>
      </c>
      <c r="EM261" s="1" t="s">
        <v>610</v>
      </c>
      <c r="EN261" s="1">
        <v>400</v>
      </c>
    </row>
    <row r="262" spans="131:144" ht="13.5" customHeight="1">
      <c r="EA262" s="1" t="s">
        <v>862</v>
      </c>
      <c r="EB262" s="1" t="s">
        <v>28</v>
      </c>
      <c r="EC262" s="1" t="s">
        <v>29</v>
      </c>
      <c r="ED262" s="1" t="s">
        <v>30</v>
      </c>
      <c r="EE262" s="1" t="s">
        <v>352</v>
      </c>
      <c r="EF262" s="1" t="s">
        <v>353</v>
      </c>
      <c r="EG262" s="1" t="s">
        <v>607</v>
      </c>
      <c r="EH262" s="1" t="s">
        <v>863</v>
      </c>
      <c r="EI262" s="1" t="s">
        <v>355</v>
      </c>
      <c r="EM262" s="1" t="s">
        <v>610</v>
      </c>
      <c r="EN262" s="1">
        <v>2600</v>
      </c>
    </row>
    <row r="263" spans="131:144" ht="13.5" customHeight="1">
      <c r="EA263" s="1" t="s">
        <v>864</v>
      </c>
      <c r="EB263" s="1" t="s">
        <v>28</v>
      </c>
      <c r="EC263" s="1" t="s">
        <v>29</v>
      </c>
      <c r="ED263" s="1" t="s">
        <v>30</v>
      </c>
      <c r="EE263" s="1" t="s">
        <v>352</v>
      </c>
      <c r="EF263" s="1" t="s">
        <v>353</v>
      </c>
      <c r="EG263" s="1" t="s">
        <v>607</v>
      </c>
      <c r="EH263" s="1" t="s">
        <v>865</v>
      </c>
      <c r="EI263" s="1" t="s">
        <v>370</v>
      </c>
      <c r="EM263" s="1" t="s">
        <v>610</v>
      </c>
      <c r="EN263" s="1">
        <v>1300</v>
      </c>
    </row>
    <row r="264" spans="131:144" ht="13.5" customHeight="1">
      <c r="EA264" s="1" t="s">
        <v>866</v>
      </c>
      <c r="EB264" s="1" t="s">
        <v>28</v>
      </c>
      <c r="EC264" s="1" t="s">
        <v>29</v>
      </c>
      <c r="ED264" s="1" t="s">
        <v>30</v>
      </c>
      <c r="EE264" s="1" t="s">
        <v>352</v>
      </c>
      <c r="EF264" s="1" t="s">
        <v>353</v>
      </c>
      <c r="EG264" s="1" t="s">
        <v>607</v>
      </c>
      <c r="EH264" s="1" t="s">
        <v>867</v>
      </c>
      <c r="EI264" s="1" t="s">
        <v>868</v>
      </c>
      <c r="EM264" s="1" t="s">
        <v>610</v>
      </c>
      <c r="EN264" s="1">
        <v>1400</v>
      </c>
    </row>
    <row r="265" spans="131:144" ht="13.5" customHeight="1">
      <c r="EA265" s="1" t="s">
        <v>869</v>
      </c>
      <c r="EB265" s="1" t="s">
        <v>28</v>
      </c>
      <c r="EC265" s="1" t="s">
        <v>29</v>
      </c>
      <c r="ED265" s="1" t="s">
        <v>30</v>
      </c>
      <c r="EE265" s="1" t="s">
        <v>352</v>
      </c>
      <c r="EF265" s="1" t="s">
        <v>353</v>
      </c>
      <c r="EG265" s="1" t="s">
        <v>607</v>
      </c>
      <c r="EH265" s="1" t="s">
        <v>870</v>
      </c>
      <c r="EI265" s="1" t="s">
        <v>871</v>
      </c>
      <c r="EM265" s="1" t="s">
        <v>610</v>
      </c>
      <c r="EN265" s="1">
        <v>2550</v>
      </c>
    </row>
    <row r="266" spans="131:144" ht="13.5" customHeight="1">
      <c r="EA266" s="1" t="s">
        <v>872</v>
      </c>
      <c r="EB266" s="1" t="s">
        <v>28</v>
      </c>
      <c r="EC266" s="1" t="s">
        <v>29</v>
      </c>
      <c r="ED266" s="1" t="s">
        <v>30</v>
      </c>
      <c r="EE266" s="1" t="s">
        <v>352</v>
      </c>
      <c r="EF266" s="1" t="s">
        <v>353</v>
      </c>
      <c r="EG266" s="1" t="s">
        <v>607</v>
      </c>
      <c r="EH266" s="1" t="s">
        <v>873</v>
      </c>
      <c r="EI266" s="1" t="s">
        <v>874</v>
      </c>
      <c r="EM266" s="1" t="s">
        <v>610</v>
      </c>
      <c r="EN266" s="1">
        <v>1150</v>
      </c>
    </row>
    <row r="267" spans="131:144" ht="13.5" customHeight="1">
      <c r="EA267" s="1" t="s">
        <v>875</v>
      </c>
      <c r="EB267" s="1" t="s">
        <v>28</v>
      </c>
      <c r="EC267" s="1" t="s">
        <v>29</v>
      </c>
      <c r="ED267" s="1" t="s">
        <v>30</v>
      </c>
      <c r="EE267" s="1" t="s">
        <v>372</v>
      </c>
      <c r="EF267" s="1" t="s">
        <v>373</v>
      </c>
      <c r="EG267" s="1" t="s">
        <v>607</v>
      </c>
      <c r="EH267" s="1" t="s">
        <v>876</v>
      </c>
      <c r="EI267" s="1" t="s">
        <v>877</v>
      </c>
      <c r="EM267" s="1" t="s">
        <v>610</v>
      </c>
      <c r="EN267" s="1">
        <v>1000</v>
      </c>
    </row>
    <row r="268" spans="131:144" ht="13.5" customHeight="1">
      <c r="EA268" s="1" t="s">
        <v>878</v>
      </c>
      <c r="EB268" s="1" t="s">
        <v>28</v>
      </c>
      <c r="EC268" s="1" t="s">
        <v>29</v>
      </c>
      <c r="ED268" s="1" t="s">
        <v>30</v>
      </c>
      <c r="EE268" s="1" t="s">
        <v>372</v>
      </c>
      <c r="EF268" s="1" t="s">
        <v>373</v>
      </c>
      <c r="EG268" s="1" t="s">
        <v>607</v>
      </c>
      <c r="EH268" s="1" t="s">
        <v>879</v>
      </c>
      <c r="EI268" s="1" t="s">
        <v>880</v>
      </c>
      <c r="EM268" s="1" t="s">
        <v>610</v>
      </c>
      <c r="EN268" s="1">
        <v>350</v>
      </c>
    </row>
    <row r="269" spans="131:144" ht="13.5" customHeight="1">
      <c r="EA269" s="1" t="s">
        <v>881</v>
      </c>
      <c r="EB269" s="1" t="s">
        <v>28</v>
      </c>
      <c r="EC269" s="1" t="s">
        <v>29</v>
      </c>
      <c r="ED269" s="1" t="s">
        <v>30</v>
      </c>
      <c r="EE269" s="1" t="s">
        <v>377</v>
      </c>
      <c r="EF269" s="1" t="s">
        <v>378</v>
      </c>
      <c r="EG269" s="1" t="s">
        <v>607</v>
      </c>
      <c r="EH269" s="1" t="s">
        <v>382</v>
      </c>
      <c r="EI269" s="1" t="s">
        <v>882</v>
      </c>
      <c r="EM269" s="1" t="s">
        <v>610</v>
      </c>
      <c r="EN269" s="1">
        <v>150</v>
      </c>
    </row>
    <row r="270" spans="131:144" ht="13.5" customHeight="1">
      <c r="EA270" s="1" t="s">
        <v>883</v>
      </c>
      <c r="EB270" s="1" t="s">
        <v>28</v>
      </c>
      <c r="EC270" s="1" t="s">
        <v>29</v>
      </c>
      <c r="ED270" s="1" t="s">
        <v>30</v>
      </c>
      <c r="EE270" s="1" t="s">
        <v>377</v>
      </c>
      <c r="EF270" s="1" t="s">
        <v>378</v>
      </c>
      <c r="EG270" s="1" t="s">
        <v>607</v>
      </c>
      <c r="EH270" s="1" t="s">
        <v>884</v>
      </c>
      <c r="EI270" s="1" t="s">
        <v>380</v>
      </c>
      <c r="EM270" s="1" t="s">
        <v>610</v>
      </c>
      <c r="EN270" s="1">
        <v>800</v>
      </c>
    </row>
    <row r="271" spans="131:144" ht="13.5" customHeight="1">
      <c r="EA271" s="1" t="s">
        <v>885</v>
      </c>
      <c r="EB271" s="1" t="s">
        <v>28</v>
      </c>
      <c r="EC271" s="1" t="s">
        <v>29</v>
      </c>
      <c r="ED271" s="1" t="s">
        <v>30</v>
      </c>
      <c r="EE271" s="1" t="s">
        <v>377</v>
      </c>
      <c r="EF271" s="1" t="s">
        <v>378</v>
      </c>
      <c r="EG271" s="1" t="s">
        <v>607</v>
      </c>
      <c r="EH271" s="1" t="s">
        <v>886</v>
      </c>
      <c r="EI271" s="1" t="s">
        <v>887</v>
      </c>
      <c r="EM271" s="1" t="s">
        <v>610</v>
      </c>
      <c r="EN271" s="1">
        <v>1100</v>
      </c>
    </row>
    <row r="272" spans="131:144" ht="13.5" customHeight="1">
      <c r="EA272" s="1" t="s">
        <v>888</v>
      </c>
      <c r="EB272" s="1" t="s">
        <v>28</v>
      </c>
      <c r="EC272" s="1" t="s">
        <v>29</v>
      </c>
      <c r="ED272" s="1" t="s">
        <v>30</v>
      </c>
      <c r="EE272" s="1" t="s">
        <v>388</v>
      </c>
      <c r="EF272" s="1" t="s">
        <v>389</v>
      </c>
      <c r="EG272" s="1" t="s">
        <v>607</v>
      </c>
      <c r="EH272" s="1" t="s">
        <v>889</v>
      </c>
      <c r="EI272" s="1" t="s">
        <v>389</v>
      </c>
      <c r="EM272" s="1" t="s">
        <v>610</v>
      </c>
      <c r="EN272" s="1">
        <v>5700</v>
      </c>
    </row>
    <row r="273" spans="131:144" ht="13.5" customHeight="1">
      <c r="EA273" s="1" t="s">
        <v>890</v>
      </c>
      <c r="EB273" s="1" t="s">
        <v>28</v>
      </c>
      <c r="EC273" s="1" t="s">
        <v>29</v>
      </c>
      <c r="ED273" s="1" t="s">
        <v>30</v>
      </c>
      <c r="EE273" s="1" t="s">
        <v>388</v>
      </c>
      <c r="EF273" s="1" t="s">
        <v>389</v>
      </c>
      <c r="EG273" s="1" t="s">
        <v>607</v>
      </c>
      <c r="EH273" s="1" t="s">
        <v>891</v>
      </c>
      <c r="EI273" s="1" t="s">
        <v>892</v>
      </c>
      <c r="EM273" s="1" t="s">
        <v>610</v>
      </c>
      <c r="EN273" s="1">
        <v>1750</v>
      </c>
    </row>
    <row r="274" spans="131:144" ht="13.5" customHeight="1">
      <c r="EA274" s="1" t="s">
        <v>893</v>
      </c>
      <c r="EB274" s="1" t="s">
        <v>28</v>
      </c>
      <c r="EC274" s="1" t="s">
        <v>29</v>
      </c>
      <c r="ED274" s="1" t="s">
        <v>30</v>
      </c>
      <c r="EE274" s="1" t="s">
        <v>388</v>
      </c>
      <c r="EF274" s="1" t="s">
        <v>389</v>
      </c>
      <c r="EG274" s="1" t="s">
        <v>607</v>
      </c>
      <c r="EH274" s="1" t="s">
        <v>894</v>
      </c>
      <c r="EI274" s="1" t="s">
        <v>394</v>
      </c>
      <c r="EM274" s="1" t="s">
        <v>610</v>
      </c>
      <c r="EN274" s="1">
        <v>2050</v>
      </c>
    </row>
    <row r="275" spans="131:144" ht="13.5" customHeight="1">
      <c r="EA275" s="1" t="s">
        <v>895</v>
      </c>
      <c r="EB275" s="1" t="s">
        <v>28</v>
      </c>
      <c r="EC275" s="1" t="s">
        <v>29</v>
      </c>
      <c r="ED275" s="1" t="s">
        <v>30</v>
      </c>
      <c r="EE275" s="1" t="s">
        <v>388</v>
      </c>
      <c r="EF275" s="1" t="s">
        <v>389</v>
      </c>
      <c r="EG275" s="1" t="s">
        <v>607</v>
      </c>
      <c r="EH275" s="1" t="s">
        <v>896</v>
      </c>
      <c r="EI275" s="1" t="s">
        <v>897</v>
      </c>
      <c r="EM275" s="1" t="s">
        <v>610</v>
      </c>
      <c r="EN275" s="1">
        <v>900</v>
      </c>
    </row>
    <row r="276" spans="131:144" ht="13.5" customHeight="1">
      <c r="EA276" s="1" t="s">
        <v>898</v>
      </c>
      <c r="EB276" s="1" t="s">
        <v>28</v>
      </c>
      <c r="EC276" s="1" t="s">
        <v>29</v>
      </c>
      <c r="ED276" s="1" t="s">
        <v>30</v>
      </c>
      <c r="EE276" s="1" t="s">
        <v>399</v>
      </c>
      <c r="EF276" s="1" t="s">
        <v>400</v>
      </c>
      <c r="EG276" s="1" t="s">
        <v>607</v>
      </c>
      <c r="EH276" s="1" t="s">
        <v>899</v>
      </c>
      <c r="EI276" s="1" t="s">
        <v>900</v>
      </c>
      <c r="EM276" s="1" t="s">
        <v>610</v>
      </c>
      <c r="EN276" s="1">
        <v>250</v>
      </c>
    </row>
    <row r="277" spans="131:144" ht="13.5" customHeight="1">
      <c r="EA277" s="1" t="s">
        <v>901</v>
      </c>
      <c r="EB277" s="1" t="s">
        <v>28</v>
      </c>
      <c r="EC277" s="1" t="s">
        <v>29</v>
      </c>
      <c r="ED277" s="1" t="s">
        <v>30</v>
      </c>
      <c r="EE277" s="1" t="s">
        <v>399</v>
      </c>
      <c r="EF277" s="1" t="s">
        <v>400</v>
      </c>
      <c r="EG277" s="1" t="s">
        <v>607</v>
      </c>
      <c r="EH277" s="1" t="s">
        <v>902</v>
      </c>
      <c r="EI277" s="1" t="s">
        <v>903</v>
      </c>
      <c r="EM277" s="1" t="s">
        <v>610</v>
      </c>
      <c r="EN277" s="1">
        <v>100</v>
      </c>
    </row>
    <row r="278" spans="131:144" ht="13.5" customHeight="1">
      <c r="EA278" s="1" t="s">
        <v>904</v>
      </c>
      <c r="EB278" s="1" t="s">
        <v>28</v>
      </c>
      <c r="EC278" s="1" t="s">
        <v>29</v>
      </c>
      <c r="ED278" s="1" t="s">
        <v>30</v>
      </c>
      <c r="EE278" s="1" t="s">
        <v>404</v>
      </c>
      <c r="EF278" s="1" t="s">
        <v>405</v>
      </c>
      <c r="EG278" s="1" t="s">
        <v>607</v>
      </c>
      <c r="EH278" s="1" t="s">
        <v>905</v>
      </c>
      <c r="EI278" s="1" t="s">
        <v>906</v>
      </c>
      <c r="EM278" s="1" t="s">
        <v>610</v>
      </c>
      <c r="EN278" s="1">
        <v>250</v>
      </c>
    </row>
    <row r="279" spans="131:144" ht="13.5" customHeight="1">
      <c r="EA279" s="1" t="s">
        <v>907</v>
      </c>
      <c r="EB279" s="1" t="s">
        <v>28</v>
      </c>
      <c r="EC279" s="1" t="s">
        <v>29</v>
      </c>
      <c r="ED279" s="1" t="s">
        <v>30</v>
      </c>
      <c r="EE279" s="1" t="s">
        <v>404</v>
      </c>
      <c r="EF279" s="1" t="s">
        <v>405</v>
      </c>
      <c r="EG279" s="1" t="s">
        <v>607</v>
      </c>
      <c r="EH279" s="1" t="s">
        <v>908</v>
      </c>
      <c r="EI279" s="1" t="s">
        <v>909</v>
      </c>
      <c r="EM279" s="1" t="s">
        <v>610</v>
      </c>
      <c r="EN279" s="1">
        <v>600</v>
      </c>
    </row>
    <row r="280" spans="131:144" ht="13.5" customHeight="1">
      <c r="EA280" s="1" t="s">
        <v>910</v>
      </c>
      <c r="EB280" s="1" t="s">
        <v>28</v>
      </c>
      <c r="EC280" s="1" t="s">
        <v>29</v>
      </c>
      <c r="ED280" s="1" t="s">
        <v>30</v>
      </c>
      <c r="EE280" s="1" t="s">
        <v>412</v>
      </c>
      <c r="EF280" s="1" t="s">
        <v>413</v>
      </c>
      <c r="EG280" s="1" t="s">
        <v>607</v>
      </c>
      <c r="EH280" s="1" t="s">
        <v>414</v>
      </c>
      <c r="EI280" s="1" t="s">
        <v>911</v>
      </c>
      <c r="EM280" s="1" t="s">
        <v>610</v>
      </c>
      <c r="EN280" s="1">
        <v>600</v>
      </c>
    </row>
    <row r="281" spans="131:144" ht="13.5" customHeight="1">
      <c r="EA281" s="1" t="s">
        <v>912</v>
      </c>
      <c r="EB281" s="1" t="s">
        <v>28</v>
      </c>
      <c r="EC281" s="1" t="s">
        <v>29</v>
      </c>
      <c r="ED281" s="1" t="s">
        <v>30</v>
      </c>
      <c r="EE281" s="1" t="s">
        <v>416</v>
      </c>
      <c r="EF281" s="1" t="s">
        <v>417</v>
      </c>
      <c r="EG281" s="1" t="s">
        <v>607</v>
      </c>
      <c r="EH281" s="1" t="s">
        <v>913</v>
      </c>
      <c r="EI281" s="1" t="s">
        <v>914</v>
      </c>
      <c r="EM281" s="1" t="s">
        <v>610</v>
      </c>
      <c r="EN281" s="1">
        <v>1850</v>
      </c>
    </row>
    <row r="282" spans="131:144" ht="13.5" customHeight="1">
      <c r="EA282" s="1" t="s">
        <v>915</v>
      </c>
      <c r="EB282" s="1" t="s">
        <v>28</v>
      </c>
      <c r="EC282" s="1" t="s">
        <v>29</v>
      </c>
      <c r="ED282" s="1" t="s">
        <v>30</v>
      </c>
      <c r="EE282" s="1" t="s">
        <v>416</v>
      </c>
      <c r="EF282" s="1" t="s">
        <v>417</v>
      </c>
      <c r="EG282" s="1" t="s">
        <v>607</v>
      </c>
      <c r="EH282" s="1" t="s">
        <v>916</v>
      </c>
      <c r="EI282" s="1" t="s">
        <v>917</v>
      </c>
      <c r="EM282" s="1" t="s">
        <v>610</v>
      </c>
      <c r="EN282" s="1">
        <v>100</v>
      </c>
    </row>
    <row r="283" spans="131:144" ht="13.5" customHeight="1">
      <c r="EA283" s="1" t="s">
        <v>918</v>
      </c>
      <c r="EB283" s="1" t="s">
        <v>28</v>
      </c>
      <c r="EC283" s="1" t="s">
        <v>29</v>
      </c>
      <c r="ED283" s="1" t="s">
        <v>30</v>
      </c>
      <c r="EE283" s="1" t="s">
        <v>416</v>
      </c>
      <c r="EF283" s="1" t="s">
        <v>417</v>
      </c>
      <c r="EG283" s="1" t="s">
        <v>607</v>
      </c>
      <c r="EH283" s="1" t="s">
        <v>919</v>
      </c>
      <c r="EI283" s="1" t="s">
        <v>920</v>
      </c>
      <c r="EM283" s="1" t="s">
        <v>610</v>
      </c>
      <c r="EN283" s="1">
        <v>100</v>
      </c>
    </row>
    <row r="284" spans="131:144" ht="13.5" customHeight="1">
      <c r="EA284" s="1" t="s">
        <v>921</v>
      </c>
      <c r="EB284" s="1" t="s">
        <v>28</v>
      </c>
      <c r="EC284" s="1" t="s">
        <v>29</v>
      </c>
      <c r="ED284" s="1" t="s">
        <v>30</v>
      </c>
      <c r="EE284" s="1" t="s">
        <v>416</v>
      </c>
      <c r="EF284" s="1" t="s">
        <v>417</v>
      </c>
      <c r="EG284" s="1" t="s">
        <v>607</v>
      </c>
      <c r="EH284" s="1" t="s">
        <v>922</v>
      </c>
      <c r="EI284" s="1" t="s">
        <v>923</v>
      </c>
      <c r="EM284" s="1" t="s">
        <v>610</v>
      </c>
      <c r="EN284" s="1">
        <v>150</v>
      </c>
    </row>
    <row r="285" spans="131:144" ht="13.5" customHeight="1">
      <c r="EA285" s="1" t="s">
        <v>924</v>
      </c>
      <c r="EB285" s="1" t="s">
        <v>28</v>
      </c>
      <c r="EC285" s="1" t="s">
        <v>29</v>
      </c>
      <c r="ED285" s="1" t="s">
        <v>30</v>
      </c>
      <c r="EE285" s="1" t="s">
        <v>416</v>
      </c>
      <c r="EF285" s="1" t="s">
        <v>417</v>
      </c>
      <c r="EG285" s="1" t="s">
        <v>607</v>
      </c>
      <c r="EH285" s="1" t="s">
        <v>925</v>
      </c>
      <c r="EI285" s="1" t="s">
        <v>926</v>
      </c>
      <c r="EM285" s="1" t="s">
        <v>610</v>
      </c>
      <c r="EN285" s="1">
        <v>50</v>
      </c>
    </row>
    <row r="286" spans="131:144" ht="13.5" customHeight="1">
      <c r="EA286" s="1" t="s">
        <v>927</v>
      </c>
      <c r="EB286" s="1" t="s">
        <v>28</v>
      </c>
      <c r="EC286" s="1" t="s">
        <v>29</v>
      </c>
      <c r="ED286" s="1" t="s">
        <v>30</v>
      </c>
      <c r="EE286" s="1" t="s">
        <v>427</v>
      </c>
      <c r="EF286" s="1" t="s">
        <v>428</v>
      </c>
      <c r="EG286" s="1" t="s">
        <v>607</v>
      </c>
      <c r="EH286" s="1" t="s">
        <v>928</v>
      </c>
      <c r="EI286" s="1" t="s">
        <v>929</v>
      </c>
      <c r="EM286" s="1" t="s">
        <v>610</v>
      </c>
      <c r="EN286" s="1">
        <v>700</v>
      </c>
    </row>
    <row r="287" spans="131:144" ht="13.5" customHeight="1">
      <c r="EA287" s="1" t="s">
        <v>930</v>
      </c>
      <c r="EB287" s="1" t="s">
        <v>28</v>
      </c>
      <c r="EC287" s="1" t="s">
        <v>29</v>
      </c>
      <c r="ED287" s="1" t="s">
        <v>30</v>
      </c>
      <c r="EE287" s="1" t="s">
        <v>427</v>
      </c>
      <c r="EF287" s="1" t="s">
        <v>428</v>
      </c>
      <c r="EG287" s="1" t="s">
        <v>607</v>
      </c>
      <c r="EH287" s="1" t="s">
        <v>931</v>
      </c>
      <c r="EI287" s="1" t="s">
        <v>932</v>
      </c>
      <c r="EM287" s="1" t="s">
        <v>610</v>
      </c>
      <c r="EN287" s="1">
        <v>2000</v>
      </c>
    </row>
    <row r="288" spans="131:144" ht="13.5" customHeight="1">
      <c r="EA288" s="1" t="s">
        <v>933</v>
      </c>
      <c r="EB288" s="1" t="s">
        <v>28</v>
      </c>
      <c r="EC288" s="1" t="s">
        <v>29</v>
      </c>
      <c r="ED288" s="1" t="s">
        <v>30</v>
      </c>
      <c r="EE288" s="1" t="s">
        <v>427</v>
      </c>
      <c r="EF288" s="1" t="s">
        <v>428</v>
      </c>
      <c r="EG288" s="1" t="s">
        <v>607</v>
      </c>
      <c r="EH288" s="1" t="s">
        <v>934</v>
      </c>
      <c r="EI288" s="1" t="s">
        <v>935</v>
      </c>
      <c r="EM288" s="1" t="s">
        <v>610</v>
      </c>
      <c r="EN288" s="1">
        <v>2450</v>
      </c>
    </row>
    <row r="289" spans="131:144" ht="13.5" customHeight="1">
      <c r="EA289" s="1" t="s">
        <v>936</v>
      </c>
      <c r="EB289" s="1" t="s">
        <v>28</v>
      </c>
      <c r="EC289" s="1" t="s">
        <v>29</v>
      </c>
      <c r="ED289" s="1" t="s">
        <v>30</v>
      </c>
      <c r="EE289" s="1" t="s">
        <v>435</v>
      </c>
      <c r="EF289" s="1" t="s">
        <v>436</v>
      </c>
      <c r="EG289" s="1" t="s">
        <v>607</v>
      </c>
      <c r="EH289" s="1" t="s">
        <v>443</v>
      </c>
      <c r="EI289" s="1" t="s">
        <v>937</v>
      </c>
      <c r="EM289" s="1" t="s">
        <v>610</v>
      </c>
      <c r="EN289" s="1">
        <v>350</v>
      </c>
    </row>
    <row r="290" spans="131:144" ht="13.5" customHeight="1">
      <c r="EA290" s="1" t="s">
        <v>938</v>
      </c>
      <c r="EB290" s="1" t="s">
        <v>28</v>
      </c>
      <c r="EC290" s="1" t="s">
        <v>29</v>
      </c>
      <c r="ED290" s="1" t="s">
        <v>30</v>
      </c>
      <c r="EE290" s="1" t="s">
        <v>435</v>
      </c>
      <c r="EF290" s="1" t="s">
        <v>436</v>
      </c>
      <c r="EG290" s="1" t="s">
        <v>607</v>
      </c>
      <c r="EH290" s="1" t="s">
        <v>939</v>
      </c>
      <c r="EI290" s="1" t="s">
        <v>940</v>
      </c>
      <c r="EM290" s="1" t="s">
        <v>610</v>
      </c>
      <c r="EN290" s="1">
        <v>2000</v>
      </c>
    </row>
    <row r="291" spans="131:144" ht="13.5" customHeight="1">
      <c r="EA291" s="1" t="s">
        <v>941</v>
      </c>
      <c r="EB291" s="1" t="s">
        <v>28</v>
      </c>
      <c r="EC291" s="1" t="s">
        <v>29</v>
      </c>
      <c r="ED291" s="1" t="s">
        <v>30</v>
      </c>
      <c r="EE291" s="1" t="s">
        <v>435</v>
      </c>
      <c r="EF291" s="1" t="s">
        <v>436</v>
      </c>
      <c r="EG291" s="1" t="s">
        <v>607</v>
      </c>
      <c r="EH291" s="1" t="s">
        <v>942</v>
      </c>
      <c r="EI291" s="1" t="s">
        <v>943</v>
      </c>
      <c r="EM291" s="1" t="s">
        <v>610</v>
      </c>
      <c r="EN291" s="1">
        <v>1000</v>
      </c>
    </row>
    <row r="292" spans="131:144" ht="13.5" customHeight="1">
      <c r="EA292" s="1" t="s">
        <v>944</v>
      </c>
      <c r="EB292" s="1" t="s">
        <v>28</v>
      </c>
      <c r="EC292" s="1" t="s">
        <v>29</v>
      </c>
      <c r="ED292" s="1" t="s">
        <v>30</v>
      </c>
      <c r="EE292" s="1" t="s">
        <v>435</v>
      </c>
      <c r="EF292" s="1" t="s">
        <v>436</v>
      </c>
      <c r="EG292" s="1" t="s">
        <v>607</v>
      </c>
      <c r="EH292" s="1" t="s">
        <v>945</v>
      </c>
      <c r="EI292" s="1" t="s">
        <v>447</v>
      </c>
      <c r="EM292" s="1" t="s">
        <v>610</v>
      </c>
      <c r="EN292" s="1">
        <v>2300</v>
      </c>
    </row>
    <row r="293" spans="131:144" ht="13.5" customHeight="1">
      <c r="EA293" s="1" t="s">
        <v>946</v>
      </c>
      <c r="EB293" s="1" t="s">
        <v>28</v>
      </c>
      <c r="EC293" s="1" t="s">
        <v>29</v>
      </c>
      <c r="ED293" s="1" t="s">
        <v>30</v>
      </c>
      <c r="EE293" s="1" t="s">
        <v>435</v>
      </c>
      <c r="EF293" s="1" t="s">
        <v>436</v>
      </c>
      <c r="EG293" s="1" t="s">
        <v>607</v>
      </c>
      <c r="EH293" s="1" t="s">
        <v>947</v>
      </c>
      <c r="EI293" s="1" t="s">
        <v>450</v>
      </c>
      <c r="EM293" s="1" t="s">
        <v>610</v>
      </c>
      <c r="EN293" s="1">
        <v>50</v>
      </c>
    </row>
    <row r="294" spans="131:144" ht="13.5" customHeight="1">
      <c r="EA294" s="1" t="s">
        <v>948</v>
      </c>
      <c r="EB294" s="1" t="s">
        <v>28</v>
      </c>
      <c r="EC294" s="1" t="s">
        <v>29</v>
      </c>
      <c r="ED294" s="1" t="s">
        <v>30</v>
      </c>
      <c r="EE294" s="1" t="s">
        <v>435</v>
      </c>
      <c r="EF294" s="1" t="s">
        <v>436</v>
      </c>
      <c r="EG294" s="1" t="s">
        <v>607</v>
      </c>
      <c r="EH294" s="1" t="s">
        <v>949</v>
      </c>
      <c r="EI294" s="1" t="s">
        <v>950</v>
      </c>
      <c r="EM294" s="1" t="s">
        <v>610</v>
      </c>
      <c r="EN294" s="1">
        <v>1300</v>
      </c>
    </row>
    <row r="295" spans="131:144" ht="13.5" customHeight="1">
      <c r="EA295" s="1" t="s">
        <v>951</v>
      </c>
      <c r="EB295" s="1" t="s">
        <v>28</v>
      </c>
      <c r="EC295" s="1" t="s">
        <v>29</v>
      </c>
      <c r="ED295" s="1" t="s">
        <v>30</v>
      </c>
      <c r="EE295" s="1" t="s">
        <v>455</v>
      </c>
      <c r="EF295" s="1" t="s">
        <v>456</v>
      </c>
      <c r="EG295" s="1" t="s">
        <v>607</v>
      </c>
      <c r="EH295" s="1" t="s">
        <v>952</v>
      </c>
      <c r="EI295" s="1" t="s">
        <v>458</v>
      </c>
      <c r="EM295" s="1" t="s">
        <v>610</v>
      </c>
      <c r="EN295" s="1">
        <v>3100</v>
      </c>
    </row>
    <row r="296" spans="131:144" ht="13.5" customHeight="1">
      <c r="EA296" s="1" t="s">
        <v>953</v>
      </c>
      <c r="EB296" s="1" t="s">
        <v>28</v>
      </c>
      <c r="EC296" s="1" t="s">
        <v>29</v>
      </c>
      <c r="ED296" s="1" t="s">
        <v>30</v>
      </c>
      <c r="EE296" s="1" t="s">
        <v>455</v>
      </c>
      <c r="EF296" s="1" t="s">
        <v>456</v>
      </c>
      <c r="EG296" s="1" t="s">
        <v>607</v>
      </c>
      <c r="EH296" s="1" t="s">
        <v>954</v>
      </c>
      <c r="EI296" s="1" t="s">
        <v>955</v>
      </c>
      <c r="EM296" s="1" t="s">
        <v>610</v>
      </c>
      <c r="EN296" s="1">
        <v>2600</v>
      </c>
    </row>
    <row r="297" spans="131:144" ht="13.5" customHeight="1">
      <c r="EA297" s="1" t="s">
        <v>956</v>
      </c>
      <c r="EB297" s="1" t="s">
        <v>28</v>
      </c>
      <c r="EC297" s="1" t="s">
        <v>29</v>
      </c>
      <c r="ED297" s="1" t="s">
        <v>30</v>
      </c>
      <c r="EE297" s="1" t="s">
        <v>463</v>
      </c>
      <c r="EF297" s="1" t="s">
        <v>464</v>
      </c>
      <c r="EG297" s="1" t="s">
        <v>607</v>
      </c>
      <c r="EH297" s="1" t="s">
        <v>957</v>
      </c>
      <c r="EI297" s="1" t="s">
        <v>958</v>
      </c>
      <c r="EM297" s="1" t="s">
        <v>610</v>
      </c>
      <c r="EN297" s="1">
        <v>250</v>
      </c>
    </row>
    <row r="298" spans="131:144" ht="13.5" customHeight="1">
      <c r="EA298" s="1" t="s">
        <v>959</v>
      </c>
      <c r="EB298" s="1" t="s">
        <v>28</v>
      </c>
      <c r="EC298" s="1" t="s">
        <v>29</v>
      </c>
      <c r="ED298" s="1" t="s">
        <v>30</v>
      </c>
      <c r="EE298" s="1" t="s">
        <v>468</v>
      </c>
      <c r="EF298" s="1" t="s">
        <v>469</v>
      </c>
      <c r="EG298" s="1" t="s">
        <v>607</v>
      </c>
      <c r="EH298" s="1" t="s">
        <v>960</v>
      </c>
      <c r="EI298" s="1" t="s">
        <v>961</v>
      </c>
      <c r="EM298" s="1" t="s">
        <v>610</v>
      </c>
      <c r="EN298" s="1">
        <v>3750</v>
      </c>
    </row>
    <row r="299" spans="131:144" ht="13.5" customHeight="1">
      <c r="EA299" s="1" t="s">
        <v>962</v>
      </c>
      <c r="EB299" s="1" t="s">
        <v>28</v>
      </c>
      <c r="EC299" s="1" t="s">
        <v>29</v>
      </c>
      <c r="ED299" s="1" t="s">
        <v>30</v>
      </c>
      <c r="EE299" s="1" t="s">
        <v>479</v>
      </c>
      <c r="EF299" s="1" t="s">
        <v>480</v>
      </c>
      <c r="EG299" s="1" t="s">
        <v>607</v>
      </c>
      <c r="EH299" s="1" t="s">
        <v>963</v>
      </c>
      <c r="EI299" s="1" t="s">
        <v>482</v>
      </c>
      <c r="EM299" s="1" t="s">
        <v>610</v>
      </c>
      <c r="EN299" s="1">
        <v>750</v>
      </c>
    </row>
    <row r="300" spans="131:144" ht="13.5" customHeight="1">
      <c r="EA300" s="1" t="s">
        <v>964</v>
      </c>
      <c r="EB300" s="1" t="s">
        <v>28</v>
      </c>
      <c r="EC300" s="1" t="s">
        <v>29</v>
      </c>
      <c r="ED300" s="1" t="s">
        <v>30</v>
      </c>
      <c r="EE300" s="1" t="s">
        <v>479</v>
      </c>
      <c r="EF300" s="1" t="s">
        <v>480</v>
      </c>
      <c r="EG300" s="1" t="s">
        <v>607</v>
      </c>
      <c r="EH300" s="1" t="s">
        <v>965</v>
      </c>
      <c r="EI300" s="1" t="s">
        <v>966</v>
      </c>
      <c r="EM300" s="1" t="s">
        <v>610</v>
      </c>
      <c r="EN300" s="1">
        <v>500</v>
      </c>
    </row>
    <row r="301" spans="131:144" ht="13.5" customHeight="1">
      <c r="EA301" s="1" t="s">
        <v>967</v>
      </c>
      <c r="EB301" s="1" t="s">
        <v>28</v>
      </c>
      <c r="EC301" s="1" t="s">
        <v>29</v>
      </c>
      <c r="ED301" s="1" t="s">
        <v>30</v>
      </c>
      <c r="EE301" s="1" t="s">
        <v>487</v>
      </c>
      <c r="EF301" s="1" t="s">
        <v>488</v>
      </c>
      <c r="EG301" s="1" t="s">
        <v>607</v>
      </c>
      <c r="EH301" s="1" t="s">
        <v>968</v>
      </c>
      <c r="EI301" s="1" t="s">
        <v>969</v>
      </c>
      <c r="EM301" s="1" t="s">
        <v>610</v>
      </c>
      <c r="EN301" s="1">
        <v>2450</v>
      </c>
    </row>
    <row r="302" spans="131:144" ht="13.5" customHeight="1">
      <c r="EA302" s="1" t="s">
        <v>970</v>
      </c>
      <c r="EB302" s="1" t="s">
        <v>28</v>
      </c>
      <c r="EC302" s="1" t="s">
        <v>29</v>
      </c>
      <c r="ED302" s="1" t="s">
        <v>30</v>
      </c>
      <c r="EE302" s="1" t="s">
        <v>492</v>
      </c>
      <c r="EF302" s="1" t="s">
        <v>493</v>
      </c>
      <c r="EG302" s="1" t="s">
        <v>607</v>
      </c>
      <c r="EH302" s="1" t="s">
        <v>971</v>
      </c>
      <c r="EI302" s="1" t="s">
        <v>972</v>
      </c>
      <c r="EM302" s="1" t="s">
        <v>610</v>
      </c>
      <c r="EN302" s="1">
        <v>3000</v>
      </c>
    </row>
    <row r="303" spans="131:144" ht="13.5" customHeight="1">
      <c r="EA303" s="1" t="s">
        <v>973</v>
      </c>
      <c r="EB303" s="1" t="s">
        <v>28</v>
      </c>
      <c r="EC303" s="1" t="s">
        <v>29</v>
      </c>
      <c r="ED303" s="1" t="s">
        <v>30</v>
      </c>
      <c r="EE303" s="1" t="s">
        <v>492</v>
      </c>
      <c r="EF303" s="1" t="s">
        <v>493</v>
      </c>
      <c r="EG303" s="1" t="s">
        <v>607</v>
      </c>
      <c r="EH303" s="1" t="s">
        <v>974</v>
      </c>
      <c r="EI303" s="1" t="s">
        <v>975</v>
      </c>
      <c r="EM303" s="1" t="s">
        <v>610</v>
      </c>
      <c r="EN303" s="1">
        <v>400</v>
      </c>
    </row>
    <row r="304" spans="131:144" ht="13.5" customHeight="1">
      <c r="EA304" s="1" t="s">
        <v>976</v>
      </c>
      <c r="EB304" s="1" t="s">
        <v>28</v>
      </c>
      <c r="EC304" s="1" t="s">
        <v>29</v>
      </c>
      <c r="ED304" s="1" t="s">
        <v>30</v>
      </c>
      <c r="EE304" s="1" t="s">
        <v>492</v>
      </c>
      <c r="EF304" s="1" t="s">
        <v>493</v>
      </c>
      <c r="EG304" s="1" t="s">
        <v>607</v>
      </c>
      <c r="EH304" s="1" t="s">
        <v>977</v>
      </c>
      <c r="EI304" s="1" t="s">
        <v>495</v>
      </c>
      <c r="EM304" s="1" t="s">
        <v>610</v>
      </c>
      <c r="EN304" s="1">
        <v>2450</v>
      </c>
    </row>
    <row r="305" spans="131:144" ht="13.5" customHeight="1">
      <c r="EA305" s="1" t="s">
        <v>978</v>
      </c>
      <c r="EB305" s="1" t="s">
        <v>28</v>
      </c>
      <c r="EC305" s="1" t="s">
        <v>29</v>
      </c>
      <c r="ED305" s="1" t="s">
        <v>30</v>
      </c>
      <c r="EE305" s="1" t="s">
        <v>506</v>
      </c>
      <c r="EF305" s="1" t="s">
        <v>507</v>
      </c>
      <c r="EG305" s="1" t="s">
        <v>607</v>
      </c>
      <c r="EH305" s="1" t="s">
        <v>979</v>
      </c>
      <c r="EI305" s="1" t="s">
        <v>509</v>
      </c>
      <c r="EM305" s="1" t="s">
        <v>610</v>
      </c>
      <c r="EN305" s="1">
        <v>1650</v>
      </c>
    </row>
    <row r="306" spans="131:144" ht="13.5" customHeight="1">
      <c r="EA306" s="1" t="s">
        <v>980</v>
      </c>
      <c r="EB306" s="1" t="s">
        <v>28</v>
      </c>
      <c r="EC306" s="1" t="s">
        <v>29</v>
      </c>
      <c r="ED306" s="1" t="s">
        <v>30</v>
      </c>
      <c r="EE306" s="1" t="s">
        <v>506</v>
      </c>
      <c r="EF306" s="1" t="s">
        <v>507</v>
      </c>
      <c r="EG306" s="1" t="s">
        <v>607</v>
      </c>
      <c r="EH306" s="1" t="s">
        <v>981</v>
      </c>
      <c r="EI306" s="1" t="s">
        <v>982</v>
      </c>
      <c r="EM306" s="1" t="s">
        <v>610</v>
      </c>
      <c r="EN306" s="1">
        <v>850</v>
      </c>
    </row>
    <row r="307" spans="131:144" ht="13.5" customHeight="1">
      <c r="EA307" s="1" t="s">
        <v>983</v>
      </c>
      <c r="EB307" s="1" t="s">
        <v>28</v>
      </c>
      <c r="EC307" s="1" t="s">
        <v>29</v>
      </c>
      <c r="ED307" s="1" t="s">
        <v>30</v>
      </c>
      <c r="EE307" s="1" t="s">
        <v>511</v>
      </c>
      <c r="EF307" s="1" t="s">
        <v>512</v>
      </c>
      <c r="EG307" s="1" t="s">
        <v>607</v>
      </c>
      <c r="EH307" s="1" t="s">
        <v>984</v>
      </c>
      <c r="EI307" s="1" t="s">
        <v>985</v>
      </c>
      <c r="EM307" s="1" t="s">
        <v>610</v>
      </c>
      <c r="EN307" s="1">
        <v>4150</v>
      </c>
    </row>
    <row r="308" spans="131:144" ht="13.5" customHeight="1">
      <c r="EA308" s="1" t="s">
        <v>986</v>
      </c>
      <c r="EB308" s="1" t="s">
        <v>28</v>
      </c>
      <c r="EC308" s="1" t="s">
        <v>29</v>
      </c>
      <c r="ED308" s="1" t="s">
        <v>30</v>
      </c>
      <c r="EE308" s="1" t="s">
        <v>516</v>
      </c>
      <c r="EF308" s="1" t="s">
        <v>517</v>
      </c>
      <c r="EG308" s="1" t="s">
        <v>607</v>
      </c>
      <c r="EH308" s="1" t="s">
        <v>521</v>
      </c>
      <c r="EI308" s="1" t="s">
        <v>987</v>
      </c>
      <c r="EM308" s="1" t="s">
        <v>610</v>
      </c>
      <c r="EN308" s="1">
        <v>3000</v>
      </c>
    </row>
    <row r="309" spans="131:144" ht="13.5" customHeight="1">
      <c r="EA309" s="1" t="s">
        <v>988</v>
      </c>
      <c r="EB309" s="1" t="s">
        <v>28</v>
      </c>
      <c r="EC309" s="1" t="s">
        <v>29</v>
      </c>
      <c r="ED309" s="1" t="s">
        <v>30</v>
      </c>
      <c r="EE309" s="1" t="s">
        <v>516</v>
      </c>
      <c r="EF309" s="1" t="s">
        <v>517</v>
      </c>
      <c r="EG309" s="1" t="s">
        <v>607</v>
      </c>
      <c r="EH309" s="1" t="s">
        <v>989</v>
      </c>
      <c r="EI309" s="1" t="s">
        <v>990</v>
      </c>
      <c r="EM309" s="1" t="s">
        <v>610</v>
      </c>
      <c r="EN309" s="1">
        <v>1200</v>
      </c>
    </row>
    <row r="310" spans="131:144" ht="13.5" customHeight="1">
      <c r="EA310" s="1" t="s">
        <v>991</v>
      </c>
      <c r="EB310" s="1" t="s">
        <v>28</v>
      </c>
      <c r="EC310" s="1" t="s">
        <v>29</v>
      </c>
      <c r="ED310" s="1" t="s">
        <v>30</v>
      </c>
      <c r="EE310" s="1" t="s">
        <v>524</v>
      </c>
      <c r="EF310" s="1" t="s">
        <v>525</v>
      </c>
      <c r="EG310" s="1" t="s">
        <v>607</v>
      </c>
      <c r="EH310" s="1" t="s">
        <v>992</v>
      </c>
      <c r="EI310" s="1" t="s">
        <v>527</v>
      </c>
      <c r="EM310" s="1" t="s">
        <v>610</v>
      </c>
      <c r="EN310" s="1">
        <v>900</v>
      </c>
    </row>
    <row r="311" spans="131:144" ht="13.5" customHeight="1">
      <c r="EA311" s="1" t="s">
        <v>993</v>
      </c>
      <c r="EB311" s="1" t="s">
        <v>28</v>
      </c>
      <c r="EC311" s="1" t="s">
        <v>29</v>
      </c>
      <c r="ED311" s="1" t="s">
        <v>30</v>
      </c>
      <c r="EE311" s="1" t="s">
        <v>529</v>
      </c>
      <c r="EF311" s="1" t="s">
        <v>530</v>
      </c>
      <c r="EG311" s="1" t="s">
        <v>607</v>
      </c>
      <c r="EH311" s="1" t="s">
        <v>994</v>
      </c>
      <c r="EI311" s="1" t="s">
        <v>532</v>
      </c>
      <c r="EM311" s="1" t="s">
        <v>610</v>
      </c>
      <c r="EN311" s="1">
        <v>2900</v>
      </c>
    </row>
    <row r="312" spans="131:144" ht="13.5" customHeight="1">
      <c r="EA312" s="1" t="s">
        <v>995</v>
      </c>
      <c r="EB312" s="1" t="s">
        <v>28</v>
      </c>
      <c r="EC312" s="1" t="s">
        <v>29</v>
      </c>
      <c r="ED312" s="1" t="s">
        <v>30</v>
      </c>
      <c r="EE312" s="1" t="s">
        <v>537</v>
      </c>
      <c r="EF312" s="1" t="s">
        <v>538</v>
      </c>
      <c r="EG312" s="1" t="s">
        <v>607</v>
      </c>
      <c r="EH312" s="1" t="s">
        <v>996</v>
      </c>
      <c r="EI312" s="1" t="s">
        <v>997</v>
      </c>
      <c r="EM312" s="1" t="s">
        <v>610</v>
      </c>
      <c r="EN312" s="1">
        <v>1050</v>
      </c>
    </row>
    <row r="313" spans="131:144" ht="13.5" customHeight="1">
      <c r="EA313" s="1" t="s">
        <v>998</v>
      </c>
      <c r="EB313" s="1" t="s">
        <v>28</v>
      </c>
      <c r="EC313" s="1" t="s">
        <v>29</v>
      </c>
      <c r="ED313" s="1" t="s">
        <v>30</v>
      </c>
      <c r="EE313" s="1" t="s">
        <v>542</v>
      </c>
      <c r="EF313" s="1" t="s">
        <v>543</v>
      </c>
      <c r="EG313" s="1" t="s">
        <v>607</v>
      </c>
      <c r="EH313" s="1" t="s">
        <v>547</v>
      </c>
      <c r="EI313" s="1" t="s">
        <v>548</v>
      </c>
      <c r="EM313" s="1" t="s">
        <v>610</v>
      </c>
      <c r="EN313" s="1">
        <v>100</v>
      </c>
    </row>
    <row r="314" spans="131:144" ht="13.5" customHeight="1">
      <c r="EA314" s="1" t="s">
        <v>999</v>
      </c>
      <c r="EB314" s="1" t="s">
        <v>28</v>
      </c>
      <c r="EC314" s="1" t="s">
        <v>29</v>
      </c>
      <c r="ED314" s="1" t="s">
        <v>30</v>
      </c>
      <c r="EE314" s="1" t="s">
        <v>542</v>
      </c>
      <c r="EF314" s="1" t="s">
        <v>543</v>
      </c>
      <c r="EG314" s="1" t="s">
        <v>607</v>
      </c>
      <c r="EH314" s="1" t="s">
        <v>1000</v>
      </c>
      <c r="EI314" s="1" t="s">
        <v>498</v>
      </c>
      <c r="EM314" s="1" t="s">
        <v>610</v>
      </c>
      <c r="EN314" s="1">
        <v>1250</v>
      </c>
    </row>
    <row r="315" spans="131:144" ht="13.5" customHeight="1">
      <c r="EA315" s="1" t="s">
        <v>1001</v>
      </c>
      <c r="EB315" s="1" t="s">
        <v>28</v>
      </c>
      <c r="EC315" s="1" t="s">
        <v>29</v>
      </c>
      <c r="ED315" s="1" t="s">
        <v>30</v>
      </c>
      <c r="EE315" s="1" t="s">
        <v>542</v>
      </c>
      <c r="EF315" s="1" t="s">
        <v>543</v>
      </c>
      <c r="EG315" s="1" t="s">
        <v>607</v>
      </c>
      <c r="EH315" s="1" t="s">
        <v>1002</v>
      </c>
      <c r="EI315" s="1" t="s">
        <v>1003</v>
      </c>
      <c r="EM315" s="1" t="s">
        <v>610</v>
      </c>
      <c r="EN315" s="1">
        <v>100</v>
      </c>
    </row>
    <row r="316" spans="131:144" ht="13.5" customHeight="1">
      <c r="EA316" s="1" t="s">
        <v>1004</v>
      </c>
      <c r="EB316" s="1" t="s">
        <v>28</v>
      </c>
      <c r="EC316" s="1" t="s">
        <v>29</v>
      </c>
      <c r="ED316" s="1" t="s">
        <v>30</v>
      </c>
      <c r="EE316" s="1" t="s">
        <v>550</v>
      </c>
      <c r="EF316" s="1" t="s">
        <v>551</v>
      </c>
      <c r="EG316" s="1" t="s">
        <v>607</v>
      </c>
      <c r="EH316" s="1" t="s">
        <v>552</v>
      </c>
      <c r="EI316" s="1" t="s">
        <v>1005</v>
      </c>
      <c r="EM316" s="1" t="s">
        <v>610</v>
      </c>
      <c r="EN316" s="1">
        <v>200</v>
      </c>
    </row>
    <row r="317" spans="131:144" ht="13.5" customHeight="1">
      <c r="EA317" s="1" t="s">
        <v>1006</v>
      </c>
      <c r="EB317" s="1" t="s">
        <v>28</v>
      </c>
      <c r="EC317" s="1" t="s">
        <v>29</v>
      </c>
      <c r="ED317" s="1" t="s">
        <v>30</v>
      </c>
      <c r="EE317" s="1" t="s">
        <v>550</v>
      </c>
      <c r="EF317" s="1" t="s">
        <v>551</v>
      </c>
      <c r="EG317" s="1" t="s">
        <v>607</v>
      </c>
      <c r="EH317" s="1" t="s">
        <v>561</v>
      </c>
      <c r="EI317" s="1" t="s">
        <v>562</v>
      </c>
      <c r="EM317" s="1" t="s">
        <v>610</v>
      </c>
      <c r="EN317" s="1">
        <v>200</v>
      </c>
    </row>
    <row r="318" spans="131:144" ht="13.5" customHeight="1">
      <c r="EA318" s="1" t="s">
        <v>1007</v>
      </c>
      <c r="EB318" s="1" t="s">
        <v>28</v>
      </c>
      <c r="EC318" s="1" t="s">
        <v>29</v>
      </c>
      <c r="ED318" s="1" t="s">
        <v>30</v>
      </c>
      <c r="EE318" s="1" t="s">
        <v>550</v>
      </c>
      <c r="EF318" s="1" t="s">
        <v>551</v>
      </c>
      <c r="EG318" s="1" t="s">
        <v>607</v>
      </c>
      <c r="EH318" s="1" t="s">
        <v>1008</v>
      </c>
      <c r="EI318" s="1" t="s">
        <v>1009</v>
      </c>
      <c r="EM318" s="1" t="s">
        <v>610</v>
      </c>
      <c r="EN318" s="1">
        <v>1400</v>
      </c>
    </row>
    <row r="319" spans="131:144" ht="13.5" customHeight="1">
      <c r="EA319" s="1" t="s">
        <v>1010</v>
      </c>
      <c r="EB319" s="1" t="s">
        <v>28</v>
      </c>
      <c r="EC319" s="1" t="s">
        <v>29</v>
      </c>
      <c r="ED319" s="1" t="s">
        <v>30</v>
      </c>
      <c r="EE319" s="1" t="s">
        <v>550</v>
      </c>
      <c r="EF319" s="1" t="s">
        <v>551</v>
      </c>
      <c r="EG319" s="1" t="s">
        <v>607</v>
      </c>
      <c r="EH319" s="1" t="s">
        <v>1011</v>
      </c>
      <c r="EI319" s="1" t="s">
        <v>1012</v>
      </c>
      <c r="EM319" s="1" t="s">
        <v>610</v>
      </c>
      <c r="EN319" s="1">
        <v>50</v>
      </c>
    </row>
    <row r="320" spans="131:144" ht="13.5" customHeight="1">
      <c r="EA320" s="1" t="s">
        <v>1013</v>
      </c>
      <c r="EB320" s="1" t="s">
        <v>28</v>
      </c>
      <c r="EC320" s="1" t="s">
        <v>29</v>
      </c>
      <c r="ED320" s="1" t="s">
        <v>30</v>
      </c>
      <c r="EE320" s="1" t="s">
        <v>567</v>
      </c>
      <c r="EF320" s="1" t="s">
        <v>568</v>
      </c>
      <c r="EG320" s="1" t="s">
        <v>607</v>
      </c>
      <c r="EH320" s="1" t="s">
        <v>569</v>
      </c>
      <c r="EI320" s="1" t="s">
        <v>570</v>
      </c>
      <c r="EM320" s="1" t="s">
        <v>610</v>
      </c>
      <c r="EN320" s="1">
        <v>550</v>
      </c>
    </row>
    <row r="321" spans="131:144" ht="13.5" customHeight="1">
      <c r="EA321" s="1" t="s">
        <v>1014</v>
      </c>
      <c r="EB321" s="1" t="s">
        <v>28</v>
      </c>
      <c r="EC321" s="1" t="s">
        <v>29</v>
      </c>
      <c r="ED321" s="1" t="s">
        <v>30</v>
      </c>
      <c r="EE321" s="1" t="s">
        <v>567</v>
      </c>
      <c r="EF321" s="1" t="s">
        <v>568</v>
      </c>
      <c r="EG321" s="1" t="s">
        <v>607</v>
      </c>
      <c r="EH321" s="1" t="s">
        <v>572</v>
      </c>
      <c r="EI321" s="1" t="s">
        <v>573</v>
      </c>
      <c r="EM321" s="1" t="s">
        <v>610</v>
      </c>
      <c r="EN321" s="1">
        <v>100</v>
      </c>
    </row>
    <row r="322" spans="131:144" ht="13.5" customHeight="1">
      <c r="EA322" s="1" t="s">
        <v>1015</v>
      </c>
      <c r="EB322" s="1" t="s">
        <v>28</v>
      </c>
      <c r="EC322" s="1" t="s">
        <v>29</v>
      </c>
      <c r="ED322" s="1" t="s">
        <v>30</v>
      </c>
      <c r="EE322" s="1" t="s">
        <v>567</v>
      </c>
      <c r="EF322" s="1" t="s">
        <v>568</v>
      </c>
      <c r="EG322" s="1" t="s">
        <v>607</v>
      </c>
      <c r="EH322" s="1" t="s">
        <v>575</v>
      </c>
      <c r="EI322" s="1" t="s">
        <v>1016</v>
      </c>
      <c r="EM322" s="1" t="s">
        <v>610</v>
      </c>
      <c r="EN322" s="1">
        <v>1700</v>
      </c>
    </row>
    <row r="323" spans="131:144" ht="13.5" customHeight="1">
      <c r="EA323" s="1" t="s">
        <v>1017</v>
      </c>
      <c r="EB323" s="1" t="s">
        <v>28</v>
      </c>
      <c r="EC323" s="1" t="s">
        <v>29</v>
      </c>
      <c r="ED323" s="1" t="s">
        <v>30</v>
      </c>
      <c r="EE323" s="1" t="s">
        <v>578</v>
      </c>
      <c r="EF323" s="1" t="s">
        <v>579</v>
      </c>
      <c r="EG323" s="1" t="s">
        <v>607</v>
      </c>
      <c r="EH323" s="1" t="s">
        <v>1018</v>
      </c>
      <c r="EI323" s="1" t="s">
        <v>1019</v>
      </c>
      <c r="EM323" s="1" t="s">
        <v>610</v>
      </c>
      <c r="EN323" s="1">
        <v>1450</v>
      </c>
    </row>
    <row r="324" spans="131:144" ht="13.5" customHeight="1">
      <c r="EA324" s="1" t="s">
        <v>1020</v>
      </c>
      <c r="EB324" s="1" t="s">
        <v>28</v>
      </c>
      <c r="EC324" s="1" t="s">
        <v>29</v>
      </c>
      <c r="ED324" s="1" t="s">
        <v>30</v>
      </c>
      <c r="EE324" s="1" t="s">
        <v>583</v>
      </c>
      <c r="EF324" s="1" t="s">
        <v>584</v>
      </c>
      <c r="EG324" s="1" t="s">
        <v>607</v>
      </c>
      <c r="EH324" s="1" t="s">
        <v>1021</v>
      </c>
      <c r="EI324" s="1" t="s">
        <v>586</v>
      </c>
      <c r="EM324" s="1" t="s">
        <v>610</v>
      </c>
      <c r="EN324" s="1">
        <v>2200</v>
      </c>
    </row>
    <row r="325" spans="131:144" ht="13.5" customHeight="1">
      <c r="EA325" s="1" t="s">
        <v>1022</v>
      </c>
      <c r="EB325" s="1" t="s">
        <v>28</v>
      </c>
      <c r="EC325" s="1" t="s">
        <v>29</v>
      </c>
      <c r="ED325" s="1" t="s">
        <v>30</v>
      </c>
      <c r="EE325" s="1" t="s">
        <v>583</v>
      </c>
      <c r="EF325" s="1" t="s">
        <v>584</v>
      </c>
      <c r="EG325" s="1" t="s">
        <v>607</v>
      </c>
      <c r="EH325" s="1" t="s">
        <v>1023</v>
      </c>
      <c r="EI325" s="1" t="s">
        <v>1024</v>
      </c>
      <c r="EM325" s="1" t="s">
        <v>610</v>
      </c>
      <c r="EN325" s="1">
        <v>500</v>
      </c>
    </row>
    <row r="326" spans="131:144" ht="13.5" customHeight="1">
      <c r="EA326" s="1" t="s">
        <v>1025</v>
      </c>
      <c r="EB326" s="1" t="s">
        <v>28</v>
      </c>
      <c r="EC326" s="1" t="s">
        <v>29</v>
      </c>
      <c r="ED326" s="1" t="s">
        <v>30</v>
      </c>
      <c r="EE326" s="1" t="s">
        <v>588</v>
      </c>
      <c r="EF326" s="1" t="s">
        <v>589</v>
      </c>
      <c r="EG326" s="1" t="s">
        <v>607</v>
      </c>
      <c r="EH326" s="1" t="s">
        <v>1026</v>
      </c>
      <c r="EI326" s="1" t="s">
        <v>591</v>
      </c>
      <c r="EM326" s="1" t="s">
        <v>610</v>
      </c>
      <c r="EN326" s="1">
        <v>800</v>
      </c>
    </row>
    <row r="327" spans="131:144" ht="13.5" customHeight="1">
      <c r="EA327" s="1" t="s">
        <v>1027</v>
      </c>
      <c r="EB327" s="1" t="s">
        <v>28</v>
      </c>
      <c r="EC327" s="1" t="s">
        <v>29</v>
      </c>
      <c r="ED327" s="1" t="s">
        <v>30</v>
      </c>
      <c r="EE327" s="1" t="s">
        <v>588</v>
      </c>
      <c r="EF327" s="1" t="s">
        <v>589</v>
      </c>
      <c r="EG327" s="1" t="s">
        <v>607</v>
      </c>
      <c r="EH327" s="1" t="s">
        <v>1028</v>
      </c>
      <c r="EI327" s="1" t="s">
        <v>594</v>
      </c>
      <c r="EM327" s="1" t="s">
        <v>610</v>
      </c>
      <c r="EN327" s="1">
        <v>1500</v>
      </c>
    </row>
    <row r="328" spans="131:144" ht="13.5" customHeight="1">
      <c r="EA328" s="1" t="s">
        <v>1029</v>
      </c>
      <c r="EB328" s="1" t="s">
        <v>28</v>
      </c>
      <c r="EC328" s="1" t="s">
        <v>29</v>
      </c>
      <c r="ED328" s="1" t="s">
        <v>30</v>
      </c>
      <c r="EE328" s="1" t="s">
        <v>599</v>
      </c>
      <c r="EF328" s="1" t="s">
        <v>600</v>
      </c>
      <c r="EG328" s="1" t="s">
        <v>607</v>
      </c>
      <c r="EH328" s="1" t="s">
        <v>1030</v>
      </c>
      <c r="EI328" s="1" t="s">
        <v>1031</v>
      </c>
      <c r="EM328" s="1" t="s">
        <v>610</v>
      </c>
      <c r="EN328" s="1">
        <v>1800</v>
      </c>
    </row>
    <row r="329" spans="131:144" ht="13.5" customHeight="1">
      <c r="EA329" s="1" t="s">
        <v>1032</v>
      </c>
      <c r="EB329" s="1" t="s">
        <v>28</v>
      </c>
      <c r="EC329" s="1" t="s">
        <v>29</v>
      </c>
      <c r="ED329" s="1" t="s">
        <v>30</v>
      </c>
      <c r="EE329" s="1" t="s">
        <v>31</v>
      </c>
      <c r="EF329" s="1" t="s">
        <v>32</v>
      </c>
      <c r="EG329" s="1" t="s">
        <v>1033</v>
      </c>
      <c r="EH329" s="1" t="s">
        <v>1034</v>
      </c>
      <c r="EI329" s="1" t="s">
        <v>1035</v>
      </c>
      <c r="EM329" s="1" t="s">
        <v>1036</v>
      </c>
      <c r="EN329" s="1">
        <v>5850</v>
      </c>
    </row>
    <row r="330" spans="131:144" ht="13.5" customHeight="1">
      <c r="EA330" s="1" t="s">
        <v>1037</v>
      </c>
      <c r="EB330" s="1" t="s">
        <v>28</v>
      </c>
      <c r="EC330" s="1" t="s">
        <v>29</v>
      </c>
      <c r="ED330" s="1" t="s">
        <v>30</v>
      </c>
      <c r="EE330" s="1" t="s">
        <v>31</v>
      </c>
      <c r="EF330" s="1" t="s">
        <v>32</v>
      </c>
      <c r="EG330" s="1" t="s">
        <v>1033</v>
      </c>
      <c r="EH330" s="1" t="s">
        <v>1038</v>
      </c>
      <c r="EI330" s="1" t="s">
        <v>1039</v>
      </c>
      <c r="EM330" s="1" t="s">
        <v>1036</v>
      </c>
      <c r="EN330" s="1">
        <v>5700</v>
      </c>
    </row>
    <row r="331" spans="131:144" ht="13.5" customHeight="1">
      <c r="EA331" s="1" t="s">
        <v>1040</v>
      </c>
      <c r="EB331" s="1" t="s">
        <v>28</v>
      </c>
      <c r="EC331" s="1" t="s">
        <v>29</v>
      </c>
      <c r="ED331" s="1" t="s">
        <v>30</v>
      </c>
      <c r="EE331" s="1" t="s">
        <v>41</v>
      </c>
      <c r="EF331" s="1" t="s">
        <v>42</v>
      </c>
      <c r="EG331" s="1" t="s">
        <v>1033</v>
      </c>
      <c r="EH331" s="1" t="s">
        <v>1041</v>
      </c>
      <c r="EI331" s="1" t="s">
        <v>39</v>
      </c>
      <c r="EM331" s="1" t="s">
        <v>1036</v>
      </c>
      <c r="EN331" s="1">
        <v>6700</v>
      </c>
    </row>
    <row r="332" spans="131:144" ht="13.5" customHeight="1">
      <c r="EA332" s="1" t="s">
        <v>1042</v>
      </c>
      <c r="EB332" s="1" t="s">
        <v>28</v>
      </c>
      <c r="EC332" s="1" t="s">
        <v>29</v>
      </c>
      <c r="ED332" s="1" t="s">
        <v>30</v>
      </c>
      <c r="EE332" s="1" t="s">
        <v>41</v>
      </c>
      <c r="EF332" s="1" t="s">
        <v>42</v>
      </c>
      <c r="EG332" s="1" t="s">
        <v>1033</v>
      </c>
      <c r="EH332" s="1" t="s">
        <v>1043</v>
      </c>
      <c r="EI332" s="1" t="s">
        <v>1044</v>
      </c>
      <c r="EM332" s="1" t="s">
        <v>1036</v>
      </c>
      <c r="EN332" s="1">
        <v>7100</v>
      </c>
    </row>
    <row r="333" spans="131:144" ht="13.5" customHeight="1">
      <c r="EA333" s="1" t="s">
        <v>1045</v>
      </c>
      <c r="EB333" s="1" t="s">
        <v>28</v>
      </c>
      <c r="EC333" s="1" t="s">
        <v>29</v>
      </c>
      <c r="ED333" s="1" t="s">
        <v>30</v>
      </c>
      <c r="EE333" s="1" t="s">
        <v>41</v>
      </c>
      <c r="EF333" s="1" t="s">
        <v>42</v>
      </c>
      <c r="EG333" s="1" t="s">
        <v>1033</v>
      </c>
      <c r="EH333" s="1" t="s">
        <v>1046</v>
      </c>
      <c r="EI333" s="1" t="s">
        <v>1047</v>
      </c>
      <c r="EM333" s="1" t="s">
        <v>1036</v>
      </c>
      <c r="EN333" s="1">
        <v>3050</v>
      </c>
    </row>
    <row r="334" spans="131:144" ht="13.5" customHeight="1">
      <c r="EA334" s="1" t="s">
        <v>1048</v>
      </c>
      <c r="EB334" s="1" t="s">
        <v>28</v>
      </c>
      <c r="EC334" s="1" t="s">
        <v>29</v>
      </c>
      <c r="ED334" s="1" t="s">
        <v>30</v>
      </c>
      <c r="EE334" s="1" t="s">
        <v>52</v>
      </c>
      <c r="EF334" s="1" t="s">
        <v>53</v>
      </c>
      <c r="EG334" s="1" t="s">
        <v>1033</v>
      </c>
      <c r="EH334" s="1" t="s">
        <v>1049</v>
      </c>
      <c r="EI334" s="1" t="s">
        <v>623</v>
      </c>
      <c r="EM334" s="1" t="s">
        <v>1036</v>
      </c>
      <c r="EN334" s="1">
        <v>3850</v>
      </c>
    </row>
    <row r="335" spans="131:144" ht="13.5" customHeight="1">
      <c r="EA335" s="1" t="s">
        <v>1050</v>
      </c>
      <c r="EB335" s="1" t="s">
        <v>28</v>
      </c>
      <c r="EC335" s="1" t="s">
        <v>29</v>
      </c>
      <c r="ED335" s="1" t="s">
        <v>30</v>
      </c>
      <c r="EE335" s="1" t="s">
        <v>52</v>
      </c>
      <c r="EF335" s="1" t="s">
        <v>53</v>
      </c>
      <c r="EG335" s="1" t="s">
        <v>1033</v>
      </c>
      <c r="EH335" s="1" t="s">
        <v>1051</v>
      </c>
      <c r="EI335" s="1" t="s">
        <v>1052</v>
      </c>
      <c r="EM335" s="1" t="s">
        <v>1036</v>
      </c>
      <c r="EN335" s="1">
        <v>3450</v>
      </c>
    </row>
    <row r="336" spans="131:144" ht="13.5" customHeight="1">
      <c r="EA336" s="1" t="s">
        <v>1053</v>
      </c>
      <c r="EB336" s="1" t="s">
        <v>28</v>
      </c>
      <c r="EC336" s="1" t="s">
        <v>29</v>
      </c>
      <c r="ED336" s="1" t="s">
        <v>30</v>
      </c>
      <c r="EE336" s="1" t="s">
        <v>52</v>
      </c>
      <c r="EF336" s="1" t="s">
        <v>53</v>
      </c>
      <c r="EG336" s="1" t="s">
        <v>1033</v>
      </c>
      <c r="EH336" s="1" t="s">
        <v>1054</v>
      </c>
      <c r="EI336" s="1" t="s">
        <v>58</v>
      </c>
      <c r="EM336" s="1" t="s">
        <v>1036</v>
      </c>
      <c r="EN336" s="1">
        <v>5000</v>
      </c>
    </row>
    <row r="337" spans="131:144" ht="13.5" customHeight="1">
      <c r="EA337" s="1" t="s">
        <v>1055</v>
      </c>
      <c r="EB337" s="1" t="s">
        <v>28</v>
      </c>
      <c r="EC337" s="1" t="s">
        <v>29</v>
      </c>
      <c r="ED337" s="1" t="s">
        <v>30</v>
      </c>
      <c r="EE337" s="1" t="s">
        <v>52</v>
      </c>
      <c r="EF337" s="1" t="s">
        <v>53</v>
      </c>
      <c r="EG337" s="1" t="s">
        <v>1033</v>
      </c>
      <c r="EH337" s="1" t="s">
        <v>1056</v>
      </c>
      <c r="EI337" s="1" t="s">
        <v>1057</v>
      </c>
      <c r="EM337" s="1" t="s">
        <v>1036</v>
      </c>
      <c r="EN337" s="1">
        <v>2100</v>
      </c>
    </row>
    <row r="338" spans="131:144" ht="13.5" customHeight="1">
      <c r="EA338" s="1" t="s">
        <v>1058</v>
      </c>
      <c r="EB338" s="1" t="s">
        <v>28</v>
      </c>
      <c r="EC338" s="1" t="s">
        <v>29</v>
      </c>
      <c r="ED338" s="1" t="s">
        <v>30</v>
      </c>
      <c r="EE338" s="1" t="s">
        <v>60</v>
      </c>
      <c r="EF338" s="1" t="s">
        <v>61</v>
      </c>
      <c r="EG338" s="1" t="s">
        <v>1033</v>
      </c>
      <c r="EH338" s="1" t="s">
        <v>1059</v>
      </c>
      <c r="EI338" s="1" t="s">
        <v>63</v>
      </c>
      <c r="EM338" s="1" t="s">
        <v>1036</v>
      </c>
      <c r="EN338" s="1">
        <v>3250</v>
      </c>
    </row>
    <row r="339" spans="131:144" ht="13.5" customHeight="1">
      <c r="EA339" s="1" t="s">
        <v>1060</v>
      </c>
      <c r="EB339" s="1" t="s">
        <v>28</v>
      </c>
      <c r="EC339" s="1" t="s">
        <v>29</v>
      </c>
      <c r="ED339" s="1" t="s">
        <v>30</v>
      </c>
      <c r="EE339" s="1" t="s">
        <v>60</v>
      </c>
      <c r="EF339" s="1" t="s">
        <v>61</v>
      </c>
      <c r="EG339" s="1" t="s">
        <v>1033</v>
      </c>
      <c r="EH339" s="1" t="s">
        <v>1061</v>
      </c>
      <c r="EI339" s="1" t="s">
        <v>1062</v>
      </c>
      <c r="EM339" s="1" t="s">
        <v>1036</v>
      </c>
      <c r="EN339" s="1">
        <v>3800</v>
      </c>
    </row>
    <row r="340" spans="131:144" ht="13.5" customHeight="1">
      <c r="EA340" s="1" t="s">
        <v>1063</v>
      </c>
      <c r="EB340" s="1" t="s">
        <v>28</v>
      </c>
      <c r="EC340" s="1" t="s">
        <v>29</v>
      </c>
      <c r="ED340" s="1" t="s">
        <v>30</v>
      </c>
      <c r="EE340" s="1" t="s">
        <v>60</v>
      </c>
      <c r="EF340" s="1" t="s">
        <v>61</v>
      </c>
      <c r="EG340" s="1" t="s">
        <v>1033</v>
      </c>
      <c r="EH340" s="1" t="s">
        <v>1064</v>
      </c>
      <c r="EI340" s="1" t="s">
        <v>69</v>
      </c>
      <c r="EM340" s="1" t="s">
        <v>1036</v>
      </c>
      <c r="EN340" s="1">
        <v>2800</v>
      </c>
    </row>
    <row r="341" spans="131:144" ht="13.5" customHeight="1">
      <c r="EA341" s="1" t="s">
        <v>1065</v>
      </c>
      <c r="EB341" s="1" t="s">
        <v>28</v>
      </c>
      <c r="EC341" s="1" t="s">
        <v>29</v>
      </c>
      <c r="ED341" s="1" t="s">
        <v>30</v>
      </c>
      <c r="EE341" s="1" t="s">
        <v>60</v>
      </c>
      <c r="EF341" s="1" t="s">
        <v>61</v>
      </c>
      <c r="EG341" s="1" t="s">
        <v>1033</v>
      </c>
      <c r="EH341" s="1" t="s">
        <v>1066</v>
      </c>
      <c r="EI341" s="1" t="s">
        <v>44</v>
      </c>
      <c r="EM341" s="1" t="s">
        <v>1036</v>
      </c>
      <c r="EN341" s="1">
        <v>4300</v>
      </c>
    </row>
    <row r="342" spans="131:144" ht="13.5" customHeight="1">
      <c r="EA342" s="1" t="s">
        <v>1067</v>
      </c>
      <c r="EB342" s="1" t="s">
        <v>28</v>
      </c>
      <c r="EC342" s="1" t="s">
        <v>29</v>
      </c>
      <c r="ED342" s="1" t="s">
        <v>30</v>
      </c>
      <c r="EE342" s="1" t="s">
        <v>60</v>
      </c>
      <c r="EF342" s="1" t="s">
        <v>61</v>
      </c>
      <c r="EG342" s="1" t="s">
        <v>1033</v>
      </c>
      <c r="EH342" s="1" t="s">
        <v>1068</v>
      </c>
      <c r="EI342" s="1" t="s">
        <v>50</v>
      </c>
      <c r="EM342" s="1" t="s">
        <v>1036</v>
      </c>
      <c r="EN342" s="1">
        <v>2500</v>
      </c>
    </row>
    <row r="343" spans="131:144" ht="13.5" customHeight="1">
      <c r="EA343" s="1" t="s">
        <v>1069</v>
      </c>
      <c r="EB343" s="1" t="s">
        <v>28</v>
      </c>
      <c r="EC343" s="1" t="s">
        <v>29</v>
      </c>
      <c r="ED343" s="1" t="s">
        <v>30</v>
      </c>
      <c r="EE343" s="1" t="s">
        <v>71</v>
      </c>
      <c r="EF343" s="1" t="s">
        <v>72</v>
      </c>
      <c r="EG343" s="1" t="s">
        <v>1033</v>
      </c>
      <c r="EH343" s="1" t="s">
        <v>1070</v>
      </c>
      <c r="EI343" s="1" t="s">
        <v>77</v>
      </c>
      <c r="EM343" s="1" t="s">
        <v>1036</v>
      </c>
      <c r="EN343" s="1">
        <v>4400</v>
      </c>
    </row>
    <row r="344" spans="131:144" ht="13.5" customHeight="1">
      <c r="EA344" s="1" t="s">
        <v>1071</v>
      </c>
      <c r="EB344" s="1" t="s">
        <v>28</v>
      </c>
      <c r="EC344" s="1" t="s">
        <v>29</v>
      </c>
      <c r="ED344" s="1" t="s">
        <v>30</v>
      </c>
      <c r="EE344" s="1" t="s">
        <v>71</v>
      </c>
      <c r="EF344" s="1" t="s">
        <v>72</v>
      </c>
      <c r="EG344" s="1" t="s">
        <v>1033</v>
      </c>
      <c r="EH344" s="1" t="s">
        <v>1072</v>
      </c>
      <c r="EI344" s="1" t="s">
        <v>1073</v>
      </c>
      <c r="EM344" s="1" t="s">
        <v>1036</v>
      </c>
      <c r="EN344" s="1">
        <v>1400</v>
      </c>
    </row>
    <row r="345" spans="131:144" ht="13.5" customHeight="1">
      <c r="EA345" s="1" t="s">
        <v>1074</v>
      </c>
      <c r="EB345" s="1" t="s">
        <v>28</v>
      </c>
      <c r="EC345" s="1" t="s">
        <v>29</v>
      </c>
      <c r="ED345" s="1" t="s">
        <v>30</v>
      </c>
      <c r="EE345" s="1" t="s">
        <v>82</v>
      </c>
      <c r="EF345" s="1" t="s">
        <v>83</v>
      </c>
      <c r="EG345" s="1" t="s">
        <v>1033</v>
      </c>
      <c r="EH345" s="1" t="s">
        <v>1075</v>
      </c>
      <c r="EI345" s="1" t="s">
        <v>91</v>
      </c>
      <c r="EM345" s="1" t="s">
        <v>1036</v>
      </c>
      <c r="EN345" s="1">
        <v>5800</v>
      </c>
    </row>
    <row r="346" spans="131:144" ht="13.5" customHeight="1">
      <c r="EA346" s="1" t="s">
        <v>1076</v>
      </c>
      <c r="EB346" s="1" t="s">
        <v>28</v>
      </c>
      <c r="EC346" s="1" t="s">
        <v>29</v>
      </c>
      <c r="ED346" s="1" t="s">
        <v>30</v>
      </c>
      <c r="EE346" s="1" t="s">
        <v>82</v>
      </c>
      <c r="EF346" s="1" t="s">
        <v>83</v>
      </c>
      <c r="EG346" s="1" t="s">
        <v>1033</v>
      </c>
      <c r="EH346" s="1" t="s">
        <v>1077</v>
      </c>
      <c r="EI346" s="1" t="s">
        <v>1078</v>
      </c>
      <c r="EM346" s="1" t="s">
        <v>1036</v>
      </c>
      <c r="EN346" s="1">
        <v>5350</v>
      </c>
    </row>
    <row r="347" spans="131:144" ht="13.5" customHeight="1">
      <c r="EA347" s="1" t="s">
        <v>1079</v>
      </c>
      <c r="EB347" s="1" t="s">
        <v>28</v>
      </c>
      <c r="EC347" s="1" t="s">
        <v>29</v>
      </c>
      <c r="ED347" s="1" t="s">
        <v>30</v>
      </c>
      <c r="EE347" s="1" t="s">
        <v>93</v>
      </c>
      <c r="EF347" s="1" t="s">
        <v>94</v>
      </c>
      <c r="EG347" s="1" t="s">
        <v>1033</v>
      </c>
      <c r="EH347" s="1" t="s">
        <v>1080</v>
      </c>
      <c r="EI347" s="1" t="s">
        <v>1081</v>
      </c>
      <c r="EM347" s="1" t="s">
        <v>1036</v>
      </c>
      <c r="EN347" s="1">
        <v>3100</v>
      </c>
    </row>
    <row r="348" spans="131:144" ht="13.5" customHeight="1">
      <c r="EA348" s="1" t="s">
        <v>1082</v>
      </c>
      <c r="EB348" s="1" t="s">
        <v>28</v>
      </c>
      <c r="EC348" s="1" t="s">
        <v>29</v>
      </c>
      <c r="ED348" s="1" t="s">
        <v>30</v>
      </c>
      <c r="EE348" s="1" t="s">
        <v>93</v>
      </c>
      <c r="EF348" s="1" t="s">
        <v>94</v>
      </c>
      <c r="EG348" s="1" t="s">
        <v>1033</v>
      </c>
      <c r="EH348" s="1" t="s">
        <v>1083</v>
      </c>
      <c r="EI348" s="1" t="s">
        <v>102</v>
      </c>
      <c r="EM348" s="1" t="s">
        <v>1036</v>
      </c>
      <c r="EN348" s="1">
        <v>4400</v>
      </c>
    </row>
    <row r="349" spans="131:144" ht="13.5" customHeight="1">
      <c r="EA349" s="1" t="s">
        <v>1084</v>
      </c>
      <c r="EB349" s="1" t="s">
        <v>28</v>
      </c>
      <c r="EC349" s="1" t="s">
        <v>29</v>
      </c>
      <c r="ED349" s="1" t="s">
        <v>30</v>
      </c>
      <c r="EE349" s="1" t="s">
        <v>93</v>
      </c>
      <c r="EF349" s="1" t="s">
        <v>94</v>
      </c>
      <c r="EG349" s="1" t="s">
        <v>1033</v>
      </c>
      <c r="EH349" s="1" t="s">
        <v>1085</v>
      </c>
      <c r="EI349" s="1" t="s">
        <v>667</v>
      </c>
      <c r="EM349" s="1" t="s">
        <v>1036</v>
      </c>
      <c r="EN349" s="1">
        <v>4600</v>
      </c>
    </row>
    <row r="350" spans="131:144" ht="13.5" customHeight="1">
      <c r="EA350" s="1" t="s">
        <v>1086</v>
      </c>
      <c r="EB350" s="1" t="s">
        <v>28</v>
      </c>
      <c r="EC350" s="1" t="s">
        <v>29</v>
      </c>
      <c r="ED350" s="1" t="s">
        <v>30</v>
      </c>
      <c r="EE350" s="1" t="s">
        <v>93</v>
      </c>
      <c r="EF350" s="1" t="s">
        <v>94</v>
      </c>
      <c r="EG350" s="1" t="s">
        <v>1033</v>
      </c>
      <c r="EH350" s="1" t="s">
        <v>1087</v>
      </c>
      <c r="EI350" s="1" t="s">
        <v>1088</v>
      </c>
      <c r="EM350" s="1" t="s">
        <v>1036</v>
      </c>
      <c r="EN350" s="1">
        <v>3200</v>
      </c>
    </row>
    <row r="351" spans="131:144" ht="13.5" customHeight="1">
      <c r="EA351" s="1" t="s">
        <v>1089</v>
      </c>
      <c r="EB351" s="1" t="s">
        <v>28</v>
      </c>
      <c r="EC351" s="1" t="s">
        <v>29</v>
      </c>
      <c r="ED351" s="1" t="s">
        <v>30</v>
      </c>
      <c r="EE351" s="1" t="s">
        <v>93</v>
      </c>
      <c r="EF351" s="1" t="s">
        <v>94</v>
      </c>
      <c r="EG351" s="1" t="s">
        <v>1033</v>
      </c>
      <c r="EH351" s="1" t="s">
        <v>1090</v>
      </c>
      <c r="EI351" s="1" t="s">
        <v>664</v>
      </c>
      <c r="EM351" s="1" t="s">
        <v>1036</v>
      </c>
      <c r="EN351" s="1">
        <v>2500</v>
      </c>
    </row>
    <row r="352" spans="131:144" ht="13.5" customHeight="1">
      <c r="EA352" s="1" t="s">
        <v>1091</v>
      </c>
      <c r="EB352" s="1" t="s">
        <v>28</v>
      </c>
      <c r="EC352" s="1" t="s">
        <v>29</v>
      </c>
      <c r="ED352" s="1" t="s">
        <v>30</v>
      </c>
      <c r="EE352" s="1" t="s">
        <v>107</v>
      </c>
      <c r="EF352" s="1" t="s">
        <v>108</v>
      </c>
      <c r="EG352" s="1" t="s">
        <v>1033</v>
      </c>
      <c r="EH352" s="1" t="s">
        <v>1092</v>
      </c>
      <c r="EI352" s="1" t="s">
        <v>110</v>
      </c>
      <c r="EM352" s="1" t="s">
        <v>1036</v>
      </c>
      <c r="EN352" s="1">
        <v>5900</v>
      </c>
    </row>
    <row r="353" spans="131:144" ht="13.5" customHeight="1">
      <c r="EA353" s="1" t="s">
        <v>1093</v>
      </c>
      <c r="EB353" s="1" t="s">
        <v>28</v>
      </c>
      <c r="EC353" s="1" t="s">
        <v>29</v>
      </c>
      <c r="ED353" s="1" t="s">
        <v>30</v>
      </c>
      <c r="EE353" s="1" t="s">
        <v>107</v>
      </c>
      <c r="EF353" s="1" t="s">
        <v>108</v>
      </c>
      <c r="EG353" s="1" t="s">
        <v>1033</v>
      </c>
      <c r="EH353" s="1" t="s">
        <v>1094</v>
      </c>
      <c r="EI353" s="1" t="s">
        <v>1095</v>
      </c>
      <c r="EM353" s="1" t="s">
        <v>1036</v>
      </c>
      <c r="EN353" s="1">
        <v>3350</v>
      </c>
    </row>
    <row r="354" spans="131:144" ht="13.5" customHeight="1">
      <c r="EA354" s="1" t="s">
        <v>1096</v>
      </c>
      <c r="EB354" s="1" t="s">
        <v>28</v>
      </c>
      <c r="EC354" s="1" t="s">
        <v>29</v>
      </c>
      <c r="ED354" s="1" t="s">
        <v>30</v>
      </c>
      <c r="EE354" s="1" t="s">
        <v>107</v>
      </c>
      <c r="EF354" s="1" t="s">
        <v>108</v>
      </c>
      <c r="EG354" s="1" t="s">
        <v>1033</v>
      </c>
      <c r="EH354" s="1" t="s">
        <v>1097</v>
      </c>
      <c r="EI354" s="1" t="s">
        <v>1098</v>
      </c>
      <c r="EM354" s="1" t="s">
        <v>1036</v>
      </c>
      <c r="EN354" s="1">
        <v>3700</v>
      </c>
    </row>
    <row r="355" spans="131:144" ht="13.5" customHeight="1">
      <c r="EA355" s="1" t="s">
        <v>1099</v>
      </c>
      <c r="EB355" s="1" t="s">
        <v>28</v>
      </c>
      <c r="EC355" s="1" t="s">
        <v>29</v>
      </c>
      <c r="ED355" s="1" t="s">
        <v>30</v>
      </c>
      <c r="EE355" s="1" t="s">
        <v>107</v>
      </c>
      <c r="EF355" s="1" t="s">
        <v>108</v>
      </c>
      <c r="EG355" s="1" t="s">
        <v>1033</v>
      </c>
      <c r="EH355" s="1" t="s">
        <v>1100</v>
      </c>
      <c r="EI355" s="1" t="s">
        <v>1101</v>
      </c>
      <c r="EM355" s="1" t="s">
        <v>1036</v>
      </c>
      <c r="EN355" s="1">
        <v>4650</v>
      </c>
    </row>
    <row r="356" spans="131:144" ht="13.5" customHeight="1">
      <c r="EA356" s="1" t="s">
        <v>1102</v>
      </c>
      <c r="EB356" s="1" t="s">
        <v>28</v>
      </c>
      <c r="EC356" s="1" t="s">
        <v>29</v>
      </c>
      <c r="ED356" s="1" t="s">
        <v>30</v>
      </c>
      <c r="EE356" s="1" t="s">
        <v>107</v>
      </c>
      <c r="EF356" s="1" t="s">
        <v>108</v>
      </c>
      <c r="EG356" s="1" t="s">
        <v>1033</v>
      </c>
      <c r="EH356" s="1" t="s">
        <v>1103</v>
      </c>
      <c r="EI356" s="1" t="s">
        <v>1104</v>
      </c>
      <c r="EM356" s="1" t="s">
        <v>1036</v>
      </c>
      <c r="EN356" s="1">
        <v>4650</v>
      </c>
    </row>
    <row r="357" spans="131:144" ht="13.5" customHeight="1">
      <c r="EA357" s="1" t="s">
        <v>1105</v>
      </c>
      <c r="EB357" s="1" t="s">
        <v>28</v>
      </c>
      <c r="EC357" s="1" t="s">
        <v>29</v>
      </c>
      <c r="ED357" s="1" t="s">
        <v>30</v>
      </c>
      <c r="EE357" s="1" t="s">
        <v>115</v>
      </c>
      <c r="EF357" s="1" t="s">
        <v>116</v>
      </c>
      <c r="EG357" s="1" t="s">
        <v>1033</v>
      </c>
      <c r="EH357" s="1" t="s">
        <v>1106</v>
      </c>
      <c r="EI357" s="1" t="s">
        <v>118</v>
      </c>
      <c r="EM357" s="1" t="s">
        <v>1036</v>
      </c>
      <c r="EN357" s="1">
        <v>3900</v>
      </c>
    </row>
    <row r="358" spans="131:144" ht="13.5" customHeight="1">
      <c r="EA358" s="1" t="s">
        <v>1107</v>
      </c>
      <c r="EB358" s="1" t="s">
        <v>28</v>
      </c>
      <c r="EC358" s="1" t="s">
        <v>29</v>
      </c>
      <c r="ED358" s="1" t="s">
        <v>30</v>
      </c>
      <c r="EE358" s="1" t="s">
        <v>115</v>
      </c>
      <c r="EF358" s="1" t="s">
        <v>116</v>
      </c>
      <c r="EG358" s="1" t="s">
        <v>1033</v>
      </c>
      <c r="EH358" s="1" t="s">
        <v>1108</v>
      </c>
      <c r="EI358" s="1" t="s">
        <v>1109</v>
      </c>
      <c r="EM358" s="1" t="s">
        <v>1036</v>
      </c>
      <c r="EN358" s="1">
        <v>3850</v>
      </c>
    </row>
    <row r="359" spans="131:144" ht="13.5" customHeight="1">
      <c r="EA359" s="1" t="s">
        <v>1110</v>
      </c>
      <c r="EB359" s="1" t="s">
        <v>28</v>
      </c>
      <c r="EC359" s="1" t="s">
        <v>29</v>
      </c>
      <c r="ED359" s="1" t="s">
        <v>30</v>
      </c>
      <c r="EE359" s="1" t="s">
        <v>115</v>
      </c>
      <c r="EF359" s="1" t="s">
        <v>116</v>
      </c>
      <c r="EG359" s="1" t="s">
        <v>1033</v>
      </c>
      <c r="EH359" s="1" t="s">
        <v>1111</v>
      </c>
      <c r="EI359" s="1" t="s">
        <v>1112</v>
      </c>
      <c r="EM359" s="1" t="s">
        <v>1036</v>
      </c>
      <c r="EN359" s="1">
        <v>2250</v>
      </c>
    </row>
    <row r="360" spans="131:144" ht="13.5" customHeight="1">
      <c r="EA360" s="1" t="s">
        <v>1113</v>
      </c>
      <c r="EB360" s="1" t="s">
        <v>28</v>
      </c>
      <c r="EC360" s="1" t="s">
        <v>29</v>
      </c>
      <c r="ED360" s="1" t="s">
        <v>30</v>
      </c>
      <c r="EE360" s="1" t="s">
        <v>120</v>
      </c>
      <c r="EF360" s="1" t="s">
        <v>121</v>
      </c>
      <c r="EG360" s="1" t="s">
        <v>1033</v>
      </c>
      <c r="EH360" s="1" t="s">
        <v>1114</v>
      </c>
      <c r="EI360" s="1" t="s">
        <v>1115</v>
      </c>
      <c r="EM360" s="1" t="s">
        <v>1036</v>
      </c>
      <c r="EN360" s="1">
        <v>6300</v>
      </c>
    </row>
    <row r="361" spans="131:144" ht="13.5" customHeight="1">
      <c r="EA361" s="1" t="s">
        <v>1116</v>
      </c>
      <c r="EB361" s="1" t="s">
        <v>28</v>
      </c>
      <c r="EC361" s="1" t="s">
        <v>29</v>
      </c>
      <c r="ED361" s="1" t="s">
        <v>30</v>
      </c>
      <c r="EE361" s="1" t="s">
        <v>120</v>
      </c>
      <c r="EF361" s="1" t="s">
        <v>121</v>
      </c>
      <c r="EG361" s="1" t="s">
        <v>1033</v>
      </c>
      <c r="EH361" s="1" t="s">
        <v>1117</v>
      </c>
      <c r="EI361" s="1" t="s">
        <v>678</v>
      </c>
      <c r="EM361" s="1" t="s">
        <v>1036</v>
      </c>
      <c r="EN361" s="1">
        <v>4300</v>
      </c>
    </row>
    <row r="362" spans="131:144" ht="13.5" customHeight="1">
      <c r="EA362" s="1" t="s">
        <v>1118</v>
      </c>
      <c r="EB362" s="1" t="s">
        <v>28</v>
      </c>
      <c r="EC362" s="1" t="s">
        <v>29</v>
      </c>
      <c r="ED362" s="1" t="s">
        <v>30</v>
      </c>
      <c r="EE362" s="1" t="s">
        <v>120</v>
      </c>
      <c r="EF362" s="1" t="s">
        <v>121</v>
      </c>
      <c r="EG362" s="1" t="s">
        <v>1033</v>
      </c>
      <c r="EH362" s="1" t="s">
        <v>1119</v>
      </c>
      <c r="EI362" s="1" t="s">
        <v>1120</v>
      </c>
      <c r="EM362" s="1" t="s">
        <v>1036</v>
      </c>
      <c r="EN362" s="1">
        <v>6500</v>
      </c>
    </row>
    <row r="363" spans="131:144" ht="13.5" customHeight="1">
      <c r="EA363" s="1" t="s">
        <v>1121</v>
      </c>
      <c r="EB363" s="1" t="s">
        <v>28</v>
      </c>
      <c r="EC363" s="1" t="s">
        <v>29</v>
      </c>
      <c r="ED363" s="1" t="s">
        <v>30</v>
      </c>
      <c r="EE363" s="1" t="s">
        <v>125</v>
      </c>
      <c r="EF363" s="1" t="s">
        <v>126</v>
      </c>
      <c r="EG363" s="1" t="s">
        <v>1033</v>
      </c>
      <c r="EH363" s="1" t="s">
        <v>1122</v>
      </c>
      <c r="EI363" s="1" t="s">
        <v>128</v>
      </c>
      <c r="EM363" s="1" t="s">
        <v>1036</v>
      </c>
      <c r="EN363" s="1">
        <v>4000</v>
      </c>
    </row>
    <row r="364" spans="131:144" ht="13.5" customHeight="1">
      <c r="EA364" s="1" t="s">
        <v>1123</v>
      </c>
      <c r="EB364" s="1" t="s">
        <v>28</v>
      </c>
      <c r="EC364" s="1" t="s">
        <v>29</v>
      </c>
      <c r="ED364" s="1" t="s">
        <v>30</v>
      </c>
      <c r="EE364" s="1" t="s">
        <v>125</v>
      </c>
      <c r="EF364" s="1" t="s">
        <v>126</v>
      </c>
      <c r="EG364" s="1" t="s">
        <v>1033</v>
      </c>
      <c r="EH364" s="1" t="s">
        <v>1124</v>
      </c>
      <c r="EI364" s="1" t="s">
        <v>137</v>
      </c>
      <c r="EM364" s="1" t="s">
        <v>1036</v>
      </c>
      <c r="EN364" s="1">
        <v>3200</v>
      </c>
    </row>
    <row r="365" spans="131:144" ht="13.5" customHeight="1">
      <c r="EA365" s="1" t="s">
        <v>1125</v>
      </c>
      <c r="EB365" s="1" t="s">
        <v>28</v>
      </c>
      <c r="EC365" s="1" t="s">
        <v>29</v>
      </c>
      <c r="ED365" s="1" t="s">
        <v>30</v>
      </c>
      <c r="EE365" s="1" t="s">
        <v>125</v>
      </c>
      <c r="EF365" s="1" t="s">
        <v>126</v>
      </c>
      <c r="EG365" s="1" t="s">
        <v>1033</v>
      </c>
      <c r="EH365" s="1" t="s">
        <v>1126</v>
      </c>
      <c r="EI365" s="1" t="s">
        <v>688</v>
      </c>
      <c r="EM365" s="1" t="s">
        <v>1036</v>
      </c>
      <c r="EN365" s="1">
        <v>5050</v>
      </c>
    </row>
    <row r="366" spans="131:144" ht="13.5" customHeight="1">
      <c r="EA366" s="1" t="s">
        <v>1127</v>
      </c>
      <c r="EB366" s="1" t="s">
        <v>28</v>
      </c>
      <c r="EC366" s="1" t="s">
        <v>29</v>
      </c>
      <c r="ED366" s="1" t="s">
        <v>30</v>
      </c>
      <c r="EE366" s="1" t="s">
        <v>125</v>
      </c>
      <c r="EF366" s="1" t="s">
        <v>126</v>
      </c>
      <c r="EG366" s="1" t="s">
        <v>1033</v>
      </c>
      <c r="EH366" s="1" t="s">
        <v>1128</v>
      </c>
      <c r="EI366" s="1" t="s">
        <v>131</v>
      </c>
      <c r="EM366" s="1" t="s">
        <v>1036</v>
      </c>
      <c r="EN366" s="1">
        <v>4150</v>
      </c>
    </row>
    <row r="367" spans="131:144" ht="13.5" customHeight="1">
      <c r="EA367" s="1" t="s">
        <v>1129</v>
      </c>
      <c r="EB367" s="1" t="s">
        <v>28</v>
      </c>
      <c r="EC367" s="1" t="s">
        <v>29</v>
      </c>
      <c r="ED367" s="1" t="s">
        <v>30</v>
      </c>
      <c r="EE367" s="1" t="s">
        <v>125</v>
      </c>
      <c r="EF367" s="1" t="s">
        <v>126</v>
      </c>
      <c r="EG367" s="1" t="s">
        <v>1033</v>
      </c>
      <c r="EH367" s="1" t="s">
        <v>1130</v>
      </c>
      <c r="EI367" s="1" t="s">
        <v>1131</v>
      </c>
      <c r="EM367" s="1" t="s">
        <v>1036</v>
      </c>
      <c r="EN367" s="1">
        <v>2950</v>
      </c>
    </row>
    <row r="368" spans="131:144" ht="13.5" customHeight="1">
      <c r="EA368" s="1" t="s">
        <v>1132</v>
      </c>
      <c r="EB368" s="1" t="s">
        <v>28</v>
      </c>
      <c r="EC368" s="1" t="s">
        <v>29</v>
      </c>
      <c r="ED368" s="1" t="s">
        <v>30</v>
      </c>
      <c r="EE368" s="1" t="s">
        <v>125</v>
      </c>
      <c r="EF368" s="1" t="s">
        <v>126</v>
      </c>
      <c r="EG368" s="1" t="s">
        <v>1033</v>
      </c>
      <c r="EH368" s="1" t="s">
        <v>1133</v>
      </c>
      <c r="EI368" s="1" t="s">
        <v>1134</v>
      </c>
      <c r="EM368" s="1" t="s">
        <v>1036</v>
      </c>
      <c r="EN368" s="1">
        <v>2250</v>
      </c>
    </row>
    <row r="369" spans="131:144" ht="13.5" customHeight="1">
      <c r="EA369" s="1" t="s">
        <v>1135</v>
      </c>
      <c r="EB369" s="1" t="s">
        <v>28</v>
      </c>
      <c r="EC369" s="1" t="s">
        <v>29</v>
      </c>
      <c r="ED369" s="1" t="s">
        <v>30</v>
      </c>
      <c r="EE369" s="1" t="s">
        <v>125</v>
      </c>
      <c r="EF369" s="1" t="s">
        <v>126</v>
      </c>
      <c r="EG369" s="1" t="s">
        <v>1033</v>
      </c>
      <c r="EH369" s="1" t="s">
        <v>1136</v>
      </c>
      <c r="EI369" s="1" t="s">
        <v>1137</v>
      </c>
      <c r="EM369" s="1" t="s">
        <v>1036</v>
      </c>
      <c r="EN369" s="1">
        <v>4500</v>
      </c>
    </row>
    <row r="370" spans="131:144" ht="13.5" customHeight="1">
      <c r="EA370" s="1" t="s">
        <v>1138</v>
      </c>
      <c r="EB370" s="1" t="s">
        <v>28</v>
      </c>
      <c r="EC370" s="1" t="s">
        <v>29</v>
      </c>
      <c r="ED370" s="1" t="s">
        <v>30</v>
      </c>
      <c r="EE370" s="1" t="s">
        <v>125</v>
      </c>
      <c r="EF370" s="1" t="s">
        <v>126</v>
      </c>
      <c r="EG370" s="1" t="s">
        <v>1033</v>
      </c>
      <c r="EH370" s="1" t="s">
        <v>1139</v>
      </c>
      <c r="EI370" s="1" t="s">
        <v>134</v>
      </c>
      <c r="EM370" s="1" t="s">
        <v>1036</v>
      </c>
      <c r="EN370" s="1">
        <v>2750</v>
      </c>
    </row>
    <row r="371" spans="131:144" ht="13.5" customHeight="1">
      <c r="EA371" s="1" t="s">
        <v>1140</v>
      </c>
      <c r="EB371" s="1" t="s">
        <v>28</v>
      </c>
      <c r="EC371" s="1" t="s">
        <v>29</v>
      </c>
      <c r="ED371" s="1" t="s">
        <v>30</v>
      </c>
      <c r="EE371" s="1" t="s">
        <v>125</v>
      </c>
      <c r="EF371" s="1" t="s">
        <v>126</v>
      </c>
      <c r="EG371" s="1" t="s">
        <v>1033</v>
      </c>
      <c r="EH371" s="1" t="s">
        <v>1141</v>
      </c>
      <c r="EI371" s="1" t="s">
        <v>1142</v>
      </c>
      <c r="EM371" s="1" t="s">
        <v>1036</v>
      </c>
      <c r="EN371" s="1">
        <v>2750</v>
      </c>
    </row>
    <row r="372" spans="131:144" ht="13.5" customHeight="1">
      <c r="EA372" s="1" t="s">
        <v>1143</v>
      </c>
      <c r="EB372" s="1" t="s">
        <v>28</v>
      </c>
      <c r="EC372" s="1" t="s">
        <v>29</v>
      </c>
      <c r="ED372" s="1" t="s">
        <v>30</v>
      </c>
      <c r="EE372" s="1" t="s">
        <v>125</v>
      </c>
      <c r="EF372" s="1" t="s">
        <v>126</v>
      </c>
      <c r="EG372" s="1" t="s">
        <v>1033</v>
      </c>
      <c r="EH372" s="1" t="s">
        <v>1144</v>
      </c>
      <c r="EI372" s="1" t="s">
        <v>140</v>
      </c>
      <c r="EM372" s="1" t="s">
        <v>1036</v>
      </c>
      <c r="EN372" s="1">
        <v>3000</v>
      </c>
    </row>
    <row r="373" spans="131:144" ht="13.5" customHeight="1">
      <c r="EA373" s="1" t="s">
        <v>1145</v>
      </c>
      <c r="EB373" s="1" t="s">
        <v>28</v>
      </c>
      <c r="EC373" s="1" t="s">
        <v>29</v>
      </c>
      <c r="ED373" s="1" t="s">
        <v>30</v>
      </c>
      <c r="EE373" s="1" t="s">
        <v>142</v>
      </c>
      <c r="EF373" s="1" t="s">
        <v>143</v>
      </c>
      <c r="EG373" s="1" t="s">
        <v>1033</v>
      </c>
      <c r="EH373" s="1" t="s">
        <v>1146</v>
      </c>
      <c r="EI373" s="1" t="s">
        <v>1147</v>
      </c>
      <c r="EM373" s="1" t="s">
        <v>1036</v>
      </c>
      <c r="EN373" s="1">
        <v>5300</v>
      </c>
    </row>
    <row r="374" spans="131:144" ht="13.5" customHeight="1">
      <c r="EA374" s="1" t="s">
        <v>1148</v>
      </c>
      <c r="EB374" s="1" t="s">
        <v>28</v>
      </c>
      <c r="EC374" s="1" t="s">
        <v>29</v>
      </c>
      <c r="ED374" s="1" t="s">
        <v>30</v>
      </c>
      <c r="EE374" s="1" t="s">
        <v>142</v>
      </c>
      <c r="EF374" s="1" t="s">
        <v>143</v>
      </c>
      <c r="EG374" s="1" t="s">
        <v>1033</v>
      </c>
      <c r="EH374" s="1" t="s">
        <v>1149</v>
      </c>
      <c r="EI374" s="1" t="s">
        <v>1150</v>
      </c>
      <c r="EM374" s="1" t="s">
        <v>1036</v>
      </c>
      <c r="EN374" s="1">
        <v>2850</v>
      </c>
    </row>
    <row r="375" spans="131:144" ht="13.5" customHeight="1">
      <c r="EA375" s="1" t="s">
        <v>1151</v>
      </c>
      <c r="EB375" s="1" t="s">
        <v>28</v>
      </c>
      <c r="EC375" s="1" t="s">
        <v>29</v>
      </c>
      <c r="ED375" s="1" t="s">
        <v>30</v>
      </c>
      <c r="EE375" s="1" t="s">
        <v>142</v>
      </c>
      <c r="EF375" s="1" t="s">
        <v>143</v>
      </c>
      <c r="EG375" s="1" t="s">
        <v>1033</v>
      </c>
      <c r="EH375" s="1" t="s">
        <v>1152</v>
      </c>
      <c r="EI375" s="1" t="s">
        <v>1153</v>
      </c>
      <c r="EM375" s="1" t="s">
        <v>1036</v>
      </c>
      <c r="EN375" s="1">
        <v>4050</v>
      </c>
    </row>
    <row r="376" spans="131:144" ht="13.5" customHeight="1">
      <c r="EA376" s="1" t="s">
        <v>1154</v>
      </c>
      <c r="EB376" s="1" t="s">
        <v>28</v>
      </c>
      <c r="EC376" s="1" t="s">
        <v>29</v>
      </c>
      <c r="ED376" s="1" t="s">
        <v>30</v>
      </c>
      <c r="EE376" s="1" t="s">
        <v>142</v>
      </c>
      <c r="EF376" s="1" t="s">
        <v>143</v>
      </c>
      <c r="EG376" s="1" t="s">
        <v>1033</v>
      </c>
      <c r="EH376" s="1" t="s">
        <v>1155</v>
      </c>
      <c r="EI376" s="1" t="s">
        <v>148</v>
      </c>
      <c r="EM376" s="1" t="s">
        <v>1036</v>
      </c>
      <c r="EN376" s="1">
        <v>5950</v>
      </c>
    </row>
    <row r="377" spans="131:144" ht="13.5" customHeight="1">
      <c r="EA377" s="1" t="s">
        <v>1156</v>
      </c>
      <c r="EB377" s="1" t="s">
        <v>28</v>
      </c>
      <c r="EC377" s="1" t="s">
        <v>29</v>
      </c>
      <c r="ED377" s="1" t="s">
        <v>30</v>
      </c>
      <c r="EE377" s="1" t="s">
        <v>142</v>
      </c>
      <c r="EF377" s="1" t="s">
        <v>143</v>
      </c>
      <c r="EG377" s="1" t="s">
        <v>1033</v>
      </c>
      <c r="EH377" s="1" t="s">
        <v>1157</v>
      </c>
      <c r="EI377" s="1" t="s">
        <v>151</v>
      </c>
      <c r="EM377" s="1" t="s">
        <v>1036</v>
      </c>
      <c r="EN377" s="1">
        <v>3250</v>
      </c>
    </row>
    <row r="378" spans="131:144" ht="13.5" customHeight="1">
      <c r="EA378" s="1" t="s">
        <v>1158</v>
      </c>
      <c r="EB378" s="1" t="s">
        <v>28</v>
      </c>
      <c r="EC378" s="1" t="s">
        <v>29</v>
      </c>
      <c r="ED378" s="1" t="s">
        <v>30</v>
      </c>
      <c r="EE378" s="1" t="s">
        <v>142</v>
      </c>
      <c r="EF378" s="1" t="s">
        <v>143</v>
      </c>
      <c r="EG378" s="1" t="s">
        <v>1033</v>
      </c>
      <c r="EH378" s="1" t="s">
        <v>1159</v>
      </c>
      <c r="EI378" s="1" t="s">
        <v>1160</v>
      </c>
      <c r="EM378" s="1" t="s">
        <v>1036</v>
      </c>
      <c r="EN378" s="1">
        <v>4650</v>
      </c>
    </row>
    <row r="379" spans="131:144" ht="13.5" customHeight="1">
      <c r="EA379" s="1" t="s">
        <v>1161</v>
      </c>
      <c r="EB379" s="1" t="s">
        <v>28</v>
      </c>
      <c r="EC379" s="1" t="s">
        <v>29</v>
      </c>
      <c r="ED379" s="1" t="s">
        <v>30</v>
      </c>
      <c r="EE379" s="1" t="s">
        <v>142</v>
      </c>
      <c r="EF379" s="1" t="s">
        <v>143</v>
      </c>
      <c r="EG379" s="1" t="s">
        <v>1033</v>
      </c>
      <c r="EH379" s="1" t="s">
        <v>1162</v>
      </c>
      <c r="EI379" s="1" t="s">
        <v>1163</v>
      </c>
      <c r="EM379" s="1" t="s">
        <v>1036</v>
      </c>
      <c r="EN379" s="1">
        <v>3550</v>
      </c>
    </row>
    <row r="380" spans="131:144" ht="13.5" customHeight="1">
      <c r="EA380" s="1" t="s">
        <v>1164</v>
      </c>
      <c r="EB380" s="1" t="s">
        <v>28</v>
      </c>
      <c r="EC380" s="1" t="s">
        <v>29</v>
      </c>
      <c r="ED380" s="1" t="s">
        <v>30</v>
      </c>
      <c r="EE380" s="1" t="s">
        <v>142</v>
      </c>
      <c r="EF380" s="1" t="s">
        <v>143</v>
      </c>
      <c r="EG380" s="1" t="s">
        <v>1033</v>
      </c>
      <c r="EH380" s="1" t="s">
        <v>1165</v>
      </c>
      <c r="EI380" s="1" t="s">
        <v>702</v>
      </c>
      <c r="EM380" s="1" t="s">
        <v>1036</v>
      </c>
      <c r="EN380" s="1">
        <v>3300</v>
      </c>
    </row>
    <row r="381" spans="131:144" ht="13.5" customHeight="1">
      <c r="EA381" s="1" t="s">
        <v>1166</v>
      </c>
      <c r="EB381" s="1" t="s">
        <v>28</v>
      </c>
      <c r="EC381" s="1" t="s">
        <v>29</v>
      </c>
      <c r="ED381" s="1" t="s">
        <v>30</v>
      </c>
      <c r="EE381" s="1" t="s">
        <v>142</v>
      </c>
      <c r="EF381" s="1" t="s">
        <v>143</v>
      </c>
      <c r="EG381" s="1" t="s">
        <v>1033</v>
      </c>
      <c r="EH381" s="1" t="s">
        <v>1167</v>
      </c>
      <c r="EI381" s="1" t="s">
        <v>145</v>
      </c>
      <c r="EM381" s="1" t="s">
        <v>1036</v>
      </c>
      <c r="EN381" s="1">
        <v>2650</v>
      </c>
    </row>
    <row r="382" spans="131:144" ht="13.5" customHeight="1">
      <c r="EA382" s="1" t="s">
        <v>1168</v>
      </c>
      <c r="EB382" s="1" t="s">
        <v>28</v>
      </c>
      <c r="EC382" s="1" t="s">
        <v>29</v>
      </c>
      <c r="ED382" s="1" t="s">
        <v>30</v>
      </c>
      <c r="EE382" s="1" t="s">
        <v>156</v>
      </c>
      <c r="EF382" s="1" t="s">
        <v>157</v>
      </c>
      <c r="EG382" s="1" t="s">
        <v>1033</v>
      </c>
      <c r="EH382" s="1" t="s">
        <v>1169</v>
      </c>
      <c r="EI382" s="1" t="s">
        <v>1170</v>
      </c>
      <c r="EM382" s="1" t="s">
        <v>1036</v>
      </c>
      <c r="EN382" s="1">
        <v>3750</v>
      </c>
    </row>
    <row r="383" spans="131:144" ht="13.5" customHeight="1">
      <c r="EA383" s="1" t="s">
        <v>1171</v>
      </c>
      <c r="EB383" s="1" t="s">
        <v>28</v>
      </c>
      <c r="EC383" s="1" t="s">
        <v>29</v>
      </c>
      <c r="ED383" s="1" t="s">
        <v>30</v>
      </c>
      <c r="EE383" s="1" t="s">
        <v>156</v>
      </c>
      <c r="EF383" s="1" t="s">
        <v>157</v>
      </c>
      <c r="EG383" s="1" t="s">
        <v>1033</v>
      </c>
      <c r="EH383" s="1" t="s">
        <v>1172</v>
      </c>
      <c r="EI383" s="1" t="s">
        <v>1173</v>
      </c>
      <c r="EM383" s="1" t="s">
        <v>1036</v>
      </c>
      <c r="EN383" s="1">
        <v>3600</v>
      </c>
    </row>
    <row r="384" spans="131:144" ht="13.5" customHeight="1">
      <c r="EA384" s="1" t="s">
        <v>1174</v>
      </c>
      <c r="EB384" s="1" t="s">
        <v>28</v>
      </c>
      <c r="EC384" s="1" t="s">
        <v>29</v>
      </c>
      <c r="ED384" s="1" t="s">
        <v>30</v>
      </c>
      <c r="EE384" s="1" t="s">
        <v>156</v>
      </c>
      <c r="EF384" s="1" t="s">
        <v>157</v>
      </c>
      <c r="EG384" s="1" t="s">
        <v>1033</v>
      </c>
      <c r="EH384" s="1" t="s">
        <v>1175</v>
      </c>
      <c r="EI384" s="1" t="s">
        <v>716</v>
      </c>
      <c r="EM384" s="1" t="s">
        <v>1036</v>
      </c>
      <c r="EN384" s="1">
        <v>5150</v>
      </c>
    </row>
    <row r="385" spans="131:144" ht="13.5" customHeight="1">
      <c r="EA385" s="1" t="s">
        <v>1176</v>
      </c>
      <c r="EB385" s="1" t="s">
        <v>28</v>
      </c>
      <c r="EC385" s="1" t="s">
        <v>29</v>
      </c>
      <c r="ED385" s="1" t="s">
        <v>30</v>
      </c>
      <c r="EE385" s="1" t="s">
        <v>156</v>
      </c>
      <c r="EF385" s="1" t="s">
        <v>157</v>
      </c>
      <c r="EG385" s="1" t="s">
        <v>1033</v>
      </c>
      <c r="EH385" s="1" t="s">
        <v>1177</v>
      </c>
      <c r="EI385" s="1" t="s">
        <v>1178</v>
      </c>
      <c r="EM385" s="1" t="s">
        <v>1036</v>
      </c>
      <c r="EN385" s="1">
        <v>3050</v>
      </c>
    </row>
    <row r="386" spans="131:144" ht="13.5" customHeight="1">
      <c r="EA386" s="1" t="s">
        <v>1179</v>
      </c>
      <c r="EB386" s="1" t="s">
        <v>28</v>
      </c>
      <c r="EC386" s="1" t="s">
        <v>29</v>
      </c>
      <c r="ED386" s="1" t="s">
        <v>30</v>
      </c>
      <c r="EE386" s="1" t="s">
        <v>156</v>
      </c>
      <c r="EF386" s="1" t="s">
        <v>157</v>
      </c>
      <c r="EG386" s="1" t="s">
        <v>1033</v>
      </c>
      <c r="EH386" s="1" t="s">
        <v>1180</v>
      </c>
      <c r="EI386" s="1" t="s">
        <v>1181</v>
      </c>
      <c r="EM386" s="1" t="s">
        <v>1036</v>
      </c>
      <c r="EN386" s="1">
        <v>4300</v>
      </c>
    </row>
    <row r="387" spans="131:144" ht="13.5" customHeight="1">
      <c r="EA387" s="1" t="s">
        <v>1182</v>
      </c>
      <c r="EB387" s="1" t="s">
        <v>28</v>
      </c>
      <c r="EC387" s="1" t="s">
        <v>29</v>
      </c>
      <c r="ED387" s="1" t="s">
        <v>30</v>
      </c>
      <c r="EE387" s="1" t="s">
        <v>156</v>
      </c>
      <c r="EF387" s="1" t="s">
        <v>157</v>
      </c>
      <c r="EG387" s="1" t="s">
        <v>1033</v>
      </c>
      <c r="EH387" s="1" t="s">
        <v>1183</v>
      </c>
      <c r="EI387" s="1" t="s">
        <v>177</v>
      </c>
      <c r="EM387" s="1" t="s">
        <v>1036</v>
      </c>
      <c r="EN387" s="1">
        <v>6650</v>
      </c>
    </row>
    <row r="388" spans="131:144" ht="13.5" customHeight="1">
      <c r="EA388" s="1" t="s">
        <v>1184</v>
      </c>
      <c r="EB388" s="1" t="s">
        <v>28</v>
      </c>
      <c r="EC388" s="1" t="s">
        <v>29</v>
      </c>
      <c r="ED388" s="1" t="s">
        <v>30</v>
      </c>
      <c r="EE388" s="1" t="s">
        <v>156</v>
      </c>
      <c r="EF388" s="1" t="s">
        <v>157</v>
      </c>
      <c r="EG388" s="1" t="s">
        <v>1033</v>
      </c>
      <c r="EH388" s="1" t="s">
        <v>1185</v>
      </c>
      <c r="EI388" s="1" t="s">
        <v>1186</v>
      </c>
      <c r="EM388" s="1" t="s">
        <v>1036</v>
      </c>
      <c r="EN388" s="1">
        <v>2600</v>
      </c>
    </row>
    <row r="389" spans="131:144" ht="13.5" customHeight="1">
      <c r="EA389" s="1" t="s">
        <v>1187</v>
      </c>
      <c r="EB389" s="1" t="s">
        <v>28</v>
      </c>
      <c r="EC389" s="1" t="s">
        <v>29</v>
      </c>
      <c r="ED389" s="1" t="s">
        <v>30</v>
      </c>
      <c r="EE389" s="1" t="s">
        <v>156</v>
      </c>
      <c r="EF389" s="1" t="s">
        <v>157</v>
      </c>
      <c r="EG389" s="1" t="s">
        <v>1033</v>
      </c>
      <c r="EH389" s="1" t="s">
        <v>1188</v>
      </c>
      <c r="EI389" s="1" t="s">
        <v>1189</v>
      </c>
      <c r="EM389" s="1" t="s">
        <v>1036</v>
      </c>
      <c r="EN389" s="1">
        <v>5800</v>
      </c>
    </row>
    <row r="390" spans="131:144" ht="13.5" customHeight="1">
      <c r="EA390" s="1" t="s">
        <v>1190</v>
      </c>
      <c r="EB390" s="1" t="s">
        <v>28</v>
      </c>
      <c r="EC390" s="1" t="s">
        <v>29</v>
      </c>
      <c r="ED390" s="1" t="s">
        <v>30</v>
      </c>
      <c r="EE390" s="1" t="s">
        <v>156</v>
      </c>
      <c r="EF390" s="1" t="s">
        <v>157</v>
      </c>
      <c r="EG390" s="1" t="s">
        <v>1033</v>
      </c>
      <c r="EH390" s="1" t="s">
        <v>1191</v>
      </c>
      <c r="EI390" s="1" t="s">
        <v>1192</v>
      </c>
      <c r="EM390" s="1" t="s">
        <v>1036</v>
      </c>
      <c r="EN390" s="1">
        <v>2700</v>
      </c>
    </row>
    <row r="391" spans="131:144" ht="13.5" customHeight="1">
      <c r="EA391" s="1" t="s">
        <v>1193</v>
      </c>
      <c r="EB391" s="1" t="s">
        <v>28</v>
      </c>
      <c r="EC391" s="1" t="s">
        <v>29</v>
      </c>
      <c r="ED391" s="1" t="s">
        <v>30</v>
      </c>
      <c r="EE391" s="1" t="s">
        <v>156</v>
      </c>
      <c r="EF391" s="1" t="s">
        <v>157</v>
      </c>
      <c r="EG391" s="1" t="s">
        <v>1033</v>
      </c>
      <c r="EH391" s="1" t="s">
        <v>1194</v>
      </c>
      <c r="EI391" s="1" t="s">
        <v>1195</v>
      </c>
      <c r="EM391" s="1" t="s">
        <v>1036</v>
      </c>
      <c r="EN391" s="1">
        <v>4550</v>
      </c>
    </row>
    <row r="392" spans="131:144" ht="13.5" customHeight="1">
      <c r="EA392" s="1" t="s">
        <v>1196</v>
      </c>
      <c r="EB392" s="1" t="s">
        <v>28</v>
      </c>
      <c r="EC392" s="1" t="s">
        <v>29</v>
      </c>
      <c r="ED392" s="1" t="s">
        <v>30</v>
      </c>
      <c r="EE392" s="1" t="s">
        <v>156</v>
      </c>
      <c r="EF392" s="1" t="s">
        <v>157</v>
      </c>
      <c r="EG392" s="1" t="s">
        <v>1033</v>
      </c>
      <c r="EH392" s="1" t="s">
        <v>1197</v>
      </c>
      <c r="EI392" s="1" t="s">
        <v>728</v>
      </c>
      <c r="EM392" s="1" t="s">
        <v>1036</v>
      </c>
      <c r="EN392" s="1">
        <v>4700</v>
      </c>
    </row>
    <row r="393" spans="131:144" ht="13.5" customHeight="1">
      <c r="EA393" s="1" t="s">
        <v>1198</v>
      </c>
      <c r="EB393" s="1" t="s">
        <v>28</v>
      </c>
      <c r="EC393" s="1" t="s">
        <v>29</v>
      </c>
      <c r="ED393" s="1" t="s">
        <v>30</v>
      </c>
      <c r="EE393" s="1" t="s">
        <v>156</v>
      </c>
      <c r="EF393" s="1" t="s">
        <v>157</v>
      </c>
      <c r="EG393" s="1" t="s">
        <v>1033</v>
      </c>
      <c r="EH393" s="1" t="s">
        <v>1199</v>
      </c>
      <c r="EI393" s="1" t="s">
        <v>1200</v>
      </c>
      <c r="EM393" s="1" t="s">
        <v>1036</v>
      </c>
      <c r="EN393" s="1">
        <v>3750</v>
      </c>
    </row>
    <row r="394" spans="131:144" ht="13.5" customHeight="1">
      <c r="EA394" s="1" t="s">
        <v>1201</v>
      </c>
      <c r="EB394" s="1" t="s">
        <v>28</v>
      </c>
      <c r="EC394" s="1" t="s">
        <v>29</v>
      </c>
      <c r="ED394" s="1" t="s">
        <v>30</v>
      </c>
      <c r="EE394" s="1" t="s">
        <v>156</v>
      </c>
      <c r="EF394" s="1" t="s">
        <v>157</v>
      </c>
      <c r="EG394" s="1" t="s">
        <v>1033</v>
      </c>
      <c r="EH394" s="1" t="s">
        <v>1202</v>
      </c>
      <c r="EI394" s="1" t="s">
        <v>162</v>
      </c>
      <c r="EM394" s="1" t="s">
        <v>1036</v>
      </c>
      <c r="EN394" s="1">
        <v>2700</v>
      </c>
    </row>
    <row r="395" spans="131:144" ht="13.5" customHeight="1">
      <c r="EA395" s="1" t="s">
        <v>1203</v>
      </c>
      <c r="EB395" s="1" t="s">
        <v>28</v>
      </c>
      <c r="EC395" s="1" t="s">
        <v>29</v>
      </c>
      <c r="ED395" s="1" t="s">
        <v>30</v>
      </c>
      <c r="EE395" s="1" t="s">
        <v>182</v>
      </c>
      <c r="EF395" s="1" t="s">
        <v>183</v>
      </c>
      <c r="EG395" s="1" t="s">
        <v>1033</v>
      </c>
      <c r="EH395" s="1" t="s">
        <v>1204</v>
      </c>
      <c r="EI395" s="1" t="s">
        <v>1205</v>
      </c>
      <c r="EM395" s="1" t="s">
        <v>1036</v>
      </c>
      <c r="EN395" s="1">
        <v>4450</v>
      </c>
    </row>
    <row r="396" spans="131:144" ht="13.5" customHeight="1">
      <c r="EA396" s="1" t="s">
        <v>1206</v>
      </c>
      <c r="EB396" s="1" t="s">
        <v>28</v>
      </c>
      <c r="EC396" s="1" t="s">
        <v>29</v>
      </c>
      <c r="ED396" s="1" t="s">
        <v>30</v>
      </c>
      <c r="EE396" s="1" t="s">
        <v>182</v>
      </c>
      <c r="EF396" s="1" t="s">
        <v>183</v>
      </c>
      <c r="EG396" s="1" t="s">
        <v>1033</v>
      </c>
      <c r="EH396" s="1" t="s">
        <v>1207</v>
      </c>
      <c r="EI396" s="1" t="s">
        <v>1208</v>
      </c>
      <c r="EM396" s="1" t="s">
        <v>1036</v>
      </c>
      <c r="EN396" s="1">
        <v>4200</v>
      </c>
    </row>
    <row r="397" spans="131:144" ht="13.5" customHeight="1">
      <c r="EA397" s="1" t="s">
        <v>1209</v>
      </c>
      <c r="EB397" s="1" t="s">
        <v>28</v>
      </c>
      <c r="EC397" s="1" t="s">
        <v>29</v>
      </c>
      <c r="ED397" s="1" t="s">
        <v>30</v>
      </c>
      <c r="EE397" s="1" t="s">
        <v>182</v>
      </c>
      <c r="EF397" s="1" t="s">
        <v>183</v>
      </c>
      <c r="EG397" s="1" t="s">
        <v>1033</v>
      </c>
      <c r="EH397" s="1" t="s">
        <v>1210</v>
      </c>
      <c r="EI397" s="1" t="s">
        <v>735</v>
      </c>
      <c r="EM397" s="1" t="s">
        <v>1036</v>
      </c>
      <c r="EN397" s="1">
        <v>2700</v>
      </c>
    </row>
    <row r="398" spans="131:144" ht="13.5" customHeight="1">
      <c r="EA398" s="1" t="s">
        <v>1211</v>
      </c>
      <c r="EB398" s="1" t="s">
        <v>28</v>
      </c>
      <c r="EC398" s="1" t="s">
        <v>29</v>
      </c>
      <c r="ED398" s="1" t="s">
        <v>30</v>
      </c>
      <c r="EE398" s="1" t="s">
        <v>190</v>
      </c>
      <c r="EF398" s="1" t="s">
        <v>191</v>
      </c>
      <c r="EG398" s="1" t="s">
        <v>1033</v>
      </c>
      <c r="EH398" s="1" t="s">
        <v>195</v>
      </c>
      <c r="EI398" s="1" t="s">
        <v>196</v>
      </c>
      <c r="EM398" s="1" t="s">
        <v>1036</v>
      </c>
      <c r="EN398" s="1">
        <v>100</v>
      </c>
    </row>
    <row r="399" spans="131:144" ht="13.5" customHeight="1">
      <c r="EA399" s="1" t="s">
        <v>1212</v>
      </c>
      <c r="EB399" s="1" t="s">
        <v>28</v>
      </c>
      <c r="EC399" s="1" t="s">
        <v>29</v>
      </c>
      <c r="ED399" s="1" t="s">
        <v>30</v>
      </c>
      <c r="EE399" s="1" t="s">
        <v>190</v>
      </c>
      <c r="EF399" s="1" t="s">
        <v>191</v>
      </c>
      <c r="EG399" s="1" t="s">
        <v>1033</v>
      </c>
      <c r="EH399" s="1" t="s">
        <v>198</v>
      </c>
      <c r="EI399" s="1" t="s">
        <v>199</v>
      </c>
      <c r="EM399" s="1" t="s">
        <v>1036</v>
      </c>
      <c r="EN399" s="1">
        <v>300</v>
      </c>
    </row>
    <row r="400" spans="131:144" ht="13.5" customHeight="1">
      <c r="EA400" s="1" t="s">
        <v>1213</v>
      </c>
      <c r="EB400" s="1" t="s">
        <v>28</v>
      </c>
      <c r="EC400" s="1" t="s">
        <v>29</v>
      </c>
      <c r="ED400" s="1" t="s">
        <v>30</v>
      </c>
      <c r="EE400" s="1" t="s">
        <v>190</v>
      </c>
      <c r="EF400" s="1" t="s">
        <v>191</v>
      </c>
      <c r="EG400" s="1" t="s">
        <v>1033</v>
      </c>
      <c r="EH400" s="1" t="s">
        <v>1214</v>
      </c>
      <c r="EI400" s="1" t="s">
        <v>1215</v>
      </c>
      <c r="EM400" s="1" t="s">
        <v>1036</v>
      </c>
      <c r="EN400" s="1">
        <v>3000</v>
      </c>
    </row>
    <row r="401" spans="131:144" ht="13.5" customHeight="1">
      <c r="EA401" s="1" t="s">
        <v>1216</v>
      </c>
      <c r="EB401" s="1" t="s">
        <v>28</v>
      </c>
      <c r="EC401" s="1" t="s">
        <v>29</v>
      </c>
      <c r="ED401" s="1" t="s">
        <v>30</v>
      </c>
      <c r="EE401" s="1" t="s">
        <v>190</v>
      </c>
      <c r="EF401" s="1" t="s">
        <v>191</v>
      </c>
      <c r="EG401" s="1" t="s">
        <v>1033</v>
      </c>
      <c r="EH401" s="1" t="s">
        <v>1217</v>
      </c>
      <c r="EI401" s="1" t="s">
        <v>1218</v>
      </c>
      <c r="EM401" s="1" t="s">
        <v>1036</v>
      </c>
      <c r="EN401" s="1">
        <v>800</v>
      </c>
    </row>
    <row r="402" spans="131:144" ht="13.5" customHeight="1">
      <c r="EA402" s="1" t="s">
        <v>1219</v>
      </c>
      <c r="EB402" s="1" t="s">
        <v>28</v>
      </c>
      <c r="EC402" s="1" t="s">
        <v>29</v>
      </c>
      <c r="ED402" s="1" t="s">
        <v>30</v>
      </c>
      <c r="EE402" s="1" t="s">
        <v>190</v>
      </c>
      <c r="EF402" s="1" t="s">
        <v>191</v>
      </c>
      <c r="EG402" s="1" t="s">
        <v>1033</v>
      </c>
      <c r="EH402" s="1" t="s">
        <v>1220</v>
      </c>
      <c r="EI402" s="1" t="s">
        <v>1221</v>
      </c>
      <c r="EM402" s="1" t="s">
        <v>1036</v>
      </c>
      <c r="EN402" s="1">
        <v>2350</v>
      </c>
    </row>
    <row r="403" spans="131:144" ht="13.5" customHeight="1">
      <c r="EA403" s="1" t="s">
        <v>1222</v>
      </c>
      <c r="EB403" s="1" t="s">
        <v>28</v>
      </c>
      <c r="EC403" s="1" t="s">
        <v>29</v>
      </c>
      <c r="ED403" s="1" t="s">
        <v>30</v>
      </c>
      <c r="EE403" s="1" t="s">
        <v>201</v>
      </c>
      <c r="EF403" s="1" t="s">
        <v>202</v>
      </c>
      <c r="EG403" s="1" t="s">
        <v>1033</v>
      </c>
      <c r="EH403" s="1" t="s">
        <v>1223</v>
      </c>
      <c r="EI403" s="1" t="s">
        <v>1224</v>
      </c>
      <c r="EM403" s="1" t="s">
        <v>1036</v>
      </c>
      <c r="EN403" s="1">
        <v>3000</v>
      </c>
    </row>
    <row r="404" spans="131:144" ht="13.5" customHeight="1">
      <c r="EA404" s="1" t="s">
        <v>1225</v>
      </c>
      <c r="EB404" s="1" t="s">
        <v>28</v>
      </c>
      <c r="EC404" s="1" t="s">
        <v>29</v>
      </c>
      <c r="ED404" s="1" t="s">
        <v>30</v>
      </c>
      <c r="EE404" s="1" t="s">
        <v>201</v>
      </c>
      <c r="EF404" s="1" t="s">
        <v>202</v>
      </c>
      <c r="EG404" s="1" t="s">
        <v>1033</v>
      </c>
      <c r="EH404" s="1" t="s">
        <v>1226</v>
      </c>
      <c r="EI404" s="1" t="s">
        <v>1227</v>
      </c>
      <c r="EM404" s="1" t="s">
        <v>1036</v>
      </c>
      <c r="EN404" s="1">
        <v>2000</v>
      </c>
    </row>
    <row r="405" spans="131:144" ht="13.5" customHeight="1">
      <c r="EA405" s="1" t="s">
        <v>1228</v>
      </c>
      <c r="EB405" s="1" t="s">
        <v>28</v>
      </c>
      <c r="EC405" s="1" t="s">
        <v>29</v>
      </c>
      <c r="ED405" s="1" t="s">
        <v>30</v>
      </c>
      <c r="EE405" s="1" t="s">
        <v>201</v>
      </c>
      <c r="EF405" s="1" t="s">
        <v>202</v>
      </c>
      <c r="EG405" s="1" t="s">
        <v>1033</v>
      </c>
      <c r="EH405" s="1" t="s">
        <v>1229</v>
      </c>
      <c r="EI405" s="1" t="s">
        <v>204</v>
      </c>
      <c r="EM405" s="1" t="s">
        <v>1036</v>
      </c>
      <c r="EN405" s="1">
        <v>4600</v>
      </c>
    </row>
    <row r="406" spans="131:144" ht="13.5" customHeight="1">
      <c r="EA406" s="1" t="s">
        <v>1230</v>
      </c>
      <c r="EB406" s="1" t="s">
        <v>28</v>
      </c>
      <c r="EC406" s="1" t="s">
        <v>29</v>
      </c>
      <c r="ED406" s="1" t="s">
        <v>30</v>
      </c>
      <c r="EE406" s="1" t="s">
        <v>201</v>
      </c>
      <c r="EF406" s="1" t="s">
        <v>202</v>
      </c>
      <c r="EG406" s="1" t="s">
        <v>1033</v>
      </c>
      <c r="EH406" s="1" t="s">
        <v>1231</v>
      </c>
      <c r="EI406" s="1" t="s">
        <v>1232</v>
      </c>
      <c r="EM406" s="1" t="s">
        <v>1036</v>
      </c>
      <c r="EN406" s="1">
        <v>2850</v>
      </c>
    </row>
    <row r="407" spans="131:144" ht="13.5" customHeight="1">
      <c r="EA407" s="1" t="s">
        <v>1233</v>
      </c>
      <c r="EB407" s="1" t="s">
        <v>28</v>
      </c>
      <c r="EC407" s="1" t="s">
        <v>29</v>
      </c>
      <c r="ED407" s="1" t="s">
        <v>30</v>
      </c>
      <c r="EE407" s="1" t="s">
        <v>201</v>
      </c>
      <c r="EF407" s="1" t="s">
        <v>202</v>
      </c>
      <c r="EG407" s="1" t="s">
        <v>1033</v>
      </c>
      <c r="EH407" s="1" t="s">
        <v>1234</v>
      </c>
      <c r="EI407" s="1" t="s">
        <v>1235</v>
      </c>
      <c r="EM407" s="1" t="s">
        <v>1036</v>
      </c>
      <c r="EN407" s="1">
        <v>6100</v>
      </c>
    </row>
    <row r="408" spans="131:144" ht="13.5" customHeight="1">
      <c r="EA408" s="1" t="s">
        <v>1236</v>
      </c>
      <c r="EB408" s="1" t="s">
        <v>28</v>
      </c>
      <c r="EC408" s="1" t="s">
        <v>29</v>
      </c>
      <c r="ED408" s="1" t="s">
        <v>30</v>
      </c>
      <c r="EE408" s="1" t="s">
        <v>201</v>
      </c>
      <c r="EF408" s="1" t="s">
        <v>202</v>
      </c>
      <c r="EG408" s="1" t="s">
        <v>1033</v>
      </c>
      <c r="EH408" s="1" t="s">
        <v>1237</v>
      </c>
      <c r="EI408" s="1" t="s">
        <v>216</v>
      </c>
      <c r="EM408" s="1" t="s">
        <v>1036</v>
      </c>
      <c r="EN408" s="1">
        <v>5650</v>
      </c>
    </row>
    <row r="409" spans="131:144" ht="13.5" customHeight="1">
      <c r="EA409" s="1" t="s">
        <v>1238</v>
      </c>
      <c r="EB409" s="1" t="s">
        <v>28</v>
      </c>
      <c r="EC409" s="1" t="s">
        <v>29</v>
      </c>
      <c r="ED409" s="1" t="s">
        <v>30</v>
      </c>
      <c r="EE409" s="1" t="s">
        <v>201</v>
      </c>
      <c r="EF409" s="1" t="s">
        <v>202</v>
      </c>
      <c r="EG409" s="1" t="s">
        <v>1033</v>
      </c>
      <c r="EH409" s="1" t="s">
        <v>1239</v>
      </c>
      <c r="EI409" s="1" t="s">
        <v>225</v>
      </c>
      <c r="EM409" s="1" t="s">
        <v>1036</v>
      </c>
      <c r="EN409" s="1">
        <v>5200</v>
      </c>
    </row>
    <row r="410" spans="131:144" ht="13.5" customHeight="1">
      <c r="EA410" s="1" t="s">
        <v>1240</v>
      </c>
      <c r="EB410" s="1" t="s">
        <v>28</v>
      </c>
      <c r="EC410" s="1" t="s">
        <v>29</v>
      </c>
      <c r="ED410" s="1" t="s">
        <v>30</v>
      </c>
      <c r="EE410" s="1" t="s">
        <v>201</v>
      </c>
      <c r="EF410" s="1" t="s">
        <v>202</v>
      </c>
      <c r="EG410" s="1" t="s">
        <v>1033</v>
      </c>
      <c r="EH410" s="1" t="s">
        <v>1241</v>
      </c>
      <c r="EI410" s="1" t="s">
        <v>1242</v>
      </c>
      <c r="EM410" s="1" t="s">
        <v>1036</v>
      </c>
      <c r="EN410" s="1">
        <v>2750</v>
      </c>
    </row>
    <row r="411" spans="131:144" ht="13.5" customHeight="1">
      <c r="EA411" s="1" t="s">
        <v>1243</v>
      </c>
      <c r="EB411" s="1" t="s">
        <v>28</v>
      </c>
      <c r="EC411" s="1" t="s">
        <v>29</v>
      </c>
      <c r="ED411" s="1" t="s">
        <v>30</v>
      </c>
      <c r="EE411" s="1" t="s">
        <v>201</v>
      </c>
      <c r="EF411" s="1" t="s">
        <v>202</v>
      </c>
      <c r="EG411" s="1" t="s">
        <v>1033</v>
      </c>
      <c r="EH411" s="1" t="s">
        <v>1244</v>
      </c>
      <c r="EI411" s="1" t="s">
        <v>1245</v>
      </c>
      <c r="EM411" s="1" t="s">
        <v>1036</v>
      </c>
      <c r="EN411" s="1">
        <v>3150</v>
      </c>
    </row>
    <row r="412" spans="131:144" ht="13.5" customHeight="1">
      <c r="EA412" s="1" t="s">
        <v>1246</v>
      </c>
      <c r="EB412" s="1" t="s">
        <v>28</v>
      </c>
      <c r="EC412" s="1" t="s">
        <v>29</v>
      </c>
      <c r="ED412" s="1" t="s">
        <v>30</v>
      </c>
      <c r="EE412" s="1" t="s">
        <v>201</v>
      </c>
      <c r="EF412" s="1" t="s">
        <v>202</v>
      </c>
      <c r="EG412" s="1" t="s">
        <v>1033</v>
      </c>
      <c r="EH412" s="1" t="s">
        <v>1247</v>
      </c>
      <c r="EI412" s="1" t="s">
        <v>1248</v>
      </c>
      <c r="EM412" s="1" t="s">
        <v>1036</v>
      </c>
      <c r="EN412" s="1">
        <v>1900</v>
      </c>
    </row>
    <row r="413" spans="131:144" ht="13.5" customHeight="1">
      <c r="EA413" s="1" t="s">
        <v>1249</v>
      </c>
      <c r="EB413" s="1" t="s">
        <v>28</v>
      </c>
      <c r="EC413" s="1" t="s">
        <v>29</v>
      </c>
      <c r="ED413" s="1" t="s">
        <v>30</v>
      </c>
      <c r="EE413" s="1" t="s">
        <v>201</v>
      </c>
      <c r="EF413" s="1" t="s">
        <v>202</v>
      </c>
      <c r="EG413" s="1" t="s">
        <v>1033</v>
      </c>
      <c r="EH413" s="1" t="s">
        <v>1250</v>
      </c>
      <c r="EI413" s="1" t="s">
        <v>219</v>
      </c>
      <c r="EM413" s="1" t="s">
        <v>1036</v>
      </c>
      <c r="EN413" s="1">
        <v>2800</v>
      </c>
    </row>
    <row r="414" spans="131:144" ht="13.5" customHeight="1">
      <c r="EA414" s="1" t="s">
        <v>1251</v>
      </c>
      <c r="EB414" s="1" t="s">
        <v>28</v>
      </c>
      <c r="EC414" s="1" t="s">
        <v>29</v>
      </c>
      <c r="ED414" s="1" t="s">
        <v>30</v>
      </c>
      <c r="EE414" s="1" t="s">
        <v>201</v>
      </c>
      <c r="EF414" s="1" t="s">
        <v>202</v>
      </c>
      <c r="EG414" s="1" t="s">
        <v>1033</v>
      </c>
      <c r="EH414" s="1" t="s">
        <v>1252</v>
      </c>
      <c r="EI414" s="1" t="s">
        <v>1253</v>
      </c>
      <c r="EM414" s="1" t="s">
        <v>1036</v>
      </c>
      <c r="EN414" s="1">
        <v>1900</v>
      </c>
    </row>
    <row r="415" spans="131:144" ht="13.5" customHeight="1">
      <c r="EA415" s="1" t="s">
        <v>1254</v>
      </c>
      <c r="EB415" s="1" t="s">
        <v>28</v>
      </c>
      <c r="EC415" s="1" t="s">
        <v>29</v>
      </c>
      <c r="ED415" s="1" t="s">
        <v>30</v>
      </c>
      <c r="EE415" s="1" t="s">
        <v>230</v>
      </c>
      <c r="EF415" s="1" t="s">
        <v>231</v>
      </c>
      <c r="EG415" s="1" t="s">
        <v>1033</v>
      </c>
      <c r="EH415" s="1" t="s">
        <v>232</v>
      </c>
      <c r="EI415" s="1" t="s">
        <v>765</v>
      </c>
      <c r="EM415" s="1" t="s">
        <v>1036</v>
      </c>
      <c r="EN415" s="1">
        <v>200</v>
      </c>
    </row>
    <row r="416" spans="131:144" ht="13.5" customHeight="1">
      <c r="EA416" s="1" t="s">
        <v>1255</v>
      </c>
      <c r="EB416" s="1" t="s">
        <v>28</v>
      </c>
      <c r="EC416" s="1" t="s">
        <v>29</v>
      </c>
      <c r="ED416" s="1" t="s">
        <v>30</v>
      </c>
      <c r="EE416" s="1" t="s">
        <v>230</v>
      </c>
      <c r="EF416" s="1" t="s">
        <v>231</v>
      </c>
      <c r="EG416" s="1" t="s">
        <v>1033</v>
      </c>
      <c r="EH416" s="1" t="s">
        <v>1256</v>
      </c>
      <c r="EI416" s="1" t="s">
        <v>233</v>
      </c>
      <c r="EM416" s="1" t="s">
        <v>1036</v>
      </c>
      <c r="EN416" s="1">
        <v>3300</v>
      </c>
    </row>
    <row r="417" spans="131:144" ht="13.5" customHeight="1">
      <c r="EA417" s="1" t="s">
        <v>1257</v>
      </c>
      <c r="EB417" s="1" t="s">
        <v>28</v>
      </c>
      <c r="EC417" s="1" t="s">
        <v>29</v>
      </c>
      <c r="ED417" s="1" t="s">
        <v>30</v>
      </c>
      <c r="EE417" s="1" t="s">
        <v>230</v>
      </c>
      <c r="EF417" s="1" t="s">
        <v>231</v>
      </c>
      <c r="EG417" s="1" t="s">
        <v>1033</v>
      </c>
      <c r="EH417" s="1" t="s">
        <v>1258</v>
      </c>
      <c r="EI417" s="1" t="s">
        <v>1259</v>
      </c>
      <c r="EM417" s="1" t="s">
        <v>1036</v>
      </c>
      <c r="EN417" s="1">
        <v>2800</v>
      </c>
    </row>
    <row r="418" spans="131:144" ht="13.5" customHeight="1">
      <c r="EA418" s="1" t="s">
        <v>1260</v>
      </c>
      <c r="EB418" s="1" t="s">
        <v>28</v>
      </c>
      <c r="EC418" s="1" t="s">
        <v>29</v>
      </c>
      <c r="ED418" s="1" t="s">
        <v>30</v>
      </c>
      <c r="EE418" s="1" t="s">
        <v>230</v>
      </c>
      <c r="EF418" s="1" t="s">
        <v>231</v>
      </c>
      <c r="EG418" s="1" t="s">
        <v>1033</v>
      </c>
      <c r="EH418" s="1" t="s">
        <v>1261</v>
      </c>
      <c r="EI418" s="1" t="s">
        <v>1262</v>
      </c>
      <c r="EM418" s="1" t="s">
        <v>1036</v>
      </c>
      <c r="EN418" s="1">
        <v>2700</v>
      </c>
    </row>
    <row r="419" spans="131:144" ht="13.5" customHeight="1">
      <c r="EA419" s="1" t="s">
        <v>1263</v>
      </c>
      <c r="EB419" s="1" t="s">
        <v>28</v>
      </c>
      <c r="EC419" s="1" t="s">
        <v>29</v>
      </c>
      <c r="ED419" s="1" t="s">
        <v>30</v>
      </c>
      <c r="EE419" s="1" t="s">
        <v>238</v>
      </c>
      <c r="EF419" s="1" t="s">
        <v>239</v>
      </c>
      <c r="EG419" s="1" t="s">
        <v>1033</v>
      </c>
      <c r="EH419" s="1" t="s">
        <v>1264</v>
      </c>
      <c r="EI419" s="1" t="s">
        <v>241</v>
      </c>
      <c r="EM419" s="1" t="s">
        <v>1036</v>
      </c>
      <c r="EN419" s="1">
        <v>4000</v>
      </c>
    </row>
    <row r="420" spans="131:144" ht="13.5" customHeight="1">
      <c r="EA420" s="1" t="s">
        <v>1265</v>
      </c>
      <c r="EB420" s="1" t="s">
        <v>28</v>
      </c>
      <c r="EC420" s="1" t="s">
        <v>29</v>
      </c>
      <c r="ED420" s="1" t="s">
        <v>30</v>
      </c>
      <c r="EE420" s="1" t="s">
        <v>238</v>
      </c>
      <c r="EF420" s="1" t="s">
        <v>239</v>
      </c>
      <c r="EG420" s="1" t="s">
        <v>1033</v>
      </c>
      <c r="EH420" s="1" t="s">
        <v>1266</v>
      </c>
      <c r="EI420" s="1" t="s">
        <v>245</v>
      </c>
      <c r="EM420" s="1" t="s">
        <v>1036</v>
      </c>
      <c r="EN420" s="1">
        <v>2550</v>
      </c>
    </row>
    <row r="421" spans="131:144" ht="13.5" customHeight="1">
      <c r="EA421" s="1" t="s">
        <v>1267</v>
      </c>
      <c r="EB421" s="1" t="s">
        <v>28</v>
      </c>
      <c r="EC421" s="1" t="s">
        <v>29</v>
      </c>
      <c r="ED421" s="1" t="s">
        <v>30</v>
      </c>
      <c r="EE421" s="1" t="s">
        <v>238</v>
      </c>
      <c r="EF421" s="1" t="s">
        <v>239</v>
      </c>
      <c r="EG421" s="1" t="s">
        <v>1033</v>
      </c>
      <c r="EH421" s="1" t="s">
        <v>1268</v>
      </c>
      <c r="EI421" s="1" t="s">
        <v>1269</v>
      </c>
      <c r="EM421" s="1" t="s">
        <v>1036</v>
      </c>
      <c r="EN421" s="1">
        <v>2400</v>
      </c>
    </row>
    <row r="422" spans="131:144" ht="13.5" customHeight="1">
      <c r="EA422" s="1" t="s">
        <v>1270</v>
      </c>
      <c r="EB422" s="1" t="s">
        <v>28</v>
      </c>
      <c r="EC422" s="1" t="s">
        <v>29</v>
      </c>
      <c r="ED422" s="1" t="s">
        <v>30</v>
      </c>
      <c r="EE422" s="1" t="s">
        <v>238</v>
      </c>
      <c r="EF422" s="1" t="s">
        <v>239</v>
      </c>
      <c r="EG422" s="1" t="s">
        <v>1033</v>
      </c>
      <c r="EH422" s="1" t="s">
        <v>1271</v>
      </c>
      <c r="EI422" s="1" t="s">
        <v>1272</v>
      </c>
      <c r="EM422" s="1" t="s">
        <v>1036</v>
      </c>
      <c r="EN422" s="1">
        <v>3300</v>
      </c>
    </row>
    <row r="423" spans="131:144" ht="13.5" customHeight="1">
      <c r="EA423" s="1" t="s">
        <v>1273</v>
      </c>
      <c r="EB423" s="1" t="s">
        <v>28</v>
      </c>
      <c r="EC423" s="1" t="s">
        <v>29</v>
      </c>
      <c r="ED423" s="1" t="s">
        <v>30</v>
      </c>
      <c r="EE423" s="1" t="s">
        <v>247</v>
      </c>
      <c r="EF423" s="1" t="s">
        <v>248</v>
      </c>
      <c r="EG423" s="1" t="s">
        <v>1033</v>
      </c>
      <c r="EH423" s="1" t="s">
        <v>1274</v>
      </c>
      <c r="EI423" s="1" t="s">
        <v>253</v>
      </c>
      <c r="EM423" s="1" t="s">
        <v>1036</v>
      </c>
      <c r="EN423" s="1">
        <v>3100</v>
      </c>
    </row>
    <row r="424" spans="131:144" ht="13.5" customHeight="1">
      <c r="EA424" s="1" t="s">
        <v>1275</v>
      </c>
      <c r="EB424" s="1" t="s">
        <v>28</v>
      </c>
      <c r="EC424" s="1" t="s">
        <v>29</v>
      </c>
      <c r="ED424" s="1" t="s">
        <v>30</v>
      </c>
      <c r="EE424" s="1" t="s">
        <v>247</v>
      </c>
      <c r="EF424" s="1" t="s">
        <v>248</v>
      </c>
      <c r="EG424" s="1" t="s">
        <v>1033</v>
      </c>
      <c r="EH424" s="1" t="s">
        <v>1276</v>
      </c>
      <c r="EI424" s="1" t="s">
        <v>1277</v>
      </c>
      <c r="EM424" s="1" t="s">
        <v>1036</v>
      </c>
      <c r="EN424" s="1">
        <v>2050</v>
      </c>
    </row>
    <row r="425" spans="131:144" ht="13.5" customHeight="1">
      <c r="EA425" s="1" t="s">
        <v>1278</v>
      </c>
      <c r="EB425" s="1" t="s">
        <v>28</v>
      </c>
      <c r="EC425" s="1" t="s">
        <v>29</v>
      </c>
      <c r="ED425" s="1" t="s">
        <v>30</v>
      </c>
      <c r="EE425" s="1" t="s">
        <v>247</v>
      </c>
      <c r="EF425" s="1" t="s">
        <v>248</v>
      </c>
      <c r="EG425" s="1" t="s">
        <v>1033</v>
      </c>
      <c r="EH425" s="1" t="s">
        <v>781</v>
      </c>
      <c r="EI425" s="1" t="s">
        <v>256</v>
      </c>
      <c r="EM425" s="1" t="s">
        <v>1036</v>
      </c>
      <c r="EN425" s="1">
        <v>5800</v>
      </c>
    </row>
    <row r="426" spans="131:144" ht="13.5" customHeight="1">
      <c r="EA426" s="1" t="s">
        <v>1279</v>
      </c>
      <c r="EB426" s="1" t="s">
        <v>28</v>
      </c>
      <c r="EC426" s="1" t="s">
        <v>29</v>
      </c>
      <c r="ED426" s="1" t="s">
        <v>30</v>
      </c>
      <c r="EE426" s="1" t="s">
        <v>247</v>
      </c>
      <c r="EF426" s="1" t="s">
        <v>248</v>
      </c>
      <c r="EG426" s="1" t="s">
        <v>1033</v>
      </c>
      <c r="EH426" s="1" t="s">
        <v>1280</v>
      </c>
      <c r="EI426" s="1" t="s">
        <v>779</v>
      </c>
      <c r="EM426" s="1" t="s">
        <v>1036</v>
      </c>
      <c r="EN426" s="1">
        <v>5500</v>
      </c>
    </row>
    <row r="427" spans="131:144" ht="13.5" customHeight="1">
      <c r="EA427" s="1" t="s">
        <v>1281</v>
      </c>
      <c r="EB427" s="1" t="s">
        <v>28</v>
      </c>
      <c r="EC427" s="1" t="s">
        <v>29</v>
      </c>
      <c r="ED427" s="1" t="s">
        <v>30</v>
      </c>
      <c r="EE427" s="1" t="s">
        <v>261</v>
      </c>
      <c r="EF427" s="1" t="s">
        <v>262</v>
      </c>
      <c r="EG427" s="1" t="s">
        <v>1033</v>
      </c>
      <c r="EH427" s="1" t="s">
        <v>1282</v>
      </c>
      <c r="EI427" s="1" t="s">
        <v>1283</v>
      </c>
      <c r="EM427" s="1" t="s">
        <v>1036</v>
      </c>
      <c r="EN427" s="1">
        <v>2650</v>
      </c>
    </row>
    <row r="428" spans="131:144" ht="13.5" customHeight="1">
      <c r="EA428" s="1" t="s">
        <v>1284</v>
      </c>
      <c r="EB428" s="1" t="s">
        <v>28</v>
      </c>
      <c r="EC428" s="1" t="s">
        <v>29</v>
      </c>
      <c r="ED428" s="1" t="s">
        <v>30</v>
      </c>
      <c r="EE428" s="1" t="s">
        <v>261</v>
      </c>
      <c r="EF428" s="1" t="s">
        <v>262</v>
      </c>
      <c r="EG428" s="1" t="s">
        <v>1033</v>
      </c>
      <c r="EH428" s="1" t="s">
        <v>1285</v>
      </c>
      <c r="EI428" s="1" t="s">
        <v>1286</v>
      </c>
      <c r="EM428" s="1" t="s">
        <v>1036</v>
      </c>
      <c r="EN428" s="1">
        <v>3400</v>
      </c>
    </row>
    <row r="429" spans="131:144" ht="13.5" customHeight="1">
      <c r="EA429" s="1" t="s">
        <v>1287</v>
      </c>
      <c r="EB429" s="1" t="s">
        <v>28</v>
      </c>
      <c r="EC429" s="1" t="s">
        <v>29</v>
      </c>
      <c r="ED429" s="1" t="s">
        <v>30</v>
      </c>
      <c r="EE429" s="1" t="s">
        <v>261</v>
      </c>
      <c r="EF429" s="1" t="s">
        <v>262</v>
      </c>
      <c r="EG429" s="1" t="s">
        <v>1033</v>
      </c>
      <c r="EH429" s="1" t="s">
        <v>1288</v>
      </c>
      <c r="EI429" s="1" t="s">
        <v>264</v>
      </c>
      <c r="EM429" s="1" t="s">
        <v>1036</v>
      </c>
      <c r="EN429" s="1">
        <v>3500</v>
      </c>
    </row>
    <row r="430" spans="131:144" ht="13.5" customHeight="1">
      <c r="EA430" s="1" t="s">
        <v>1289</v>
      </c>
      <c r="EB430" s="1" t="s">
        <v>28</v>
      </c>
      <c r="EC430" s="1" t="s">
        <v>29</v>
      </c>
      <c r="ED430" s="1" t="s">
        <v>30</v>
      </c>
      <c r="EE430" s="1" t="s">
        <v>261</v>
      </c>
      <c r="EF430" s="1" t="s">
        <v>262</v>
      </c>
      <c r="EG430" s="1" t="s">
        <v>1033</v>
      </c>
      <c r="EH430" s="1" t="s">
        <v>1290</v>
      </c>
      <c r="EI430" s="1" t="s">
        <v>1291</v>
      </c>
      <c r="EM430" s="1" t="s">
        <v>1036</v>
      </c>
      <c r="EN430" s="1">
        <v>5750</v>
      </c>
    </row>
    <row r="431" spans="131:144" ht="13.5" customHeight="1">
      <c r="EA431" s="1" t="s">
        <v>1292</v>
      </c>
      <c r="EB431" s="1" t="s">
        <v>28</v>
      </c>
      <c r="EC431" s="1" t="s">
        <v>29</v>
      </c>
      <c r="ED431" s="1" t="s">
        <v>30</v>
      </c>
      <c r="EE431" s="1" t="s">
        <v>272</v>
      </c>
      <c r="EF431" s="1" t="s">
        <v>273</v>
      </c>
      <c r="EG431" s="1" t="s">
        <v>1033</v>
      </c>
      <c r="EH431" s="1" t="s">
        <v>1293</v>
      </c>
      <c r="EI431" s="1" t="s">
        <v>1294</v>
      </c>
      <c r="EM431" s="1" t="s">
        <v>1036</v>
      </c>
      <c r="EN431" s="1">
        <v>5200</v>
      </c>
    </row>
    <row r="432" spans="131:144" ht="13.5" customHeight="1">
      <c r="EA432" s="1" t="s">
        <v>1295</v>
      </c>
      <c r="EB432" s="1" t="s">
        <v>28</v>
      </c>
      <c r="EC432" s="1" t="s">
        <v>29</v>
      </c>
      <c r="ED432" s="1" t="s">
        <v>30</v>
      </c>
      <c r="EE432" s="1" t="s">
        <v>272</v>
      </c>
      <c r="EF432" s="1" t="s">
        <v>273</v>
      </c>
      <c r="EG432" s="1" t="s">
        <v>1033</v>
      </c>
      <c r="EH432" s="1" t="s">
        <v>1296</v>
      </c>
      <c r="EI432" s="1" t="s">
        <v>795</v>
      </c>
      <c r="EM432" s="1" t="s">
        <v>1036</v>
      </c>
      <c r="EN432" s="1">
        <v>4300</v>
      </c>
    </row>
    <row r="433" spans="131:144" ht="13.5" customHeight="1">
      <c r="EA433" s="1" t="s">
        <v>1297</v>
      </c>
      <c r="EB433" s="1" t="s">
        <v>28</v>
      </c>
      <c r="EC433" s="1" t="s">
        <v>29</v>
      </c>
      <c r="ED433" s="1" t="s">
        <v>30</v>
      </c>
      <c r="EE433" s="1" t="s">
        <v>272</v>
      </c>
      <c r="EF433" s="1" t="s">
        <v>273</v>
      </c>
      <c r="EG433" s="1" t="s">
        <v>1033</v>
      </c>
      <c r="EH433" s="1" t="s">
        <v>1298</v>
      </c>
      <c r="EI433" s="1" t="s">
        <v>275</v>
      </c>
      <c r="EM433" s="1" t="s">
        <v>1036</v>
      </c>
      <c r="EN433" s="1">
        <v>3450</v>
      </c>
    </row>
    <row r="434" spans="131:144" ht="13.5" customHeight="1">
      <c r="EA434" s="1" t="s">
        <v>1299</v>
      </c>
      <c r="EB434" s="1" t="s">
        <v>28</v>
      </c>
      <c r="EC434" s="1" t="s">
        <v>29</v>
      </c>
      <c r="ED434" s="1" t="s">
        <v>30</v>
      </c>
      <c r="EE434" s="1" t="s">
        <v>272</v>
      </c>
      <c r="EF434" s="1" t="s">
        <v>273</v>
      </c>
      <c r="EG434" s="1" t="s">
        <v>1033</v>
      </c>
      <c r="EH434" s="1" t="s">
        <v>1300</v>
      </c>
      <c r="EI434" s="1" t="s">
        <v>1301</v>
      </c>
      <c r="EM434" s="1" t="s">
        <v>1036</v>
      </c>
      <c r="EN434" s="1">
        <v>5450</v>
      </c>
    </row>
    <row r="435" spans="131:144" ht="13.5" customHeight="1">
      <c r="EA435" s="1" t="s">
        <v>1302</v>
      </c>
      <c r="EB435" s="1" t="s">
        <v>28</v>
      </c>
      <c r="EC435" s="1" t="s">
        <v>29</v>
      </c>
      <c r="ED435" s="1" t="s">
        <v>30</v>
      </c>
      <c r="EE435" s="1" t="s">
        <v>272</v>
      </c>
      <c r="EF435" s="1" t="s">
        <v>273</v>
      </c>
      <c r="EG435" s="1" t="s">
        <v>1033</v>
      </c>
      <c r="EH435" s="1" t="s">
        <v>1303</v>
      </c>
      <c r="EI435" s="1" t="s">
        <v>1304</v>
      </c>
      <c r="EM435" s="1" t="s">
        <v>1036</v>
      </c>
      <c r="EN435" s="1">
        <v>2700</v>
      </c>
    </row>
    <row r="436" spans="131:144" ht="13.5" customHeight="1">
      <c r="EA436" s="1" t="s">
        <v>1305</v>
      </c>
      <c r="EB436" s="1" t="s">
        <v>28</v>
      </c>
      <c r="EC436" s="1" t="s">
        <v>29</v>
      </c>
      <c r="ED436" s="1" t="s">
        <v>30</v>
      </c>
      <c r="EE436" s="1" t="s">
        <v>272</v>
      </c>
      <c r="EF436" s="1" t="s">
        <v>273</v>
      </c>
      <c r="EG436" s="1" t="s">
        <v>1033</v>
      </c>
      <c r="EH436" s="1" t="s">
        <v>1306</v>
      </c>
      <c r="EI436" s="1" t="s">
        <v>284</v>
      </c>
      <c r="EM436" s="1" t="s">
        <v>1036</v>
      </c>
      <c r="EN436" s="1">
        <v>3200</v>
      </c>
    </row>
    <row r="437" spans="131:144" ht="13.5" customHeight="1">
      <c r="EA437" s="1" t="s">
        <v>1307</v>
      </c>
      <c r="EB437" s="1" t="s">
        <v>28</v>
      </c>
      <c r="EC437" s="1" t="s">
        <v>29</v>
      </c>
      <c r="ED437" s="1" t="s">
        <v>30</v>
      </c>
      <c r="EE437" s="1" t="s">
        <v>272</v>
      </c>
      <c r="EF437" s="1" t="s">
        <v>273</v>
      </c>
      <c r="EG437" s="1" t="s">
        <v>1033</v>
      </c>
      <c r="EH437" s="1" t="s">
        <v>1308</v>
      </c>
      <c r="EI437" s="1" t="s">
        <v>1309</v>
      </c>
      <c r="EM437" s="1" t="s">
        <v>1036</v>
      </c>
      <c r="EN437" s="1">
        <v>3100</v>
      </c>
    </row>
    <row r="438" spans="131:144" ht="13.5" customHeight="1">
      <c r="EA438" s="1" t="s">
        <v>1310</v>
      </c>
      <c r="EB438" s="1" t="s">
        <v>28</v>
      </c>
      <c r="EC438" s="1" t="s">
        <v>29</v>
      </c>
      <c r="ED438" s="1" t="s">
        <v>30</v>
      </c>
      <c r="EE438" s="1" t="s">
        <v>272</v>
      </c>
      <c r="EF438" s="1" t="s">
        <v>273</v>
      </c>
      <c r="EG438" s="1" t="s">
        <v>1033</v>
      </c>
      <c r="EH438" s="1" t="s">
        <v>1311</v>
      </c>
      <c r="EI438" s="1" t="s">
        <v>1312</v>
      </c>
      <c r="EM438" s="1" t="s">
        <v>1036</v>
      </c>
      <c r="EN438" s="1">
        <v>4500</v>
      </c>
    </row>
    <row r="439" spans="131:144" ht="13.5" customHeight="1">
      <c r="EA439" s="1" t="s">
        <v>1313</v>
      </c>
      <c r="EB439" s="1" t="s">
        <v>28</v>
      </c>
      <c r="EC439" s="1" t="s">
        <v>29</v>
      </c>
      <c r="ED439" s="1" t="s">
        <v>30</v>
      </c>
      <c r="EE439" s="1" t="s">
        <v>272</v>
      </c>
      <c r="EF439" s="1" t="s">
        <v>273</v>
      </c>
      <c r="EG439" s="1" t="s">
        <v>1033</v>
      </c>
      <c r="EH439" s="1" t="s">
        <v>1314</v>
      </c>
      <c r="EI439" s="1" t="s">
        <v>1315</v>
      </c>
      <c r="EM439" s="1" t="s">
        <v>1036</v>
      </c>
      <c r="EN439" s="1">
        <v>4800</v>
      </c>
    </row>
    <row r="440" spans="131:144" ht="13.5" customHeight="1">
      <c r="EA440" s="1" t="s">
        <v>1316</v>
      </c>
      <c r="EB440" s="1" t="s">
        <v>28</v>
      </c>
      <c r="EC440" s="1" t="s">
        <v>29</v>
      </c>
      <c r="ED440" s="1" t="s">
        <v>30</v>
      </c>
      <c r="EE440" s="1" t="s">
        <v>286</v>
      </c>
      <c r="EF440" s="1" t="s">
        <v>287</v>
      </c>
      <c r="EG440" s="1" t="s">
        <v>1033</v>
      </c>
      <c r="EH440" s="1" t="s">
        <v>1317</v>
      </c>
      <c r="EI440" s="1" t="s">
        <v>289</v>
      </c>
      <c r="EM440" s="1" t="s">
        <v>1036</v>
      </c>
      <c r="EN440" s="1">
        <v>5400</v>
      </c>
    </row>
    <row r="441" spans="131:144" ht="13.5" customHeight="1">
      <c r="EA441" s="1" t="s">
        <v>1318</v>
      </c>
      <c r="EB441" s="1" t="s">
        <v>28</v>
      </c>
      <c r="EC441" s="1" t="s">
        <v>29</v>
      </c>
      <c r="ED441" s="1" t="s">
        <v>30</v>
      </c>
      <c r="EE441" s="1" t="s">
        <v>286</v>
      </c>
      <c r="EF441" s="1" t="s">
        <v>287</v>
      </c>
      <c r="EG441" s="1" t="s">
        <v>1033</v>
      </c>
      <c r="EH441" s="1" t="s">
        <v>1319</v>
      </c>
      <c r="EI441" s="1" t="s">
        <v>1320</v>
      </c>
      <c r="EM441" s="1" t="s">
        <v>1036</v>
      </c>
      <c r="EN441" s="1">
        <v>2700</v>
      </c>
    </row>
    <row r="442" spans="131:144" ht="13.5" customHeight="1">
      <c r="EA442" s="1" t="s">
        <v>1321</v>
      </c>
      <c r="EB442" s="1" t="s">
        <v>28</v>
      </c>
      <c r="EC442" s="1" t="s">
        <v>29</v>
      </c>
      <c r="ED442" s="1" t="s">
        <v>30</v>
      </c>
      <c r="EE442" s="1" t="s">
        <v>286</v>
      </c>
      <c r="EF442" s="1" t="s">
        <v>287</v>
      </c>
      <c r="EG442" s="1" t="s">
        <v>1033</v>
      </c>
      <c r="EH442" s="1" t="s">
        <v>1322</v>
      </c>
      <c r="EI442" s="1" t="s">
        <v>1323</v>
      </c>
      <c r="EM442" s="1" t="s">
        <v>1036</v>
      </c>
      <c r="EN442" s="1">
        <v>4450</v>
      </c>
    </row>
    <row r="443" spans="131:144" ht="13.5" customHeight="1">
      <c r="EA443" s="1" t="s">
        <v>1324</v>
      </c>
      <c r="EB443" s="1" t="s">
        <v>28</v>
      </c>
      <c r="EC443" s="1" t="s">
        <v>29</v>
      </c>
      <c r="ED443" s="1" t="s">
        <v>30</v>
      </c>
      <c r="EE443" s="1" t="s">
        <v>286</v>
      </c>
      <c r="EF443" s="1" t="s">
        <v>287</v>
      </c>
      <c r="EG443" s="1" t="s">
        <v>1033</v>
      </c>
      <c r="EH443" s="1" t="s">
        <v>1325</v>
      </c>
      <c r="EI443" s="1" t="s">
        <v>292</v>
      </c>
      <c r="EM443" s="1" t="s">
        <v>1036</v>
      </c>
      <c r="EN443" s="1">
        <v>3550</v>
      </c>
    </row>
    <row r="444" spans="131:144" ht="13.5" customHeight="1">
      <c r="EA444" s="1" t="s">
        <v>1326</v>
      </c>
      <c r="EB444" s="1" t="s">
        <v>28</v>
      </c>
      <c r="EC444" s="1" t="s">
        <v>29</v>
      </c>
      <c r="ED444" s="1" t="s">
        <v>30</v>
      </c>
      <c r="EE444" s="1" t="s">
        <v>286</v>
      </c>
      <c r="EF444" s="1" t="s">
        <v>287</v>
      </c>
      <c r="EG444" s="1" t="s">
        <v>1033</v>
      </c>
      <c r="EH444" s="1" t="s">
        <v>1327</v>
      </c>
      <c r="EI444" s="1" t="s">
        <v>808</v>
      </c>
      <c r="EM444" s="1" t="s">
        <v>1036</v>
      </c>
      <c r="EN444" s="1">
        <v>5950</v>
      </c>
    </row>
    <row r="445" spans="131:144" ht="13.5" customHeight="1">
      <c r="EA445" s="1" t="s">
        <v>1328</v>
      </c>
      <c r="EB445" s="1" t="s">
        <v>28</v>
      </c>
      <c r="EC445" s="1" t="s">
        <v>29</v>
      </c>
      <c r="ED445" s="1" t="s">
        <v>30</v>
      </c>
      <c r="EE445" s="1" t="s">
        <v>286</v>
      </c>
      <c r="EF445" s="1" t="s">
        <v>287</v>
      </c>
      <c r="EG445" s="1" t="s">
        <v>1033</v>
      </c>
      <c r="EH445" s="1" t="s">
        <v>1329</v>
      </c>
      <c r="EI445" s="1" t="s">
        <v>1330</v>
      </c>
      <c r="EM445" s="1" t="s">
        <v>1036</v>
      </c>
      <c r="EN445" s="1">
        <v>4200</v>
      </c>
    </row>
    <row r="446" spans="131:144" ht="13.5" customHeight="1">
      <c r="EA446" s="1" t="s">
        <v>1331</v>
      </c>
      <c r="EB446" s="1" t="s">
        <v>28</v>
      </c>
      <c r="EC446" s="1" t="s">
        <v>29</v>
      </c>
      <c r="ED446" s="1" t="s">
        <v>30</v>
      </c>
      <c r="EE446" s="1" t="s">
        <v>300</v>
      </c>
      <c r="EF446" s="1" t="s">
        <v>301</v>
      </c>
      <c r="EG446" s="1" t="s">
        <v>1033</v>
      </c>
      <c r="EH446" s="1" t="s">
        <v>1332</v>
      </c>
      <c r="EI446" s="1" t="s">
        <v>303</v>
      </c>
      <c r="EM446" s="1" t="s">
        <v>1036</v>
      </c>
      <c r="EN446" s="1">
        <v>3100</v>
      </c>
    </row>
    <row r="447" spans="131:144" ht="13.5" customHeight="1">
      <c r="EA447" s="1" t="s">
        <v>1333</v>
      </c>
      <c r="EB447" s="1" t="s">
        <v>28</v>
      </c>
      <c r="EC447" s="1" t="s">
        <v>29</v>
      </c>
      <c r="ED447" s="1" t="s">
        <v>30</v>
      </c>
      <c r="EE447" s="1" t="s">
        <v>300</v>
      </c>
      <c r="EF447" s="1" t="s">
        <v>301</v>
      </c>
      <c r="EG447" s="1" t="s">
        <v>1033</v>
      </c>
      <c r="EH447" s="1" t="s">
        <v>1334</v>
      </c>
      <c r="EI447" s="1" t="s">
        <v>818</v>
      </c>
      <c r="EM447" s="1" t="s">
        <v>1036</v>
      </c>
      <c r="EN447" s="1">
        <v>3550</v>
      </c>
    </row>
    <row r="448" spans="131:144" ht="13.5" customHeight="1">
      <c r="EA448" s="1" t="s">
        <v>1335</v>
      </c>
      <c r="EB448" s="1" t="s">
        <v>28</v>
      </c>
      <c r="EC448" s="1" t="s">
        <v>29</v>
      </c>
      <c r="ED448" s="1" t="s">
        <v>30</v>
      </c>
      <c r="EE448" s="1" t="s">
        <v>308</v>
      </c>
      <c r="EF448" s="1" t="s">
        <v>309</v>
      </c>
      <c r="EG448" s="1" t="s">
        <v>1033</v>
      </c>
      <c r="EH448" s="1" t="s">
        <v>1336</v>
      </c>
      <c r="EI448" s="1" t="s">
        <v>314</v>
      </c>
      <c r="EM448" s="1" t="s">
        <v>1036</v>
      </c>
      <c r="EN448" s="1">
        <v>3000</v>
      </c>
    </row>
    <row r="449" spans="131:144" ht="13.5" customHeight="1">
      <c r="EA449" s="1" t="s">
        <v>1337</v>
      </c>
      <c r="EB449" s="1" t="s">
        <v>28</v>
      </c>
      <c r="EC449" s="1" t="s">
        <v>29</v>
      </c>
      <c r="ED449" s="1" t="s">
        <v>30</v>
      </c>
      <c r="EE449" s="1" t="s">
        <v>308</v>
      </c>
      <c r="EF449" s="1" t="s">
        <v>309</v>
      </c>
      <c r="EG449" s="1" t="s">
        <v>1033</v>
      </c>
      <c r="EH449" s="1" t="s">
        <v>1338</v>
      </c>
      <c r="EI449" s="1" t="s">
        <v>1339</v>
      </c>
      <c r="EM449" s="1" t="s">
        <v>1036</v>
      </c>
      <c r="EN449" s="1">
        <v>3450</v>
      </c>
    </row>
    <row r="450" spans="131:144" ht="13.5" customHeight="1">
      <c r="EA450" s="1" t="s">
        <v>1340</v>
      </c>
      <c r="EB450" s="1" t="s">
        <v>28</v>
      </c>
      <c r="EC450" s="1" t="s">
        <v>29</v>
      </c>
      <c r="ED450" s="1" t="s">
        <v>30</v>
      </c>
      <c r="EE450" s="1" t="s">
        <v>308</v>
      </c>
      <c r="EF450" s="1" t="s">
        <v>309</v>
      </c>
      <c r="EG450" s="1" t="s">
        <v>1033</v>
      </c>
      <c r="EH450" s="1" t="s">
        <v>1341</v>
      </c>
      <c r="EI450" s="1" t="s">
        <v>311</v>
      </c>
      <c r="EM450" s="1" t="s">
        <v>1036</v>
      </c>
      <c r="EN450" s="1">
        <v>3400</v>
      </c>
    </row>
    <row r="451" spans="131:144" ht="13.5" customHeight="1">
      <c r="EA451" s="1" t="s">
        <v>1342</v>
      </c>
      <c r="EB451" s="1" t="s">
        <v>28</v>
      </c>
      <c r="EC451" s="1" t="s">
        <v>29</v>
      </c>
      <c r="ED451" s="1" t="s">
        <v>30</v>
      </c>
      <c r="EE451" s="1" t="s">
        <v>308</v>
      </c>
      <c r="EF451" s="1" t="s">
        <v>309</v>
      </c>
      <c r="EG451" s="1" t="s">
        <v>1033</v>
      </c>
      <c r="EH451" s="1" t="s">
        <v>1343</v>
      </c>
      <c r="EI451" s="1" t="s">
        <v>317</v>
      </c>
      <c r="EM451" s="1" t="s">
        <v>1036</v>
      </c>
      <c r="EN451" s="1">
        <v>3900</v>
      </c>
    </row>
    <row r="452" spans="131:144" ht="13.5" customHeight="1">
      <c r="EA452" s="1" t="s">
        <v>1344</v>
      </c>
      <c r="EB452" s="1" t="s">
        <v>28</v>
      </c>
      <c r="EC452" s="1" t="s">
        <v>29</v>
      </c>
      <c r="ED452" s="1" t="s">
        <v>30</v>
      </c>
      <c r="EE452" s="1" t="s">
        <v>319</v>
      </c>
      <c r="EF452" s="1" t="s">
        <v>320</v>
      </c>
      <c r="EG452" s="1" t="s">
        <v>1033</v>
      </c>
      <c r="EH452" s="1" t="s">
        <v>1345</v>
      </c>
      <c r="EI452" s="1" t="s">
        <v>322</v>
      </c>
      <c r="EM452" s="1" t="s">
        <v>1036</v>
      </c>
      <c r="EN452" s="1">
        <v>4750</v>
      </c>
    </row>
    <row r="453" spans="131:144" ht="13.5" customHeight="1">
      <c r="EA453" s="1" t="s">
        <v>1346</v>
      </c>
      <c r="EB453" s="1" t="s">
        <v>28</v>
      </c>
      <c r="EC453" s="1" t="s">
        <v>29</v>
      </c>
      <c r="ED453" s="1" t="s">
        <v>30</v>
      </c>
      <c r="EE453" s="1" t="s">
        <v>319</v>
      </c>
      <c r="EF453" s="1" t="s">
        <v>320</v>
      </c>
      <c r="EG453" s="1" t="s">
        <v>1033</v>
      </c>
      <c r="EH453" s="1" t="s">
        <v>1347</v>
      </c>
      <c r="EI453" s="1" t="s">
        <v>1348</v>
      </c>
      <c r="EM453" s="1" t="s">
        <v>1036</v>
      </c>
      <c r="EN453" s="1">
        <v>1250</v>
      </c>
    </row>
    <row r="454" spans="131:144" ht="13.5" customHeight="1">
      <c r="EA454" s="1" t="s">
        <v>1349</v>
      </c>
      <c r="EB454" s="1" t="s">
        <v>28</v>
      </c>
      <c r="EC454" s="1" t="s">
        <v>29</v>
      </c>
      <c r="ED454" s="1" t="s">
        <v>30</v>
      </c>
      <c r="EE454" s="1" t="s">
        <v>319</v>
      </c>
      <c r="EF454" s="1" t="s">
        <v>320</v>
      </c>
      <c r="EG454" s="1" t="s">
        <v>1033</v>
      </c>
      <c r="EH454" s="1" t="s">
        <v>1350</v>
      </c>
      <c r="EI454" s="1" t="s">
        <v>1351</v>
      </c>
      <c r="EM454" s="1" t="s">
        <v>1036</v>
      </c>
      <c r="EN454" s="1">
        <v>2450</v>
      </c>
    </row>
    <row r="455" spans="131:144" ht="13.5" customHeight="1">
      <c r="EA455" s="1" t="s">
        <v>1352</v>
      </c>
      <c r="EB455" s="1" t="s">
        <v>28</v>
      </c>
      <c r="EC455" s="1" t="s">
        <v>29</v>
      </c>
      <c r="ED455" s="1" t="s">
        <v>30</v>
      </c>
      <c r="EE455" s="1" t="s">
        <v>319</v>
      </c>
      <c r="EF455" s="1" t="s">
        <v>320</v>
      </c>
      <c r="EG455" s="1" t="s">
        <v>1033</v>
      </c>
      <c r="EH455" s="1" t="s">
        <v>1353</v>
      </c>
      <c r="EI455" s="1" t="s">
        <v>1354</v>
      </c>
      <c r="EM455" s="1" t="s">
        <v>1036</v>
      </c>
      <c r="EN455" s="1">
        <v>4800</v>
      </c>
    </row>
    <row r="456" spans="131:144" ht="13.5" customHeight="1">
      <c r="EA456" s="1" t="s">
        <v>1355</v>
      </c>
      <c r="EB456" s="1" t="s">
        <v>28</v>
      </c>
      <c r="EC456" s="1" t="s">
        <v>29</v>
      </c>
      <c r="ED456" s="1" t="s">
        <v>30</v>
      </c>
      <c r="EE456" s="1" t="s">
        <v>319</v>
      </c>
      <c r="EF456" s="1" t="s">
        <v>320</v>
      </c>
      <c r="EG456" s="1" t="s">
        <v>1033</v>
      </c>
      <c r="EH456" s="1" t="s">
        <v>1356</v>
      </c>
      <c r="EI456" s="1" t="s">
        <v>1024</v>
      </c>
      <c r="EM456" s="1" t="s">
        <v>1036</v>
      </c>
      <c r="EN456" s="1">
        <v>2000</v>
      </c>
    </row>
    <row r="457" spans="131:144" ht="13.5" customHeight="1">
      <c r="EA457" s="1" t="s">
        <v>1357</v>
      </c>
      <c r="EB457" s="1" t="s">
        <v>28</v>
      </c>
      <c r="EC457" s="1" t="s">
        <v>29</v>
      </c>
      <c r="ED457" s="1" t="s">
        <v>30</v>
      </c>
      <c r="EE457" s="1" t="s">
        <v>319</v>
      </c>
      <c r="EF457" s="1" t="s">
        <v>320</v>
      </c>
      <c r="EG457" s="1" t="s">
        <v>1033</v>
      </c>
      <c r="EH457" s="1" t="s">
        <v>1358</v>
      </c>
      <c r="EI457" s="1" t="s">
        <v>325</v>
      </c>
      <c r="EM457" s="1" t="s">
        <v>1036</v>
      </c>
      <c r="EN457" s="1">
        <v>2000</v>
      </c>
    </row>
    <row r="458" spans="131:144" ht="13.5" customHeight="1">
      <c r="EA458" s="1" t="s">
        <v>1359</v>
      </c>
      <c r="EB458" s="1" t="s">
        <v>28</v>
      </c>
      <c r="EC458" s="1" t="s">
        <v>29</v>
      </c>
      <c r="ED458" s="1" t="s">
        <v>30</v>
      </c>
      <c r="EE458" s="1" t="s">
        <v>327</v>
      </c>
      <c r="EF458" s="1" t="s">
        <v>328</v>
      </c>
      <c r="EG458" s="1" t="s">
        <v>1033</v>
      </c>
      <c r="EH458" s="1" t="s">
        <v>1360</v>
      </c>
      <c r="EI458" s="1" t="s">
        <v>840</v>
      </c>
      <c r="EM458" s="1" t="s">
        <v>1036</v>
      </c>
      <c r="EN458" s="1">
        <v>3900</v>
      </c>
    </row>
    <row r="459" spans="131:144" ht="13.5" customHeight="1">
      <c r="EA459" s="1" t="s">
        <v>1361</v>
      </c>
      <c r="EB459" s="1" t="s">
        <v>28</v>
      </c>
      <c r="EC459" s="1" t="s">
        <v>29</v>
      </c>
      <c r="ED459" s="1" t="s">
        <v>30</v>
      </c>
      <c r="EE459" s="1" t="s">
        <v>327</v>
      </c>
      <c r="EF459" s="1" t="s">
        <v>328</v>
      </c>
      <c r="EG459" s="1" t="s">
        <v>1033</v>
      </c>
      <c r="EH459" s="1" t="s">
        <v>1362</v>
      </c>
      <c r="EI459" s="1" t="s">
        <v>339</v>
      </c>
      <c r="EM459" s="1" t="s">
        <v>1036</v>
      </c>
      <c r="EN459" s="1">
        <v>1950</v>
      </c>
    </row>
    <row r="460" spans="131:144" ht="13.5" customHeight="1">
      <c r="EA460" s="1" t="s">
        <v>1363</v>
      </c>
      <c r="EB460" s="1" t="s">
        <v>28</v>
      </c>
      <c r="EC460" s="1" t="s">
        <v>29</v>
      </c>
      <c r="ED460" s="1" t="s">
        <v>30</v>
      </c>
      <c r="EE460" s="1" t="s">
        <v>327</v>
      </c>
      <c r="EF460" s="1" t="s">
        <v>328</v>
      </c>
      <c r="EG460" s="1" t="s">
        <v>1033</v>
      </c>
      <c r="EH460" s="1" t="s">
        <v>1364</v>
      </c>
      <c r="EI460" s="1" t="s">
        <v>1365</v>
      </c>
      <c r="EM460" s="1" t="s">
        <v>1036</v>
      </c>
      <c r="EN460" s="1">
        <v>4950</v>
      </c>
    </row>
    <row r="461" spans="131:144" ht="13.5" customHeight="1">
      <c r="EA461" s="1" t="s">
        <v>1366</v>
      </c>
      <c r="EB461" s="1" t="s">
        <v>28</v>
      </c>
      <c r="EC461" s="1" t="s">
        <v>29</v>
      </c>
      <c r="ED461" s="1" t="s">
        <v>30</v>
      </c>
      <c r="EE461" s="1" t="s">
        <v>327</v>
      </c>
      <c r="EF461" s="1" t="s">
        <v>328</v>
      </c>
      <c r="EG461" s="1" t="s">
        <v>1033</v>
      </c>
      <c r="EH461" s="1" t="s">
        <v>1367</v>
      </c>
      <c r="EI461" s="1" t="s">
        <v>1368</v>
      </c>
      <c r="EM461" s="1" t="s">
        <v>1036</v>
      </c>
      <c r="EN461" s="1">
        <v>3450</v>
      </c>
    </row>
    <row r="462" spans="131:144" ht="13.5" customHeight="1">
      <c r="EA462" s="1" t="s">
        <v>1369</v>
      </c>
      <c r="EB462" s="1" t="s">
        <v>28</v>
      </c>
      <c r="EC462" s="1" t="s">
        <v>29</v>
      </c>
      <c r="ED462" s="1" t="s">
        <v>30</v>
      </c>
      <c r="EE462" s="1" t="s">
        <v>327</v>
      </c>
      <c r="EF462" s="1" t="s">
        <v>328</v>
      </c>
      <c r="EG462" s="1" t="s">
        <v>1033</v>
      </c>
      <c r="EH462" s="1" t="s">
        <v>1370</v>
      </c>
      <c r="EI462" s="1" t="s">
        <v>342</v>
      </c>
      <c r="EM462" s="1" t="s">
        <v>1036</v>
      </c>
      <c r="EN462" s="1">
        <v>4750</v>
      </c>
    </row>
    <row r="463" spans="131:144" ht="13.5" customHeight="1">
      <c r="EA463" s="1" t="s">
        <v>1371</v>
      </c>
      <c r="EB463" s="1" t="s">
        <v>28</v>
      </c>
      <c r="EC463" s="1" t="s">
        <v>29</v>
      </c>
      <c r="ED463" s="1" t="s">
        <v>30</v>
      </c>
      <c r="EE463" s="1" t="s">
        <v>327</v>
      </c>
      <c r="EF463" s="1" t="s">
        <v>328</v>
      </c>
      <c r="EG463" s="1" t="s">
        <v>1033</v>
      </c>
      <c r="EH463" s="1" t="s">
        <v>1372</v>
      </c>
      <c r="EI463" s="1" t="s">
        <v>330</v>
      </c>
      <c r="EM463" s="1" t="s">
        <v>1036</v>
      </c>
      <c r="EN463" s="1">
        <v>6050</v>
      </c>
    </row>
    <row r="464" spans="131:144" ht="13.5" customHeight="1">
      <c r="EA464" s="1" t="s">
        <v>1373</v>
      </c>
      <c r="EB464" s="1" t="s">
        <v>28</v>
      </c>
      <c r="EC464" s="1" t="s">
        <v>29</v>
      </c>
      <c r="ED464" s="1" t="s">
        <v>30</v>
      </c>
      <c r="EE464" s="1" t="s">
        <v>344</v>
      </c>
      <c r="EF464" s="1" t="s">
        <v>345</v>
      </c>
      <c r="EG464" s="1" t="s">
        <v>1033</v>
      </c>
      <c r="EH464" s="1" t="s">
        <v>1374</v>
      </c>
      <c r="EI464" s="1" t="s">
        <v>1375</v>
      </c>
      <c r="EM464" s="1" t="s">
        <v>1036</v>
      </c>
      <c r="EN464" s="1">
        <v>4900</v>
      </c>
    </row>
    <row r="465" spans="131:144" ht="13.5" customHeight="1">
      <c r="EA465" s="1" t="s">
        <v>1376</v>
      </c>
      <c r="EB465" s="1" t="s">
        <v>28</v>
      </c>
      <c r="EC465" s="1" t="s">
        <v>29</v>
      </c>
      <c r="ED465" s="1" t="s">
        <v>30</v>
      </c>
      <c r="EE465" s="1" t="s">
        <v>344</v>
      </c>
      <c r="EF465" s="1" t="s">
        <v>345</v>
      </c>
      <c r="EG465" s="1" t="s">
        <v>1033</v>
      </c>
      <c r="EH465" s="1" t="s">
        <v>1377</v>
      </c>
      <c r="EI465" s="1" t="s">
        <v>1378</v>
      </c>
      <c r="EM465" s="1" t="s">
        <v>1036</v>
      </c>
      <c r="EN465" s="1">
        <v>2900</v>
      </c>
    </row>
    <row r="466" spans="131:144" ht="13.5" customHeight="1">
      <c r="EA466" s="1" t="s">
        <v>1379</v>
      </c>
      <c r="EB466" s="1" t="s">
        <v>28</v>
      </c>
      <c r="EC466" s="1" t="s">
        <v>29</v>
      </c>
      <c r="ED466" s="1" t="s">
        <v>30</v>
      </c>
      <c r="EE466" s="1" t="s">
        <v>344</v>
      </c>
      <c r="EF466" s="1" t="s">
        <v>345</v>
      </c>
      <c r="EG466" s="1" t="s">
        <v>1033</v>
      </c>
      <c r="EH466" s="1" t="s">
        <v>1380</v>
      </c>
      <c r="EI466" s="1" t="s">
        <v>1381</v>
      </c>
      <c r="EM466" s="1" t="s">
        <v>1036</v>
      </c>
      <c r="EN466" s="1">
        <v>6800</v>
      </c>
    </row>
    <row r="467" spans="131:144" ht="13.5" customHeight="1">
      <c r="EA467" s="1" t="s">
        <v>1382</v>
      </c>
      <c r="EB467" s="1" t="s">
        <v>28</v>
      </c>
      <c r="EC467" s="1" t="s">
        <v>29</v>
      </c>
      <c r="ED467" s="1" t="s">
        <v>30</v>
      </c>
      <c r="EE467" s="1" t="s">
        <v>344</v>
      </c>
      <c r="EF467" s="1" t="s">
        <v>345</v>
      </c>
      <c r="EG467" s="1" t="s">
        <v>1033</v>
      </c>
      <c r="EH467" s="1" t="s">
        <v>1383</v>
      </c>
      <c r="EI467" s="1" t="s">
        <v>1384</v>
      </c>
      <c r="EM467" s="1" t="s">
        <v>1036</v>
      </c>
      <c r="EN467" s="1">
        <v>4250</v>
      </c>
    </row>
    <row r="468" spans="131:144" ht="13.5" customHeight="1">
      <c r="EA468" s="1" t="s">
        <v>1385</v>
      </c>
      <c r="EB468" s="1" t="s">
        <v>28</v>
      </c>
      <c r="EC468" s="1" t="s">
        <v>29</v>
      </c>
      <c r="ED468" s="1" t="s">
        <v>30</v>
      </c>
      <c r="EE468" s="1" t="s">
        <v>344</v>
      </c>
      <c r="EF468" s="1" t="s">
        <v>345</v>
      </c>
      <c r="EG468" s="1" t="s">
        <v>1033</v>
      </c>
      <c r="EH468" s="1" t="s">
        <v>1386</v>
      </c>
      <c r="EI468" s="1" t="s">
        <v>1387</v>
      </c>
      <c r="EM468" s="1" t="s">
        <v>1036</v>
      </c>
      <c r="EN468" s="1">
        <v>3850</v>
      </c>
    </row>
    <row r="469" spans="131:144" ht="13.5" customHeight="1">
      <c r="EA469" s="1" t="s">
        <v>1388</v>
      </c>
      <c r="EB469" s="1" t="s">
        <v>28</v>
      </c>
      <c r="EC469" s="1" t="s">
        <v>29</v>
      </c>
      <c r="ED469" s="1" t="s">
        <v>30</v>
      </c>
      <c r="EE469" s="1" t="s">
        <v>344</v>
      </c>
      <c r="EF469" s="1" t="s">
        <v>345</v>
      </c>
      <c r="EG469" s="1" t="s">
        <v>1033</v>
      </c>
      <c r="EH469" s="1" t="s">
        <v>1389</v>
      </c>
      <c r="EI469" s="1" t="s">
        <v>1390</v>
      </c>
      <c r="EM469" s="1" t="s">
        <v>1036</v>
      </c>
      <c r="EN469" s="1">
        <v>5050</v>
      </c>
    </row>
    <row r="470" spans="131:144" ht="13.5" customHeight="1">
      <c r="EA470" s="1" t="s">
        <v>1391</v>
      </c>
      <c r="EB470" s="1" t="s">
        <v>28</v>
      </c>
      <c r="EC470" s="1" t="s">
        <v>29</v>
      </c>
      <c r="ED470" s="1" t="s">
        <v>30</v>
      </c>
      <c r="EE470" s="1" t="s">
        <v>344</v>
      </c>
      <c r="EF470" s="1" t="s">
        <v>345</v>
      </c>
      <c r="EG470" s="1" t="s">
        <v>1033</v>
      </c>
      <c r="EH470" s="1" t="s">
        <v>1392</v>
      </c>
      <c r="EI470" s="1" t="s">
        <v>1393</v>
      </c>
      <c r="EM470" s="1" t="s">
        <v>1036</v>
      </c>
      <c r="EN470" s="1">
        <v>3150</v>
      </c>
    </row>
    <row r="471" spans="131:144" ht="13.5" customHeight="1">
      <c r="EA471" s="1" t="s">
        <v>1394</v>
      </c>
      <c r="EB471" s="1" t="s">
        <v>28</v>
      </c>
      <c r="EC471" s="1" t="s">
        <v>29</v>
      </c>
      <c r="ED471" s="1" t="s">
        <v>30</v>
      </c>
      <c r="EE471" s="1" t="s">
        <v>344</v>
      </c>
      <c r="EF471" s="1" t="s">
        <v>345</v>
      </c>
      <c r="EG471" s="1" t="s">
        <v>1033</v>
      </c>
      <c r="EH471" s="1" t="s">
        <v>1395</v>
      </c>
      <c r="EI471" s="1" t="s">
        <v>1396</v>
      </c>
      <c r="EM471" s="1" t="s">
        <v>1036</v>
      </c>
      <c r="EN471" s="1">
        <v>2900</v>
      </c>
    </row>
    <row r="472" spans="131:144" ht="13.5" customHeight="1">
      <c r="EA472" s="1" t="s">
        <v>1397</v>
      </c>
      <c r="EB472" s="1" t="s">
        <v>28</v>
      </c>
      <c r="EC472" s="1" t="s">
        <v>29</v>
      </c>
      <c r="ED472" s="1" t="s">
        <v>30</v>
      </c>
      <c r="EE472" s="1" t="s">
        <v>344</v>
      </c>
      <c r="EF472" s="1" t="s">
        <v>345</v>
      </c>
      <c r="EG472" s="1" t="s">
        <v>1033</v>
      </c>
      <c r="EH472" s="1" t="s">
        <v>1398</v>
      </c>
      <c r="EI472" s="1" t="s">
        <v>1399</v>
      </c>
      <c r="EM472" s="1" t="s">
        <v>1036</v>
      </c>
      <c r="EN472" s="1">
        <v>3950</v>
      </c>
    </row>
    <row r="473" spans="131:144" ht="13.5" customHeight="1">
      <c r="EA473" s="1" t="s">
        <v>1400</v>
      </c>
      <c r="EB473" s="1" t="s">
        <v>28</v>
      </c>
      <c r="EC473" s="1" t="s">
        <v>29</v>
      </c>
      <c r="ED473" s="1" t="s">
        <v>30</v>
      </c>
      <c r="EE473" s="1" t="s">
        <v>352</v>
      </c>
      <c r="EF473" s="1" t="s">
        <v>353</v>
      </c>
      <c r="EG473" s="1" t="s">
        <v>1033</v>
      </c>
      <c r="EH473" s="1" t="s">
        <v>1401</v>
      </c>
      <c r="EI473" s="1" t="s">
        <v>355</v>
      </c>
      <c r="EM473" s="1" t="s">
        <v>1036</v>
      </c>
      <c r="EN473" s="1">
        <v>6550</v>
      </c>
    </row>
    <row r="474" spans="131:144" ht="13.5" customHeight="1">
      <c r="EA474" s="1" t="s">
        <v>1402</v>
      </c>
      <c r="EB474" s="1" t="s">
        <v>28</v>
      </c>
      <c r="EC474" s="1" t="s">
        <v>29</v>
      </c>
      <c r="ED474" s="1" t="s">
        <v>30</v>
      </c>
      <c r="EE474" s="1" t="s">
        <v>352</v>
      </c>
      <c r="EF474" s="1" t="s">
        <v>353</v>
      </c>
      <c r="EG474" s="1" t="s">
        <v>1033</v>
      </c>
      <c r="EH474" s="1" t="s">
        <v>1403</v>
      </c>
      <c r="EI474" s="1" t="s">
        <v>361</v>
      </c>
      <c r="EM474" s="1" t="s">
        <v>1036</v>
      </c>
      <c r="EN474" s="1">
        <v>6050</v>
      </c>
    </row>
    <row r="475" spans="131:144" ht="13.5" customHeight="1">
      <c r="EA475" s="1" t="s">
        <v>1404</v>
      </c>
      <c r="EB475" s="1" t="s">
        <v>28</v>
      </c>
      <c r="EC475" s="1" t="s">
        <v>29</v>
      </c>
      <c r="ED475" s="1" t="s">
        <v>30</v>
      </c>
      <c r="EE475" s="1" t="s">
        <v>352</v>
      </c>
      <c r="EF475" s="1" t="s">
        <v>353</v>
      </c>
      <c r="EG475" s="1" t="s">
        <v>1033</v>
      </c>
      <c r="EH475" s="1" t="s">
        <v>1405</v>
      </c>
      <c r="EI475" s="1" t="s">
        <v>1406</v>
      </c>
      <c r="EM475" s="1" t="s">
        <v>1036</v>
      </c>
      <c r="EN475" s="1">
        <v>2750</v>
      </c>
    </row>
    <row r="476" spans="131:144" ht="13.5" customHeight="1">
      <c r="EA476" s="1" t="s">
        <v>1407</v>
      </c>
      <c r="EB476" s="1" t="s">
        <v>28</v>
      </c>
      <c r="EC476" s="1" t="s">
        <v>29</v>
      </c>
      <c r="ED476" s="1" t="s">
        <v>30</v>
      </c>
      <c r="EE476" s="1" t="s">
        <v>352</v>
      </c>
      <c r="EF476" s="1" t="s">
        <v>353</v>
      </c>
      <c r="EG476" s="1" t="s">
        <v>1033</v>
      </c>
      <c r="EH476" s="1" t="s">
        <v>1408</v>
      </c>
      <c r="EI476" s="1" t="s">
        <v>871</v>
      </c>
      <c r="EM476" s="1" t="s">
        <v>1036</v>
      </c>
      <c r="EN476" s="1">
        <v>7150</v>
      </c>
    </row>
    <row r="477" spans="131:144" ht="13.5" customHeight="1">
      <c r="EA477" s="1" t="s">
        <v>1409</v>
      </c>
      <c r="EB477" s="1" t="s">
        <v>28</v>
      </c>
      <c r="EC477" s="1" t="s">
        <v>29</v>
      </c>
      <c r="ED477" s="1" t="s">
        <v>30</v>
      </c>
      <c r="EE477" s="1" t="s">
        <v>352</v>
      </c>
      <c r="EF477" s="1" t="s">
        <v>353</v>
      </c>
      <c r="EG477" s="1" t="s">
        <v>1033</v>
      </c>
      <c r="EH477" s="1" t="s">
        <v>1410</v>
      </c>
      <c r="EI477" s="1" t="s">
        <v>1411</v>
      </c>
      <c r="EM477" s="1" t="s">
        <v>1036</v>
      </c>
      <c r="EN477" s="1">
        <v>5600</v>
      </c>
    </row>
    <row r="478" spans="131:144" ht="13.5" customHeight="1">
      <c r="EA478" s="1" t="s">
        <v>1412</v>
      </c>
      <c r="EB478" s="1" t="s">
        <v>28</v>
      </c>
      <c r="EC478" s="1" t="s">
        <v>29</v>
      </c>
      <c r="ED478" s="1" t="s">
        <v>30</v>
      </c>
      <c r="EE478" s="1" t="s">
        <v>352</v>
      </c>
      <c r="EF478" s="1" t="s">
        <v>353</v>
      </c>
      <c r="EG478" s="1" t="s">
        <v>1033</v>
      </c>
      <c r="EH478" s="1" t="s">
        <v>1413</v>
      </c>
      <c r="EI478" s="1" t="s">
        <v>1414</v>
      </c>
      <c r="EM478" s="1" t="s">
        <v>1036</v>
      </c>
      <c r="EN478" s="1">
        <v>3550</v>
      </c>
    </row>
    <row r="479" spans="131:144" ht="13.5" customHeight="1">
      <c r="EA479" s="1" t="s">
        <v>1415</v>
      </c>
      <c r="EB479" s="1" t="s">
        <v>28</v>
      </c>
      <c r="EC479" s="1" t="s">
        <v>29</v>
      </c>
      <c r="ED479" s="1" t="s">
        <v>30</v>
      </c>
      <c r="EE479" s="1" t="s">
        <v>352</v>
      </c>
      <c r="EF479" s="1" t="s">
        <v>353</v>
      </c>
      <c r="EG479" s="1" t="s">
        <v>1033</v>
      </c>
      <c r="EH479" s="1" t="s">
        <v>1416</v>
      </c>
      <c r="EI479" s="1" t="s">
        <v>868</v>
      </c>
      <c r="EM479" s="1" t="s">
        <v>1036</v>
      </c>
      <c r="EN479" s="1">
        <v>3350</v>
      </c>
    </row>
    <row r="480" spans="131:144" ht="13.5" customHeight="1">
      <c r="EA480" s="1" t="s">
        <v>1417</v>
      </c>
      <c r="EB480" s="1" t="s">
        <v>28</v>
      </c>
      <c r="EC480" s="1" t="s">
        <v>29</v>
      </c>
      <c r="ED480" s="1" t="s">
        <v>30</v>
      </c>
      <c r="EE480" s="1" t="s">
        <v>352</v>
      </c>
      <c r="EF480" s="1" t="s">
        <v>353</v>
      </c>
      <c r="EG480" s="1" t="s">
        <v>1033</v>
      </c>
      <c r="EH480" s="1" t="s">
        <v>1418</v>
      </c>
      <c r="EI480" s="1" t="s">
        <v>1419</v>
      </c>
      <c r="EM480" s="1" t="s">
        <v>1036</v>
      </c>
      <c r="EN480" s="1">
        <v>3400</v>
      </c>
    </row>
    <row r="481" spans="131:144" ht="13.5" customHeight="1">
      <c r="EA481" s="1" t="s">
        <v>1420</v>
      </c>
      <c r="EB481" s="1" t="s">
        <v>28</v>
      </c>
      <c r="EC481" s="1" t="s">
        <v>29</v>
      </c>
      <c r="ED481" s="1" t="s">
        <v>30</v>
      </c>
      <c r="EE481" s="1" t="s">
        <v>372</v>
      </c>
      <c r="EF481" s="1" t="s">
        <v>373</v>
      </c>
      <c r="EG481" s="1" t="s">
        <v>1033</v>
      </c>
      <c r="EH481" s="1" t="s">
        <v>1421</v>
      </c>
      <c r="EI481" s="1" t="s">
        <v>1422</v>
      </c>
      <c r="EM481" s="1" t="s">
        <v>1036</v>
      </c>
      <c r="EN481" s="1">
        <v>5400</v>
      </c>
    </row>
    <row r="482" spans="131:144" ht="13.5" customHeight="1">
      <c r="EA482" s="1" t="s">
        <v>1423</v>
      </c>
      <c r="EB482" s="1" t="s">
        <v>28</v>
      </c>
      <c r="EC482" s="1" t="s">
        <v>29</v>
      </c>
      <c r="ED482" s="1" t="s">
        <v>30</v>
      </c>
      <c r="EE482" s="1" t="s">
        <v>372</v>
      </c>
      <c r="EF482" s="1" t="s">
        <v>373</v>
      </c>
      <c r="EG482" s="1" t="s">
        <v>1033</v>
      </c>
      <c r="EH482" s="1" t="s">
        <v>1424</v>
      </c>
      <c r="EI482" s="1" t="s">
        <v>1425</v>
      </c>
      <c r="EM482" s="1" t="s">
        <v>1036</v>
      </c>
      <c r="EN482" s="1">
        <v>3750</v>
      </c>
    </row>
    <row r="483" spans="131:144" ht="13.5" customHeight="1">
      <c r="EA483" s="1" t="s">
        <v>1426</v>
      </c>
      <c r="EB483" s="1" t="s">
        <v>28</v>
      </c>
      <c r="EC483" s="1" t="s">
        <v>29</v>
      </c>
      <c r="ED483" s="1" t="s">
        <v>30</v>
      </c>
      <c r="EE483" s="1" t="s">
        <v>377</v>
      </c>
      <c r="EF483" s="1" t="s">
        <v>378</v>
      </c>
      <c r="EG483" s="1" t="s">
        <v>1033</v>
      </c>
      <c r="EH483" s="1" t="s">
        <v>1427</v>
      </c>
      <c r="EI483" s="1" t="s">
        <v>380</v>
      </c>
      <c r="EM483" s="1" t="s">
        <v>1036</v>
      </c>
      <c r="EN483" s="1">
        <v>2400</v>
      </c>
    </row>
    <row r="484" spans="131:144" ht="13.5" customHeight="1">
      <c r="EA484" s="1" t="s">
        <v>1428</v>
      </c>
      <c r="EB484" s="1" t="s">
        <v>28</v>
      </c>
      <c r="EC484" s="1" t="s">
        <v>29</v>
      </c>
      <c r="ED484" s="1" t="s">
        <v>30</v>
      </c>
      <c r="EE484" s="1" t="s">
        <v>377</v>
      </c>
      <c r="EF484" s="1" t="s">
        <v>378</v>
      </c>
      <c r="EG484" s="1" t="s">
        <v>1033</v>
      </c>
      <c r="EH484" s="1" t="s">
        <v>1429</v>
      </c>
      <c r="EI484" s="1" t="s">
        <v>1430</v>
      </c>
      <c r="EM484" s="1" t="s">
        <v>1036</v>
      </c>
      <c r="EN484" s="1">
        <v>2150</v>
      </c>
    </row>
    <row r="485" spans="131:144" ht="13.5" customHeight="1">
      <c r="EA485" s="1" t="s">
        <v>1431</v>
      </c>
      <c r="EB485" s="1" t="s">
        <v>28</v>
      </c>
      <c r="EC485" s="1" t="s">
        <v>29</v>
      </c>
      <c r="ED485" s="1" t="s">
        <v>30</v>
      </c>
      <c r="EE485" s="1" t="s">
        <v>377</v>
      </c>
      <c r="EF485" s="1" t="s">
        <v>378</v>
      </c>
      <c r="EG485" s="1" t="s">
        <v>1033</v>
      </c>
      <c r="EH485" s="1" t="s">
        <v>1432</v>
      </c>
      <c r="EI485" s="1" t="s">
        <v>1433</v>
      </c>
      <c r="EM485" s="1" t="s">
        <v>1036</v>
      </c>
      <c r="EN485" s="1">
        <v>2700</v>
      </c>
    </row>
    <row r="486" spans="131:144" ht="13.5" customHeight="1">
      <c r="EA486" s="1" t="s">
        <v>1434</v>
      </c>
      <c r="EB486" s="1" t="s">
        <v>28</v>
      </c>
      <c r="EC486" s="1" t="s">
        <v>29</v>
      </c>
      <c r="ED486" s="1" t="s">
        <v>30</v>
      </c>
      <c r="EE486" s="1" t="s">
        <v>377</v>
      </c>
      <c r="EF486" s="1" t="s">
        <v>378</v>
      </c>
      <c r="EG486" s="1" t="s">
        <v>1033</v>
      </c>
      <c r="EH486" s="1" t="s">
        <v>1435</v>
      </c>
      <c r="EI486" s="1" t="s">
        <v>1436</v>
      </c>
      <c r="EM486" s="1" t="s">
        <v>1036</v>
      </c>
      <c r="EN486" s="1">
        <v>3400</v>
      </c>
    </row>
    <row r="487" spans="131:144" ht="13.5" customHeight="1">
      <c r="EA487" s="1" t="s">
        <v>1437</v>
      </c>
      <c r="EB487" s="1" t="s">
        <v>28</v>
      </c>
      <c r="EC487" s="1" t="s">
        <v>29</v>
      </c>
      <c r="ED487" s="1" t="s">
        <v>30</v>
      </c>
      <c r="EE487" s="1" t="s">
        <v>388</v>
      </c>
      <c r="EF487" s="1" t="s">
        <v>389</v>
      </c>
      <c r="EG487" s="1" t="s">
        <v>1033</v>
      </c>
      <c r="EH487" s="1" t="s">
        <v>1438</v>
      </c>
      <c r="EI487" s="1" t="s">
        <v>391</v>
      </c>
      <c r="EM487" s="1" t="s">
        <v>1036</v>
      </c>
      <c r="EN487" s="1">
        <v>3300</v>
      </c>
    </row>
    <row r="488" spans="131:144" ht="13.5" customHeight="1">
      <c r="EA488" s="1" t="s">
        <v>1439</v>
      </c>
      <c r="EB488" s="1" t="s">
        <v>28</v>
      </c>
      <c r="EC488" s="1" t="s">
        <v>29</v>
      </c>
      <c r="ED488" s="1" t="s">
        <v>30</v>
      </c>
      <c r="EE488" s="1" t="s">
        <v>388</v>
      </c>
      <c r="EF488" s="1" t="s">
        <v>389</v>
      </c>
      <c r="EG488" s="1" t="s">
        <v>1033</v>
      </c>
      <c r="EH488" s="1" t="s">
        <v>1440</v>
      </c>
      <c r="EI488" s="1" t="s">
        <v>397</v>
      </c>
      <c r="EM488" s="1" t="s">
        <v>1036</v>
      </c>
      <c r="EN488" s="1">
        <v>3100</v>
      </c>
    </row>
    <row r="489" spans="131:144" ht="13.5" customHeight="1">
      <c r="EA489" s="1" t="s">
        <v>1441</v>
      </c>
      <c r="EB489" s="1" t="s">
        <v>28</v>
      </c>
      <c r="EC489" s="1" t="s">
        <v>29</v>
      </c>
      <c r="ED489" s="1" t="s">
        <v>30</v>
      </c>
      <c r="EE489" s="1" t="s">
        <v>388</v>
      </c>
      <c r="EF489" s="1" t="s">
        <v>389</v>
      </c>
      <c r="EG489" s="1" t="s">
        <v>1033</v>
      </c>
      <c r="EH489" s="1" t="s">
        <v>1442</v>
      </c>
      <c r="EI489" s="1" t="s">
        <v>1443</v>
      </c>
      <c r="EM489" s="1" t="s">
        <v>1036</v>
      </c>
      <c r="EN489" s="1">
        <v>3250</v>
      </c>
    </row>
    <row r="490" spans="131:144" ht="13.5" customHeight="1">
      <c r="EA490" s="1" t="s">
        <v>1444</v>
      </c>
      <c r="EB490" s="1" t="s">
        <v>28</v>
      </c>
      <c r="EC490" s="1" t="s">
        <v>29</v>
      </c>
      <c r="ED490" s="1" t="s">
        <v>30</v>
      </c>
      <c r="EE490" s="1" t="s">
        <v>388</v>
      </c>
      <c r="EF490" s="1" t="s">
        <v>389</v>
      </c>
      <c r="EG490" s="1" t="s">
        <v>1033</v>
      </c>
      <c r="EH490" s="1" t="s">
        <v>1445</v>
      </c>
      <c r="EI490" s="1" t="s">
        <v>892</v>
      </c>
      <c r="EM490" s="1" t="s">
        <v>1036</v>
      </c>
      <c r="EN490" s="1">
        <v>2250</v>
      </c>
    </row>
    <row r="491" spans="131:144" ht="13.5" customHeight="1">
      <c r="EA491" s="1" t="s">
        <v>1446</v>
      </c>
      <c r="EB491" s="1" t="s">
        <v>28</v>
      </c>
      <c r="EC491" s="1" t="s">
        <v>29</v>
      </c>
      <c r="ED491" s="1" t="s">
        <v>30</v>
      </c>
      <c r="EE491" s="1" t="s">
        <v>388</v>
      </c>
      <c r="EF491" s="1" t="s">
        <v>389</v>
      </c>
      <c r="EG491" s="1" t="s">
        <v>1033</v>
      </c>
      <c r="EH491" s="1" t="s">
        <v>1447</v>
      </c>
      <c r="EI491" s="1" t="s">
        <v>1448</v>
      </c>
      <c r="EM491" s="1" t="s">
        <v>1036</v>
      </c>
      <c r="EN491" s="1">
        <v>2000</v>
      </c>
    </row>
    <row r="492" spans="131:144" ht="13.5" customHeight="1">
      <c r="EA492" s="1" t="s">
        <v>1449</v>
      </c>
      <c r="EB492" s="1" t="s">
        <v>28</v>
      </c>
      <c r="EC492" s="1" t="s">
        <v>29</v>
      </c>
      <c r="ED492" s="1" t="s">
        <v>30</v>
      </c>
      <c r="EE492" s="1" t="s">
        <v>399</v>
      </c>
      <c r="EF492" s="1" t="s">
        <v>400</v>
      </c>
      <c r="EG492" s="1" t="s">
        <v>1033</v>
      </c>
      <c r="EH492" s="1" t="s">
        <v>1450</v>
      </c>
      <c r="EI492" s="1" t="s">
        <v>1451</v>
      </c>
      <c r="EM492" s="1" t="s">
        <v>1036</v>
      </c>
      <c r="EN492" s="1">
        <v>2450</v>
      </c>
    </row>
    <row r="493" spans="131:144" ht="13.5" customHeight="1">
      <c r="EA493" s="1" t="s">
        <v>1452</v>
      </c>
      <c r="EB493" s="1" t="s">
        <v>28</v>
      </c>
      <c r="EC493" s="1" t="s">
        <v>29</v>
      </c>
      <c r="ED493" s="1" t="s">
        <v>30</v>
      </c>
      <c r="EE493" s="1" t="s">
        <v>399</v>
      </c>
      <c r="EF493" s="1" t="s">
        <v>400</v>
      </c>
      <c r="EG493" s="1" t="s">
        <v>1033</v>
      </c>
      <c r="EH493" s="1" t="s">
        <v>902</v>
      </c>
      <c r="EI493" s="1" t="s">
        <v>1453</v>
      </c>
      <c r="EM493" s="1" t="s">
        <v>1036</v>
      </c>
      <c r="EN493" s="1">
        <v>2850</v>
      </c>
    </row>
    <row r="494" spans="131:144" ht="13.5" customHeight="1">
      <c r="EA494" s="1" t="s">
        <v>1454</v>
      </c>
      <c r="EB494" s="1" t="s">
        <v>28</v>
      </c>
      <c r="EC494" s="1" t="s">
        <v>29</v>
      </c>
      <c r="ED494" s="1" t="s">
        <v>30</v>
      </c>
      <c r="EE494" s="1" t="s">
        <v>399</v>
      </c>
      <c r="EF494" s="1" t="s">
        <v>400</v>
      </c>
      <c r="EG494" s="1" t="s">
        <v>1033</v>
      </c>
      <c r="EH494" s="1" t="s">
        <v>1455</v>
      </c>
      <c r="EI494" s="1" t="s">
        <v>402</v>
      </c>
      <c r="EM494" s="1" t="s">
        <v>1036</v>
      </c>
      <c r="EN494" s="1">
        <v>2900</v>
      </c>
    </row>
    <row r="495" spans="131:144" ht="13.5" customHeight="1">
      <c r="EA495" s="1" t="s">
        <v>1456</v>
      </c>
      <c r="EB495" s="1" t="s">
        <v>28</v>
      </c>
      <c r="EC495" s="1" t="s">
        <v>29</v>
      </c>
      <c r="ED495" s="1" t="s">
        <v>30</v>
      </c>
      <c r="EE495" s="1" t="s">
        <v>399</v>
      </c>
      <c r="EF495" s="1" t="s">
        <v>400</v>
      </c>
      <c r="EG495" s="1" t="s">
        <v>1033</v>
      </c>
      <c r="EH495" s="1" t="s">
        <v>1457</v>
      </c>
      <c r="EI495" s="1" t="s">
        <v>1458</v>
      </c>
      <c r="EM495" s="1" t="s">
        <v>1036</v>
      </c>
      <c r="EN495" s="1">
        <v>3650</v>
      </c>
    </row>
    <row r="496" spans="131:144" ht="13.5" customHeight="1">
      <c r="EA496" s="1" t="s">
        <v>1459</v>
      </c>
      <c r="EB496" s="1" t="s">
        <v>28</v>
      </c>
      <c r="EC496" s="1" t="s">
        <v>29</v>
      </c>
      <c r="ED496" s="1" t="s">
        <v>30</v>
      </c>
      <c r="EE496" s="1" t="s">
        <v>404</v>
      </c>
      <c r="EF496" s="1" t="s">
        <v>405</v>
      </c>
      <c r="EG496" s="1" t="s">
        <v>1033</v>
      </c>
      <c r="EH496" s="1" t="s">
        <v>905</v>
      </c>
      <c r="EI496" s="1" t="s">
        <v>1460</v>
      </c>
      <c r="EM496" s="1" t="s">
        <v>1036</v>
      </c>
      <c r="EN496" s="1">
        <v>9050</v>
      </c>
    </row>
    <row r="497" spans="131:144" ht="13.5" customHeight="1">
      <c r="EA497" s="1" t="s">
        <v>1461</v>
      </c>
      <c r="EB497" s="1" t="s">
        <v>28</v>
      </c>
      <c r="EC497" s="1" t="s">
        <v>29</v>
      </c>
      <c r="ED497" s="1" t="s">
        <v>30</v>
      </c>
      <c r="EE497" s="1" t="s">
        <v>404</v>
      </c>
      <c r="EF497" s="1" t="s">
        <v>405</v>
      </c>
      <c r="EG497" s="1" t="s">
        <v>1033</v>
      </c>
      <c r="EH497" s="1" t="s">
        <v>908</v>
      </c>
      <c r="EI497" s="1" t="s">
        <v>1462</v>
      </c>
      <c r="EM497" s="1" t="s">
        <v>1036</v>
      </c>
      <c r="EN497" s="1">
        <v>4300</v>
      </c>
    </row>
    <row r="498" spans="131:144" ht="13.5" customHeight="1">
      <c r="EA498" s="1" t="s">
        <v>1463</v>
      </c>
      <c r="EB498" s="1" t="s">
        <v>28</v>
      </c>
      <c r="EC498" s="1" t="s">
        <v>29</v>
      </c>
      <c r="ED498" s="1" t="s">
        <v>30</v>
      </c>
      <c r="EE498" s="1" t="s">
        <v>412</v>
      </c>
      <c r="EF498" s="1" t="s">
        <v>413</v>
      </c>
      <c r="EG498" s="1" t="s">
        <v>1033</v>
      </c>
      <c r="EH498" s="1" t="s">
        <v>1464</v>
      </c>
      <c r="EI498" s="1" t="s">
        <v>1465</v>
      </c>
      <c r="EM498" s="1" t="s">
        <v>1036</v>
      </c>
      <c r="EN498" s="1">
        <v>2500</v>
      </c>
    </row>
    <row r="499" spans="131:144" ht="13.5" customHeight="1">
      <c r="EA499" s="1" t="s">
        <v>1466</v>
      </c>
      <c r="EB499" s="1" t="s">
        <v>28</v>
      </c>
      <c r="EC499" s="1" t="s">
        <v>29</v>
      </c>
      <c r="ED499" s="1" t="s">
        <v>30</v>
      </c>
      <c r="EE499" s="1" t="s">
        <v>412</v>
      </c>
      <c r="EF499" s="1" t="s">
        <v>413</v>
      </c>
      <c r="EG499" s="1" t="s">
        <v>1033</v>
      </c>
      <c r="EH499" s="1" t="s">
        <v>1467</v>
      </c>
      <c r="EI499" s="1" t="s">
        <v>1468</v>
      </c>
      <c r="EM499" s="1" t="s">
        <v>1036</v>
      </c>
      <c r="EN499" s="1">
        <v>2550</v>
      </c>
    </row>
    <row r="500" spans="131:144" ht="13.5" customHeight="1">
      <c r="EA500" s="1" t="s">
        <v>1469</v>
      </c>
      <c r="EB500" s="1" t="s">
        <v>28</v>
      </c>
      <c r="EC500" s="1" t="s">
        <v>29</v>
      </c>
      <c r="ED500" s="1" t="s">
        <v>30</v>
      </c>
      <c r="EE500" s="1" t="s">
        <v>416</v>
      </c>
      <c r="EF500" s="1" t="s">
        <v>417</v>
      </c>
      <c r="EG500" s="1" t="s">
        <v>1033</v>
      </c>
      <c r="EH500" s="1" t="s">
        <v>919</v>
      </c>
      <c r="EI500" s="1" t="s">
        <v>1470</v>
      </c>
      <c r="EM500" s="1" t="s">
        <v>1036</v>
      </c>
      <c r="EN500" s="1">
        <v>4800</v>
      </c>
    </row>
    <row r="501" spans="131:144" ht="13.5" customHeight="1">
      <c r="EA501" s="1" t="s">
        <v>1471</v>
      </c>
      <c r="EB501" s="1" t="s">
        <v>28</v>
      </c>
      <c r="EC501" s="1" t="s">
        <v>29</v>
      </c>
      <c r="ED501" s="1" t="s">
        <v>30</v>
      </c>
      <c r="EE501" s="1" t="s">
        <v>416</v>
      </c>
      <c r="EF501" s="1" t="s">
        <v>417</v>
      </c>
      <c r="EG501" s="1" t="s">
        <v>1033</v>
      </c>
      <c r="EH501" s="1" t="s">
        <v>1472</v>
      </c>
      <c r="EI501" s="1" t="s">
        <v>1473</v>
      </c>
      <c r="EM501" s="1" t="s">
        <v>1036</v>
      </c>
      <c r="EN501" s="1">
        <v>2200</v>
      </c>
    </row>
    <row r="502" spans="131:144" ht="13.5" customHeight="1">
      <c r="EA502" s="1" t="s">
        <v>1474</v>
      </c>
      <c r="EB502" s="1" t="s">
        <v>28</v>
      </c>
      <c r="EC502" s="1" t="s">
        <v>29</v>
      </c>
      <c r="ED502" s="1" t="s">
        <v>30</v>
      </c>
      <c r="EE502" s="1" t="s">
        <v>416</v>
      </c>
      <c r="EF502" s="1" t="s">
        <v>417</v>
      </c>
      <c r="EG502" s="1" t="s">
        <v>1033</v>
      </c>
      <c r="EH502" s="1" t="s">
        <v>922</v>
      </c>
      <c r="EI502" s="1" t="s">
        <v>1475</v>
      </c>
      <c r="EM502" s="1" t="s">
        <v>1036</v>
      </c>
      <c r="EN502" s="1">
        <v>5450</v>
      </c>
    </row>
    <row r="503" spans="131:144" ht="13.5" customHeight="1">
      <c r="EA503" s="1" t="s">
        <v>1476</v>
      </c>
      <c r="EB503" s="1" t="s">
        <v>28</v>
      </c>
      <c r="EC503" s="1" t="s">
        <v>29</v>
      </c>
      <c r="ED503" s="1" t="s">
        <v>30</v>
      </c>
      <c r="EE503" s="1" t="s">
        <v>416</v>
      </c>
      <c r="EF503" s="1" t="s">
        <v>417</v>
      </c>
      <c r="EG503" s="1" t="s">
        <v>1033</v>
      </c>
      <c r="EH503" s="1" t="s">
        <v>925</v>
      </c>
      <c r="EI503" s="1" t="s">
        <v>1477</v>
      </c>
      <c r="EM503" s="1" t="s">
        <v>1036</v>
      </c>
      <c r="EN503" s="1">
        <v>1200</v>
      </c>
    </row>
    <row r="504" spans="131:144" ht="13.5" customHeight="1">
      <c r="EA504" s="1" t="s">
        <v>1478</v>
      </c>
      <c r="EB504" s="1" t="s">
        <v>28</v>
      </c>
      <c r="EC504" s="1" t="s">
        <v>29</v>
      </c>
      <c r="ED504" s="1" t="s">
        <v>30</v>
      </c>
      <c r="EE504" s="1" t="s">
        <v>427</v>
      </c>
      <c r="EF504" s="1" t="s">
        <v>428</v>
      </c>
      <c r="EG504" s="1" t="s">
        <v>1033</v>
      </c>
      <c r="EH504" s="1" t="s">
        <v>1479</v>
      </c>
      <c r="EI504" s="1" t="s">
        <v>1480</v>
      </c>
      <c r="EM504" s="1" t="s">
        <v>1036</v>
      </c>
      <c r="EN504" s="1">
        <v>3850</v>
      </c>
    </row>
    <row r="505" spans="131:144" ht="13.5" customHeight="1">
      <c r="EA505" s="1" t="s">
        <v>1481</v>
      </c>
      <c r="EB505" s="1" t="s">
        <v>28</v>
      </c>
      <c r="EC505" s="1" t="s">
        <v>29</v>
      </c>
      <c r="ED505" s="1" t="s">
        <v>30</v>
      </c>
      <c r="EE505" s="1" t="s">
        <v>427</v>
      </c>
      <c r="EF505" s="1" t="s">
        <v>428</v>
      </c>
      <c r="EG505" s="1" t="s">
        <v>1033</v>
      </c>
      <c r="EH505" s="1" t="s">
        <v>1482</v>
      </c>
      <c r="EI505" s="1" t="s">
        <v>935</v>
      </c>
      <c r="EM505" s="1" t="s">
        <v>1036</v>
      </c>
      <c r="EN505" s="1">
        <v>4400</v>
      </c>
    </row>
    <row r="506" spans="131:144" ht="13.5" customHeight="1">
      <c r="EA506" s="1" t="s">
        <v>1483</v>
      </c>
      <c r="EB506" s="1" t="s">
        <v>28</v>
      </c>
      <c r="EC506" s="1" t="s">
        <v>29</v>
      </c>
      <c r="ED506" s="1" t="s">
        <v>30</v>
      </c>
      <c r="EE506" s="1" t="s">
        <v>427</v>
      </c>
      <c r="EF506" s="1" t="s">
        <v>428</v>
      </c>
      <c r="EG506" s="1" t="s">
        <v>1033</v>
      </c>
      <c r="EH506" s="1" t="s">
        <v>1484</v>
      </c>
      <c r="EI506" s="1" t="s">
        <v>1485</v>
      </c>
      <c r="EM506" s="1" t="s">
        <v>1036</v>
      </c>
      <c r="EN506" s="1">
        <v>4200</v>
      </c>
    </row>
    <row r="507" spans="131:144" ht="13.5" customHeight="1">
      <c r="EA507" s="1" t="s">
        <v>1486</v>
      </c>
      <c r="EB507" s="1" t="s">
        <v>28</v>
      </c>
      <c r="EC507" s="1" t="s">
        <v>29</v>
      </c>
      <c r="ED507" s="1" t="s">
        <v>30</v>
      </c>
      <c r="EE507" s="1" t="s">
        <v>427</v>
      </c>
      <c r="EF507" s="1" t="s">
        <v>428</v>
      </c>
      <c r="EG507" s="1" t="s">
        <v>1033</v>
      </c>
      <c r="EH507" s="1" t="s">
        <v>1487</v>
      </c>
      <c r="EI507" s="1" t="s">
        <v>430</v>
      </c>
      <c r="EM507" s="1" t="s">
        <v>1036</v>
      </c>
      <c r="EN507" s="1">
        <v>3700</v>
      </c>
    </row>
    <row r="508" spans="131:144" ht="13.5" customHeight="1">
      <c r="EA508" s="1" t="s">
        <v>1488</v>
      </c>
      <c r="EB508" s="1" t="s">
        <v>28</v>
      </c>
      <c r="EC508" s="1" t="s">
        <v>29</v>
      </c>
      <c r="ED508" s="1" t="s">
        <v>30</v>
      </c>
      <c r="EE508" s="1" t="s">
        <v>435</v>
      </c>
      <c r="EF508" s="1" t="s">
        <v>436</v>
      </c>
      <c r="EG508" s="1" t="s">
        <v>1033</v>
      </c>
      <c r="EH508" s="1" t="s">
        <v>1489</v>
      </c>
      <c r="EI508" s="1" t="s">
        <v>438</v>
      </c>
      <c r="EM508" s="1" t="s">
        <v>1036</v>
      </c>
      <c r="EN508" s="1">
        <v>4800</v>
      </c>
    </row>
    <row r="509" spans="131:144" ht="13.5" customHeight="1">
      <c r="EA509" s="1" t="s">
        <v>1490</v>
      </c>
      <c r="EB509" s="1" t="s">
        <v>28</v>
      </c>
      <c r="EC509" s="1" t="s">
        <v>29</v>
      </c>
      <c r="ED509" s="1" t="s">
        <v>30</v>
      </c>
      <c r="EE509" s="1" t="s">
        <v>435</v>
      </c>
      <c r="EF509" s="1" t="s">
        <v>436</v>
      </c>
      <c r="EG509" s="1" t="s">
        <v>1033</v>
      </c>
      <c r="EH509" s="1" t="s">
        <v>1491</v>
      </c>
      <c r="EI509" s="1" t="s">
        <v>1492</v>
      </c>
      <c r="EM509" s="1" t="s">
        <v>1036</v>
      </c>
      <c r="EN509" s="1">
        <v>4000</v>
      </c>
    </row>
    <row r="510" spans="131:144" ht="13.5" customHeight="1">
      <c r="EA510" s="1" t="s">
        <v>1493</v>
      </c>
      <c r="EB510" s="1" t="s">
        <v>28</v>
      </c>
      <c r="EC510" s="1" t="s">
        <v>29</v>
      </c>
      <c r="ED510" s="1" t="s">
        <v>30</v>
      </c>
      <c r="EE510" s="1" t="s">
        <v>435</v>
      </c>
      <c r="EF510" s="1" t="s">
        <v>436</v>
      </c>
      <c r="EG510" s="1" t="s">
        <v>1033</v>
      </c>
      <c r="EH510" s="1" t="s">
        <v>1494</v>
      </c>
      <c r="EI510" s="1" t="s">
        <v>444</v>
      </c>
      <c r="EM510" s="1" t="s">
        <v>1036</v>
      </c>
      <c r="EN510" s="1">
        <v>3050</v>
      </c>
    </row>
    <row r="511" spans="131:144" ht="13.5" customHeight="1">
      <c r="EA511" s="1" t="s">
        <v>1495</v>
      </c>
      <c r="EB511" s="1" t="s">
        <v>28</v>
      </c>
      <c r="EC511" s="1" t="s">
        <v>29</v>
      </c>
      <c r="ED511" s="1" t="s">
        <v>30</v>
      </c>
      <c r="EE511" s="1" t="s">
        <v>435</v>
      </c>
      <c r="EF511" s="1" t="s">
        <v>436</v>
      </c>
      <c r="EG511" s="1" t="s">
        <v>1033</v>
      </c>
      <c r="EH511" s="1" t="s">
        <v>1496</v>
      </c>
      <c r="EI511" s="1" t="s">
        <v>447</v>
      </c>
      <c r="EM511" s="1" t="s">
        <v>1036</v>
      </c>
      <c r="EN511" s="1">
        <v>3400</v>
      </c>
    </row>
    <row r="512" spans="131:144" ht="13.5" customHeight="1">
      <c r="EA512" s="1" t="s">
        <v>1497</v>
      </c>
      <c r="EB512" s="1" t="s">
        <v>28</v>
      </c>
      <c r="EC512" s="1" t="s">
        <v>29</v>
      </c>
      <c r="ED512" s="1" t="s">
        <v>30</v>
      </c>
      <c r="EE512" s="1" t="s">
        <v>435</v>
      </c>
      <c r="EF512" s="1" t="s">
        <v>436</v>
      </c>
      <c r="EG512" s="1" t="s">
        <v>1033</v>
      </c>
      <c r="EH512" s="1" t="s">
        <v>1498</v>
      </c>
      <c r="EI512" s="1" t="s">
        <v>1499</v>
      </c>
      <c r="EM512" s="1" t="s">
        <v>1036</v>
      </c>
      <c r="EN512" s="1">
        <v>3550</v>
      </c>
    </row>
    <row r="513" spans="131:144" ht="13.5" customHeight="1">
      <c r="EA513" s="1" t="s">
        <v>1500</v>
      </c>
      <c r="EB513" s="1" t="s">
        <v>28</v>
      </c>
      <c r="EC513" s="1" t="s">
        <v>29</v>
      </c>
      <c r="ED513" s="1" t="s">
        <v>30</v>
      </c>
      <c r="EE513" s="1" t="s">
        <v>435</v>
      </c>
      <c r="EF513" s="1" t="s">
        <v>436</v>
      </c>
      <c r="EG513" s="1" t="s">
        <v>1033</v>
      </c>
      <c r="EH513" s="1" t="s">
        <v>1501</v>
      </c>
      <c r="EI513" s="1" t="s">
        <v>1502</v>
      </c>
      <c r="EM513" s="1" t="s">
        <v>1036</v>
      </c>
      <c r="EN513" s="1">
        <v>2150</v>
      </c>
    </row>
    <row r="514" spans="131:144" ht="13.5" customHeight="1">
      <c r="EA514" s="1" t="s">
        <v>1503</v>
      </c>
      <c r="EB514" s="1" t="s">
        <v>28</v>
      </c>
      <c r="EC514" s="1" t="s">
        <v>29</v>
      </c>
      <c r="ED514" s="1" t="s">
        <v>30</v>
      </c>
      <c r="EE514" s="1" t="s">
        <v>455</v>
      </c>
      <c r="EF514" s="1" t="s">
        <v>456</v>
      </c>
      <c r="EG514" s="1" t="s">
        <v>1033</v>
      </c>
      <c r="EH514" s="1" t="s">
        <v>1504</v>
      </c>
      <c r="EI514" s="1" t="s">
        <v>461</v>
      </c>
      <c r="EM514" s="1" t="s">
        <v>1036</v>
      </c>
      <c r="EN514" s="1">
        <v>5450</v>
      </c>
    </row>
    <row r="515" spans="131:144" ht="13.5" customHeight="1">
      <c r="EA515" s="1" t="s">
        <v>1505</v>
      </c>
      <c r="EB515" s="1" t="s">
        <v>28</v>
      </c>
      <c r="EC515" s="1" t="s">
        <v>29</v>
      </c>
      <c r="ED515" s="1" t="s">
        <v>30</v>
      </c>
      <c r="EE515" s="1" t="s">
        <v>455</v>
      </c>
      <c r="EF515" s="1" t="s">
        <v>456</v>
      </c>
      <c r="EG515" s="1" t="s">
        <v>1033</v>
      </c>
      <c r="EH515" s="1" t="s">
        <v>1506</v>
      </c>
      <c r="EI515" s="1" t="s">
        <v>458</v>
      </c>
      <c r="EM515" s="1" t="s">
        <v>1036</v>
      </c>
      <c r="EN515" s="1">
        <v>4000</v>
      </c>
    </row>
    <row r="516" spans="131:144" ht="13.5" customHeight="1">
      <c r="EA516" s="1" t="s">
        <v>1507</v>
      </c>
      <c r="EB516" s="1" t="s">
        <v>28</v>
      </c>
      <c r="EC516" s="1" t="s">
        <v>29</v>
      </c>
      <c r="ED516" s="1" t="s">
        <v>30</v>
      </c>
      <c r="EE516" s="1" t="s">
        <v>463</v>
      </c>
      <c r="EF516" s="1" t="s">
        <v>464</v>
      </c>
      <c r="EG516" s="1" t="s">
        <v>1033</v>
      </c>
      <c r="EH516" s="1" t="s">
        <v>1508</v>
      </c>
      <c r="EI516" s="1" t="s">
        <v>466</v>
      </c>
      <c r="EM516" s="1" t="s">
        <v>1036</v>
      </c>
      <c r="EN516" s="1">
        <v>2850</v>
      </c>
    </row>
    <row r="517" spans="131:144" ht="13.5" customHeight="1">
      <c r="EA517" s="1" t="s">
        <v>1509</v>
      </c>
      <c r="EB517" s="1" t="s">
        <v>28</v>
      </c>
      <c r="EC517" s="1" t="s">
        <v>29</v>
      </c>
      <c r="ED517" s="1" t="s">
        <v>30</v>
      </c>
      <c r="EE517" s="1" t="s">
        <v>463</v>
      </c>
      <c r="EF517" s="1" t="s">
        <v>464</v>
      </c>
      <c r="EG517" s="1" t="s">
        <v>1033</v>
      </c>
      <c r="EH517" s="1" t="s">
        <v>1510</v>
      </c>
      <c r="EI517" s="1" t="s">
        <v>1511</v>
      </c>
      <c r="EM517" s="1" t="s">
        <v>1036</v>
      </c>
      <c r="EN517" s="1">
        <v>3200</v>
      </c>
    </row>
    <row r="518" spans="131:144" ht="13.5" customHeight="1">
      <c r="EA518" s="1" t="s">
        <v>1512</v>
      </c>
      <c r="EB518" s="1" t="s">
        <v>28</v>
      </c>
      <c r="EC518" s="1" t="s">
        <v>29</v>
      </c>
      <c r="ED518" s="1" t="s">
        <v>30</v>
      </c>
      <c r="EE518" s="1" t="s">
        <v>468</v>
      </c>
      <c r="EF518" s="1" t="s">
        <v>469</v>
      </c>
      <c r="EG518" s="1" t="s">
        <v>1033</v>
      </c>
      <c r="EH518" s="1" t="s">
        <v>1513</v>
      </c>
      <c r="EI518" s="1" t="s">
        <v>1514</v>
      </c>
      <c r="EM518" s="1" t="s">
        <v>1036</v>
      </c>
      <c r="EN518" s="1">
        <v>3500</v>
      </c>
    </row>
    <row r="519" spans="131:144" ht="13.5" customHeight="1">
      <c r="EA519" s="1" t="s">
        <v>1515</v>
      </c>
      <c r="EB519" s="1" t="s">
        <v>28</v>
      </c>
      <c r="EC519" s="1" t="s">
        <v>29</v>
      </c>
      <c r="ED519" s="1" t="s">
        <v>30</v>
      </c>
      <c r="EE519" s="1" t="s">
        <v>468</v>
      </c>
      <c r="EF519" s="1" t="s">
        <v>469</v>
      </c>
      <c r="EG519" s="1" t="s">
        <v>1033</v>
      </c>
      <c r="EH519" s="1" t="s">
        <v>1516</v>
      </c>
      <c r="EI519" s="1" t="s">
        <v>1517</v>
      </c>
      <c r="EM519" s="1" t="s">
        <v>1036</v>
      </c>
      <c r="EN519" s="1">
        <v>2500</v>
      </c>
    </row>
    <row r="520" spans="131:144" ht="13.5" customHeight="1">
      <c r="EA520" s="1" t="s">
        <v>1518</v>
      </c>
      <c r="EB520" s="1" t="s">
        <v>28</v>
      </c>
      <c r="EC520" s="1" t="s">
        <v>29</v>
      </c>
      <c r="ED520" s="1" t="s">
        <v>30</v>
      </c>
      <c r="EE520" s="1" t="s">
        <v>468</v>
      </c>
      <c r="EF520" s="1" t="s">
        <v>469</v>
      </c>
      <c r="EG520" s="1" t="s">
        <v>1033</v>
      </c>
      <c r="EH520" s="1" t="s">
        <v>1519</v>
      </c>
      <c r="EI520" s="1" t="s">
        <v>1520</v>
      </c>
      <c r="EM520" s="1" t="s">
        <v>1036</v>
      </c>
      <c r="EN520" s="1">
        <v>3500</v>
      </c>
    </row>
    <row r="521" spans="131:144" ht="13.5" customHeight="1">
      <c r="EA521" s="1" t="s">
        <v>1521</v>
      </c>
      <c r="EB521" s="1" t="s">
        <v>28</v>
      </c>
      <c r="EC521" s="1" t="s">
        <v>29</v>
      </c>
      <c r="ED521" s="1" t="s">
        <v>30</v>
      </c>
      <c r="EE521" s="1" t="s">
        <v>468</v>
      </c>
      <c r="EF521" s="1" t="s">
        <v>469</v>
      </c>
      <c r="EG521" s="1" t="s">
        <v>1033</v>
      </c>
      <c r="EH521" s="1" t="s">
        <v>1522</v>
      </c>
      <c r="EI521" s="1" t="s">
        <v>477</v>
      </c>
      <c r="EM521" s="1" t="s">
        <v>1036</v>
      </c>
      <c r="EN521" s="1">
        <v>3500</v>
      </c>
    </row>
    <row r="522" spans="131:144" ht="13.5" customHeight="1">
      <c r="EA522" s="1" t="s">
        <v>1523</v>
      </c>
      <c r="EB522" s="1" t="s">
        <v>28</v>
      </c>
      <c r="EC522" s="1" t="s">
        <v>29</v>
      </c>
      <c r="ED522" s="1" t="s">
        <v>30</v>
      </c>
      <c r="EE522" s="1" t="s">
        <v>468</v>
      </c>
      <c r="EF522" s="1" t="s">
        <v>469</v>
      </c>
      <c r="EG522" s="1" t="s">
        <v>1033</v>
      </c>
      <c r="EH522" s="1" t="s">
        <v>1524</v>
      </c>
      <c r="EI522" s="1" t="s">
        <v>1525</v>
      </c>
      <c r="EM522" s="1" t="s">
        <v>1036</v>
      </c>
      <c r="EN522" s="1">
        <v>1850</v>
      </c>
    </row>
    <row r="523" spans="131:144" ht="13.5" customHeight="1">
      <c r="EA523" s="1" t="s">
        <v>1526</v>
      </c>
      <c r="EB523" s="1" t="s">
        <v>28</v>
      </c>
      <c r="EC523" s="1" t="s">
        <v>29</v>
      </c>
      <c r="ED523" s="1" t="s">
        <v>30</v>
      </c>
      <c r="EE523" s="1" t="s">
        <v>468</v>
      </c>
      <c r="EF523" s="1" t="s">
        <v>469</v>
      </c>
      <c r="EG523" s="1" t="s">
        <v>1033</v>
      </c>
      <c r="EH523" s="1" t="s">
        <v>1527</v>
      </c>
      <c r="EI523" s="1" t="s">
        <v>532</v>
      </c>
      <c r="EM523" s="1" t="s">
        <v>1036</v>
      </c>
      <c r="EN523" s="1">
        <v>2700</v>
      </c>
    </row>
    <row r="524" spans="131:144" ht="13.5" customHeight="1">
      <c r="EA524" s="1" t="s">
        <v>1528</v>
      </c>
      <c r="EB524" s="1" t="s">
        <v>28</v>
      </c>
      <c r="EC524" s="1" t="s">
        <v>29</v>
      </c>
      <c r="ED524" s="1" t="s">
        <v>30</v>
      </c>
      <c r="EE524" s="1" t="s">
        <v>468</v>
      </c>
      <c r="EF524" s="1" t="s">
        <v>469</v>
      </c>
      <c r="EG524" s="1" t="s">
        <v>1033</v>
      </c>
      <c r="EH524" s="1" t="s">
        <v>1529</v>
      </c>
      <c r="EI524" s="1" t="s">
        <v>1530</v>
      </c>
      <c r="EM524" s="1" t="s">
        <v>1036</v>
      </c>
      <c r="EN524" s="1">
        <v>3750</v>
      </c>
    </row>
    <row r="525" spans="131:144" ht="13.5" customHeight="1">
      <c r="EA525" s="1" t="s">
        <v>1531</v>
      </c>
      <c r="EB525" s="1" t="s">
        <v>28</v>
      </c>
      <c r="EC525" s="1" t="s">
        <v>29</v>
      </c>
      <c r="ED525" s="1" t="s">
        <v>30</v>
      </c>
      <c r="EE525" s="1" t="s">
        <v>479</v>
      </c>
      <c r="EF525" s="1" t="s">
        <v>480</v>
      </c>
      <c r="EG525" s="1" t="s">
        <v>1033</v>
      </c>
      <c r="EH525" s="1" t="s">
        <v>1532</v>
      </c>
      <c r="EI525" s="1" t="s">
        <v>1533</v>
      </c>
      <c r="EM525" s="1" t="s">
        <v>1036</v>
      </c>
      <c r="EN525" s="1">
        <v>3950</v>
      </c>
    </row>
    <row r="526" spans="131:144" ht="13.5" customHeight="1">
      <c r="EA526" s="1" t="s">
        <v>1534</v>
      </c>
      <c r="EB526" s="1" t="s">
        <v>28</v>
      </c>
      <c r="EC526" s="1" t="s">
        <v>29</v>
      </c>
      <c r="ED526" s="1" t="s">
        <v>30</v>
      </c>
      <c r="EE526" s="1" t="s">
        <v>479</v>
      </c>
      <c r="EF526" s="1" t="s">
        <v>480</v>
      </c>
      <c r="EG526" s="1" t="s">
        <v>1033</v>
      </c>
      <c r="EH526" s="1" t="s">
        <v>1535</v>
      </c>
      <c r="EI526" s="1" t="s">
        <v>1536</v>
      </c>
      <c r="EM526" s="1" t="s">
        <v>1036</v>
      </c>
      <c r="EN526" s="1">
        <v>4450</v>
      </c>
    </row>
    <row r="527" spans="131:144" ht="13.5" customHeight="1">
      <c r="EA527" s="1" t="s">
        <v>1537</v>
      </c>
      <c r="EB527" s="1" t="s">
        <v>28</v>
      </c>
      <c r="EC527" s="1" t="s">
        <v>29</v>
      </c>
      <c r="ED527" s="1" t="s">
        <v>30</v>
      </c>
      <c r="EE527" s="1" t="s">
        <v>479</v>
      </c>
      <c r="EF527" s="1" t="s">
        <v>480</v>
      </c>
      <c r="EG527" s="1" t="s">
        <v>1033</v>
      </c>
      <c r="EH527" s="1" t="s">
        <v>1538</v>
      </c>
      <c r="EI527" s="1" t="s">
        <v>1539</v>
      </c>
      <c r="EM527" s="1" t="s">
        <v>1036</v>
      </c>
      <c r="EN527" s="1">
        <v>2700</v>
      </c>
    </row>
    <row r="528" spans="131:144" ht="13.5" customHeight="1">
      <c r="EA528" s="1" t="s">
        <v>1540</v>
      </c>
      <c r="EB528" s="1" t="s">
        <v>28</v>
      </c>
      <c r="EC528" s="1" t="s">
        <v>29</v>
      </c>
      <c r="ED528" s="1" t="s">
        <v>30</v>
      </c>
      <c r="EE528" s="1" t="s">
        <v>479</v>
      </c>
      <c r="EF528" s="1" t="s">
        <v>480</v>
      </c>
      <c r="EG528" s="1" t="s">
        <v>1033</v>
      </c>
      <c r="EH528" s="1" t="s">
        <v>1541</v>
      </c>
      <c r="EI528" s="1" t="s">
        <v>1542</v>
      </c>
      <c r="EM528" s="1" t="s">
        <v>1036</v>
      </c>
      <c r="EN528" s="1">
        <v>3650</v>
      </c>
    </row>
    <row r="529" spans="131:144" ht="13.5" customHeight="1">
      <c r="EA529" s="1" t="s">
        <v>1543</v>
      </c>
      <c r="EB529" s="1" t="s">
        <v>28</v>
      </c>
      <c r="EC529" s="1" t="s">
        <v>29</v>
      </c>
      <c r="ED529" s="1" t="s">
        <v>30</v>
      </c>
      <c r="EE529" s="1" t="s">
        <v>479</v>
      </c>
      <c r="EF529" s="1" t="s">
        <v>480</v>
      </c>
      <c r="EG529" s="1" t="s">
        <v>1033</v>
      </c>
      <c r="EH529" s="1" t="s">
        <v>1544</v>
      </c>
      <c r="EI529" s="1" t="s">
        <v>1545</v>
      </c>
      <c r="EM529" s="1" t="s">
        <v>1036</v>
      </c>
      <c r="EN529" s="1">
        <v>2600</v>
      </c>
    </row>
    <row r="530" spans="131:144" ht="13.5" customHeight="1">
      <c r="EA530" s="1" t="s">
        <v>1546</v>
      </c>
      <c r="EB530" s="1" t="s">
        <v>28</v>
      </c>
      <c r="EC530" s="1" t="s">
        <v>29</v>
      </c>
      <c r="ED530" s="1" t="s">
        <v>30</v>
      </c>
      <c r="EE530" s="1" t="s">
        <v>487</v>
      </c>
      <c r="EF530" s="1" t="s">
        <v>488</v>
      </c>
      <c r="EG530" s="1" t="s">
        <v>1033</v>
      </c>
      <c r="EH530" s="1" t="s">
        <v>1547</v>
      </c>
      <c r="EI530" s="1" t="s">
        <v>1548</v>
      </c>
      <c r="EM530" s="1" t="s">
        <v>1036</v>
      </c>
      <c r="EN530" s="1">
        <v>6000</v>
      </c>
    </row>
    <row r="531" spans="131:144" ht="13.5" customHeight="1">
      <c r="EA531" s="1" t="s">
        <v>1549</v>
      </c>
      <c r="EB531" s="1" t="s">
        <v>28</v>
      </c>
      <c r="EC531" s="1" t="s">
        <v>29</v>
      </c>
      <c r="ED531" s="1" t="s">
        <v>30</v>
      </c>
      <c r="EE531" s="1" t="s">
        <v>487</v>
      </c>
      <c r="EF531" s="1" t="s">
        <v>488</v>
      </c>
      <c r="EG531" s="1" t="s">
        <v>1033</v>
      </c>
      <c r="EH531" s="1" t="s">
        <v>1550</v>
      </c>
      <c r="EI531" s="1" t="s">
        <v>490</v>
      </c>
      <c r="EM531" s="1" t="s">
        <v>1036</v>
      </c>
      <c r="EN531" s="1">
        <v>3450</v>
      </c>
    </row>
    <row r="532" spans="131:144" ht="13.5" customHeight="1">
      <c r="EA532" s="1" t="s">
        <v>1551</v>
      </c>
      <c r="EB532" s="1" t="s">
        <v>28</v>
      </c>
      <c r="EC532" s="1" t="s">
        <v>29</v>
      </c>
      <c r="ED532" s="1" t="s">
        <v>30</v>
      </c>
      <c r="EE532" s="1" t="s">
        <v>492</v>
      </c>
      <c r="EF532" s="1" t="s">
        <v>493</v>
      </c>
      <c r="EG532" s="1" t="s">
        <v>1033</v>
      </c>
      <c r="EH532" s="1" t="s">
        <v>1552</v>
      </c>
      <c r="EI532" s="1" t="s">
        <v>495</v>
      </c>
      <c r="EM532" s="1" t="s">
        <v>1036</v>
      </c>
      <c r="EN532" s="1">
        <v>2600</v>
      </c>
    </row>
    <row r="533" spans="131:144" ht="13.5" customHeight="1">
      <c r="EA533" s="1" t="s">
        <v>1553</v>
      </c>
      <c r="EB533" s="1" t="s">
        <v>28</v>
      </c>
      <c r="EC533" s="1" t="s">
        <v>29</v>
      </c>
      <c r="ED533" s="1" t="s">
        <v>30</v>
      </c>
      <c r="EE533" s="1" t="s">
        <v>492</v>
      </c>
      <c r="EF533" s="1" t="s">
        <v>493</v>
      </c>
      <c r="EG533" s="1" t="s">
        <v>1033</v>
      </c>
      <c r="EH533" s="1" t="s">
        <v>1554</v>
      </c>
      <c r="EI533" s="1" t="s">
        <v>975</v>
      </c>
      <c r="EM533" s="1" t="s">
        <v>1036</v>
      </c>
      <c r="EN533" s="1">
        <v>3150</v>
      </c>
    </row>
    <row r="534" spans="131:144" ht="13.5" customHeight="1">
      <c r="EA534" s="1" t="s">
        <v>1555</v>
      </c>
      <c r="EB534" s="1" t="s">
        <v>28</v>
      </c>
      <c r="EC534" s="1" t="s">
        <v>29</v>
      </c>
      <c r="ED534" s="1" t="s">
        <v>30</v>
      </c>
      <c r="EE534" s="1" t="s">
        <v>492</v>
      </c>
      <c r="EF534" s="1" t="s">
        <v>493</v>
      </c>
      <c r="EG534" s="1" t="s">
        <v>1033</v>
      </c>
      <c r="EH534" s="1" t="s">
        <v>1556</v>
      </c>
      <c r="EI534" s="1" t="s">
        <v>1557</v>
      </c>
      <c r="EM534" s="1" t="s">
        <v>1036</v>
      </c>
      <c r="EN534" s="1">
        <v>2500</v>
      </c>
    </row>
    <row r="535" spans="131:144" ht="13.5" customHeight="1">
      <c r="EA535" s="1" t="s">
        <v>1558</v>
      </c>
      <c r="EB535" s="1" t="s">
        <v>28</v>
      </c>
      <c r="EC535" s="1" t="s">
        <v>29</v>
      </c>
      <c r="ED535" s="1" t="s">
        <v>30</v>
      </c>
      <c r="EE535" s="1" t="s">
        <v>492</v>
      </c>
      <c r="EF535" s="1" t="s">
        <v>493</v>
      </c>
      <c r="EG535" s="1" t="s">
        <v>1033</v>
      </c>
      <c r="EH535" s="1" t="s">
        <v>1559</v>
      </c>
      <c r="EI535" s="1" t="s">
        <v>1560</v>
      </c>
      <c r="EM535" s="1" t="s">
        <v>1036</v>
      </c>
      <c r="EN535" s="1">
        <v>3000</v>
      </c>
    </row>
    <row r="536" spans="131:144" ht="13.5" customHeight="1">
      <c r="EA536" s="1" t="s">
        <v>1561</v>
      </c>
      <c r="EB536" s="1" t="s">
        <v>28</v>
      </c>
      <c r="EC536" s="1" t="s">
        <v>29</v>
      </c>
      <c r="ED536" s="1" t="s">
        <v>30</v>
      </c>
      <c r="EE536" s="1" t="s">
        <v>492</v>
      </c>
      <c r="EF536" s="1" t="s">
        <v>493</v>
      </c>
      <c r="EG536" s="1" t="s">
        <v>1033</v>
      </c>
      <c r="EH536" s="1" t="s">
        <v>1562</v>
      </c>
      <c r="EI536" s="1" t="s">
        <v>972</v>
      </c>
      <c r="EM536" s="1" t="s">
        <v>1036</v>
      </c>
      <c r="EN536" s="1">
        <v>3900</v>
      </c>
    </row>
    <row r="537" spans="131:144" ht="13.5" customHeight="1">
      <c r="EA537" s="1" t="s">
        <v>1563</v>
      </c>
      <c r="EB537" s="1" t="s">
        <v>28</v>
      </c>
      <c r="EC537" s="1" t="s">
        <v>29</v>
      </c>
      <c r="ED537" s="1" t="s">
        <v>30</v>
      </c>
      <c r="EE537" s="1" t="s">
        <v>492</v>
      </c>
      <c r="EF537" s="1" t="s">
        <v>493</v>
      </c>
      <c r="EG537" s="1" t="s">
        <v>1033</v>
      </c>
      <c r="EH537" s="1" t="s">
        <v>1564</v>
      </c>
      <c r="EI537" s="1" t="s">
        <v>1565</v>
      </c>
      <c r="EM537" s="1" t="s">
        <v>1036</v>
      </c>
      <c r="EN537" s="1">
        <v>2500</v>
      </c>
    </row>
    <row r="538" spans="131:144" ht="13.5" customHeight="1">
      <c r="EA538" s="1" t="s">
        <v>1566</v>
      </c>
      <c r="EB538" s="1" t="s">
        <v>28</v>
      </c>
      <c r="EC538" s="1" t="s">
        <v>29</v>
      </c>
      <c r="ED538" s="1" t="s">
        <v>30</v>
      </c>
      <c r="EE538" s="1" t="s">
        <v>492</v>
      </c>
      <c r="EF538" s="1" t="s">
        <v>493</v>
      </c>
      <c r="EG538" s="1" t="s">
        <v>1033</v>
      </c>
      <c r="EH538" s="1" t="s">
        <v>1567</v>
      </c>
      <c r="EI538" s="1" t="s">
        <v>498</v>
      </c>
      <c r="EM538" s="1" t="s">
        <v>1036</v>
      </c>
      <c r="EN538" s="1">
        <v>1750</v>
      </c>
    </row>
    <row r="539" spans="131:144" ht="13.5" customHeight="1">
      <c r="EA539" s="1" t="s">
        <v>1568</v>
      </c>
      <c r="EB539" s="1" t="s">
        <v>28</v>
      </c>
      <c r="EC539" s="1" t="s">
        <v>29</v>
      </c>
      <c r="ED539" s="1" t="s">
        <v>30</v>
      </c>
      <c r="EE539" s="1" t="s">
        <v>506</v>
      </c>
      <c r="EF539" s="1" t="s">
        <v>507</v>
      </c>
      <c r="EG539" s="1" t="s">
        <v>1033</v>
      </c>
      <c r="EH539" s="1" t="s">
        <v>1569</v>
      </c>
      <c r="EI539" s="1" t="s">
        <v>1570</v>
      </c>
      <c r="EM539" s="1" t="s">
        <v>1036</v>
      </c>
      <c r="EN539" s="1">
        <v>2850</v>
      </c>
    </row>
    <row r="540" spans="131:144" ht="13.5" customHeight="1">
      <c r="EA540" s="1" t="s">
        <v>1571</v>
      </c>
      <c r="EB540" s="1" t="s">
        <v>28</v>
      </c>
      <c r="EC540" s="1" t="s">
        <v>29</v>
      </c>
      <c r="ED540" s="1" t="s">
        <v>30</v>
      </c>
      <c r="EE540" s="1" t="s">
        <v>506</v>
      </c>
      <c r="EF540" s="1" t="s">
        <v>507</v>
      </c>
      <c r="EG540" s="1" t="s">
        <v>1033</v>
      </c>
      <c r="EH540" s="1" t="s">
        <v>1572</v>
      </c>
      <c r="EI540" s="1" t="s">
        <v>509</v>
      </c>
      <c r="EM540" s="1" t="s">
        <v>1036</v>
      </c>
      <c r="EN540" s="1">
        <v>3800</v>
      </c>
    </row>
    <row r="541" spans="131:144" ht="13.5" customHeight="1">
      <c r="EA541" s="1" t="s">
        <v>1573</v>
      </c>
      <c r="EB541" s="1" t="s">
        <v>28</v>
      </c>
      <c r="EC541" s="1" t="s">
        <v>29</v>
      </c>
      <c r="ED541" s="1" t="s">
        <v>30</v>
      </c>
      <c r="EE541" s="1" t="s">
        <v>506</v>
      </c>
      <c r="EF541" s="1" t="s">
        <v>507</v>
      </c>
      <c r="EG541" s="1" t="s">
        <v>1033</v>
      </c>
      <c r="EH541" s="1" t="s">
        <v>1574</v>
      </c>
      <c r="EI541" s="1" t="s">
        <v>1575</v>
      </c>
      <c r="EM541" s="1" t="s">
        <v>1036</v>
      </c>
      <c r="EN541" s="1">
        <v>2700</v>
      </c>
    </row>
    <row r="542" spans="131:144" ht="13.5" customHeight="1">
      <c r="EA542" s="1" t="s">
        <v>1576</v>
      </c>
      <c r="EB542" s="1" t="s">
        <v>28</v>
      </c>
      <c r="EC542" s="1" t="s">
        <v>29</v>
      </c>
      <c r="ED542" s="1" t="s">
        <v>30</v>
      </c>
      <c r="EE542" s="1" t="s">
        <v>511</v>
      </c>
      <c r="EF542" s="1" t="s">
        <v>512</v>
      </c>
      <c r="EG542" s="1" t="s">
        <v>1033</v>
      </c>
      <c r="EH542" s="1" t="s">
        <v>1577</v>
      </c>
      <c r="EI542" s="1" t="s">
        <v>985</v>
      </c>
      <c r="EM542" s="1" t="s">
        <v>1036</v>
      </c>
      <c r="EN542" s="1">
        <v>2950</v>
      </c>
    </row>
    <row r="543" spans="131:144" ht="13.5" customHeight="1">
      <c r="EA543" s="1" t="s">
        <v>1578</v>
      </c>
      <c r="EB543" s="1" t="s">
        <v>28</v>
      </c>
      <c r="EC543" s="1" t="s">
        <v>29</v>
      </c>
      <c r="ED543" s="1" t="s">
        <v>30</v>
      </c>
      <c r="EE543" s="1" t="s">
        <v>511</v>
      </c>
      <c r="EF543" s="1" t="s">
        <v>512</v>
      </c>
      <c r="EG543" s="1" t="s">
        <v>1033</v>
      </c>
      <c r="EH543" s="1" t="s">
        <v>1579</v>
      </c>
      <c r="EI543" s="1" t="s">
        <v>501</v>
      </c>
      <c r="EM543" s="1" t="s">
        <v>1036</v>
      </c>
      <c r="EN543" s="1">
        <v>3600</v>
      </c>
    </row>
    <row r="544" spans="131:144" ht="13.5" customHeight="1">
      <c r="EA544" s="1" t="s">
        <v>1580</v>
      </c>
      <c r="EB544" s="1" t="s">
        <v>28</v>
      </c>
      <c r="EC544" s="1" t="s">
        <v>29</v>
      </c>
      <c r="ED544" s="1" t="s">
        <v>30</v>
      </c>
      <c r="EE544" s="1" t="s">
        <v>511</v>
      </c>
      <c r="EF544" s="1" t="s">
        <v>512</v>
      </c>
      <c r="EG544" s="1" t="s">
        <v>1033</v>
      </c>
      <c r="EH544" s="1" t="s">
        <v>1581</v>
      </c>
      <c r="EI544" s="1" t="s">
        <v>1582</v>
      </c>
      <c r="EM544" s="1" t="s">
        <v>1036</v>
      </c>
      <c r="EN544" s="1">
        <v>2500</v>
      </c>
    </row>
    <row r="545" spans="131:144" ht="13.5" customHeight="1">
      <c r="EA545" s="1" t="s">
        <v>1583</v>
      </c>
      <c r="EB545" s="1" t="s">
        <v>28</v>
      </c>
      <c r="EC545" s="1" t="s">
        <v>29</v>
      </c>
      <c r="ED545" s="1" t="s">
        <v>30</v>
      </c>
      <c r="EE545" s="1" t="s">
        <v>516</v>
      </c>
      <c r="EF545" s="1" t="s">
        <v>517</v>
      </c>
      <c r="EG545" s="1" t="s">
        <v>1033</v>
      </c>
      <c r="EH545" s="1" t="s">
        <v>1584</v>
      </c>
      <c r="EI545" s="1" t="s">
        <v>1585</v>
      </c>
      <c r="EM545" s="1" t="s">
        <v>1036</v>
      </c>
      <c r="EN545" s="1">
        <v>5050</v>
      </c>
    </row>
    <row r="546" spans="131:144" ht="13.5" customHeight="1">
      <c r="EA546" s="1" t="s">
        <v>1586</v>
      </c>
      <c r="EB546" s="1" t="s">
        <v>28</v>
      </c>
      <c r="EC546" s="1" t="s">
        <v>29</v>
      </c>
      <c r="ED546" s="1" t="s">
        <v>30</v>
      </c>
      <c r="EE546" s="1" t="s">
        <v>516</v>
      </c>
      <c r="EF546" s="1" t="s">
        <v>517</v>
      </c>
      <c r="EG546" s="1" t="s">
        <v>1033</v>
      </c>
      <c r="EH546" s="1" t="s">
        <v>1587</v>
      </c>
      <c r="EI546" s="1" t="s">
        <v>1588</v>
      </c>
      <c r="EM546" s="1" t="s">
        <v>1036</v>
      </c>
      <c r="EN546" s="1">
        <v>2600</v>
      </c>
    </row>
    <row r="547" spans="131:144" ht="13.5" customHeight="1">
      <c r="EA547" s="1" t="s">
        <v>1589</v>
      </c>
      <c r="EB547" s="1" t="s">
        <v>28</v>
      </c>
      <c r="EC547" s="1" t="s">
        <v>29</v>
      </c>
      <c r="ED547" s="1" t="s">
        <v>30</v>
      </c>
      <c r="EE547" s="1" t="s">
        <v>524</v>
      </c>
      <c r="EF547" s="1" t="s">
        <v>525</v>
      </c>
      <c r="EG547" s="1" t="s">
        <v>1033</v>
      </c>
      <c r="EH547" s="1" t="s">
        <v>1590</v>
      </c>
      <c r="EI547" s="1" t="s">
        <v>527</v>
      </c>
      <c r="EM547" s="1" t="s">
        <v>1036</v>
      </c>
      <c r="EN547" s="1">
        <v>4050</v>
      </c>
    </row>
    <row r="548" spans="131:144" ht="13.5" customHeight="1">
      <c r="EA548" s="1" t="s">
        <v>1591</v>
      </c>
      <c r="EB548" s="1" t="s">
        <v>28</v>
      </c>
      <c r="EC548" s="1" t="s">
        <v>29</v>
      </c>
      <c r="ED548" s="1" t="s">
        <v>30</v>
      </c>
      <c r="EE548" s="1" t="s">
        <v>524</v>
      </c>
      <c r="EF548" s="1" t="s">
        <v>525</v>
      </c>
      <c r="EG548" s="1" t="s">
        <v>1033</v>
      </c>
      <c r="EH548" s="1" t="s">
        <v>1592</v>
      </c>
      <c r="EI548" s="1" t="s">
        <v>1593</v>
      </c>
      <c r="EM548" s="1" t="s">
        <v>1036</v>
      </c>
      <c r="EN548" s="1">
        <v>3600</v>
      </c>
    </row>
    <row r="549" spans="131:144" ht="13.5" customHeight="1">
      <c r="EA549" s="1" t="s">
        <v>1594</v>
      </c>
      <c r="EB549" s="1" t="s">
        <v>28</v>
      </c>
      <c r="EC549" s="1" t="s">
        <v>29</v>
      </c>
      <c r="ED549" s="1" t="s">
        <v>30</v>
      </c>
      <c r="EE549" s="1" t="s">
        <v>529</v>
      </c>
      <c r="EF549" s="1" t="s">
        <v>530</v>
      </c>
      <c r="EG549" s="1" t="s">
        <v>1033</v>
      </c>
      <c r="EH549" s="1" t="s">
        <v>1595</v>
      </c>
      <c r="EI549" s="1" t="s">
        <v>1596</v>
      </c>
      <c r="EM549" s="1" t="s">
        <v>1036</v>
      </c>
      <c r="EN549" s="1">
        <v>2900</v>
      </c>
    </row>
    <row r="550" spans="131:144" ht="13.5" customHeight="1">
      <c r="EA550" s="1" t="s">
        <v>1597</v>
      </c>
      <c r="EB550" s="1" t="s">
        <v>28</v>
      </c>
      <c r="EC550" s="1" t="s">
        <v>29</v>
      </c>
      <c r="ED550" s="1" t="s">
        <v>30</v>
      </c>
      <c r="EE550" s="1" t="s">
        <v>529</v>
      </c>
      <c r="EF550" s="1" t="s">
        <v>530</v>
      </c>
      <c r="EG550" s="1" t="s">
        <v>1033</v>
      </c>
      <c r="EH550" s="1" t="s">
        <v>1598</v>
      </c>
      <c r="EI550" s="1" t="s">
        <v>1599</v>
      </c>
      <c r="EM550" s="1" t="s">
        <v>1036</v>
      </c>
      <c r="EN550" s="1">
        <v>4750</v>
      </c>
    </row>
    <row r="551" spans="131:144" ht="13.5" customHeight="1">
      <c r="EA551" s="1" t="s">
        <v>1600</v>
      </c>
      <c r="EB551" s="1" t="s">
        <v>28</v>
      </c>
      <c r="EC551" s="1" t="s">
        <v>29</v>
      </c>
      <c r="ED551" s="1" t="s">
        <v>30</v>
      </c>
      <c r="EE551" s="1" t="s">
        <v>529</v>
      </c>
      <c r="EF551" s="1" t="s">
        <v>530</v>
      </c>
      <c r="EG551" s="1" t="s">
        <v>1033</v>
      </c>
      <c r="EH551" s="1" t="s">
        <v>1601</v>
      </c>
      <c r="EI551" s="1" t="s">
        <v>1602</v>
      </c>
      <c r="EM551" s="1" t="s">
        <v>1036</v>
      </c>
      <c r="EN551" s="1">
        <v>4250</v>
      </c>
    </row>
    <row r="552" spans="131:144" ht="13.5" customHeight="1">
      <c r="EA552" s="1" t="s">
        <v>1603</v>
      </c>
      <c r="EB552" s="1" t="s">
        <v>28</v>
      </c>
      <c r="EC552" s="1" t="s">
        <v>29</v>
      </c>
      <c r="ED552" s="1" t="s">
        <v>30</v>
      </c>
      <c r="EE552" s="1" t="s">
        <v>529</v>
      </c>
      <c r="EF552" s="1" t="s">
        <v>530</v>
      </c>
      <c r="EG552" s="1" t="s">
        <v>1033</v>
      </c>
      <c r="EH552" s="1" t="s">
        <v>1604</v>
      </c>
      <c r="EI552" s="1" t="s">
        <v>535</v>
      </c>
      <c r="EM552" s="1" t="s">
        <v>1036</v>
      </c>
      <c r="EN552" s="1">
        <v>3200</v>
      </c>
    </row>
    <row r="553" spans="131:144" ht="13.5" customHeight="1">
      <c r="EA553" s="1" t="s">
        <v>1605</v>
      </c>
      <c r="EB553" s="1" t="s">
        <v>28</v>
      </c>
      <c r="EC553" s="1" t="s">
        <v>29</v>
      </c>
      <c r="ED553" s="1" t="s">
        <v>30</v>
      </c>
      <c r="EE553" s="1" t="s">
        <v>537</v>
      </c>
      <c r="EF553" s="1" t="s">
        <v>538</v>
      </c>
      <c r="EG553" s="1" t="s">
        <v>1033</v>
      </c>
      <c r="EH553" s="1" t="s">
        <v>1606</v>
      </c>
      <c r="EI553" s="1" t="s">
        <v>1607</v>
      </c>
      <c r="EM553" s="1" t="s">
        <v>1036</v>
      </c>
      <c r="EN553" s="1">
        <v>4800</v>
      </c>
    </row>
    <row r="554" spans="131:144" ht="13.5" customHeight="1">
      <c r="EA554" s="1" t="s">
        <v>1608</v>
      </c>
      <c r="EB554" s="1" t="s">
        <v>28</v>
      </c>
      <c r="EC554" s="1" t="s">
        <v>29</v>
      </c>
      <c r="ED554" s="1" t="s">
        <v>30</v>
      </c>
      <c r="EE554" s="1" t="s">
        <v>542</v>
      </c>
      <c r="EF554" s="1" t="s">
        <v>543</v>
      </c>
      <c r="EG554" s="1" t="s">
        <v>1033</v>
      </c>
      <c r="EH554" s="1" t="s">
        <v>547</v>
      </c>
      <c r="EI554" s="1" t="s">
        <v>548</v>
      </c>
      <c r="EM554" s="1" t="s">
        <v>1036</v>
      </c>
      <c r="EN554" s="1">
        <v>2200</v>
      </c>
    </row>
    <row r="555" spans="131:144" ht="13.5" customHeight="1">
      <c r="EA555" s="1" t="s">
        <v>1609</v>
      </c>
      <c r="EB555" s="1" t="s">
        <v>28</v>
      </c>
      <c r="EC555" s="1" t="s">
        <v>29</v>
      </c>
      <c r="ED555" s="1" t="s">
        <v>30</v>
      </c>
      <c r="EE555" s="1" t="s">
        <v>542</v>
      </c>
      <c r="EF555" s="1" t="s">
        <v>543</v>
      </c>
      <c r="EG555" s="1" t="s">
        <v>1033</v>
      </c>
      <c r="EH555" s="1" t="s">
        <v>1002</v>
      </c>
      <c r="EI555" s="1" t="s">
        <v>545</v>
      </c>
      <c r="EM555" s="1" t="s">
        <v>1036</v>
      </c>
      <c r="EN555" s="1">
        <v>3850</v>
      </c>
    </row>
    <row r="556" spans="131:144" ht="13.5" customHeight="1">
      <c r="EA556" s="1" t="s">
        <v>1610</v>
      </c>
      <c r="EB556" s="1" t="s">
        <v>28</v>
      </c>
      <c r="EC556" s="1" t="s">
        <v>29</v>
      </c>
      <c r="ED556" s="1" t="s">
        <v>30</v>
      </c>
      <c r="EE556" s="1" t="s">
        <v>550</v>
      </c>
      <c r="EF556" s="1" t="s">
        <v>551</v>
      </c>
      <c r="EG556" s="1" t="s">
        <v>1033</v>
      </c>
      <c r="EH556" s="1" t="s">
        <v>561</v>
      </c>
      <c r="EI556" s="1" t="s">
        <v>562</v>
      </c>
      <c r="EM556" s="1" t="s">
        <v>1036</v>
      </c>
      <c r="EN556" s="1">
        <v>3500</v>
      </c>
    </row>
    <row r="557" spans="131:144" ht="13.5" customHeight="1">
      <c r="EA557" s="1" t="s">
        <v>1611</v>
      </c>
      <c r="EB557" s="1" t="s">
        <v>28</v>
      </c>
      <c r="EC557" s="1" t="s">
        <v>29</v>
      </c>
      <c r="ED557" s="1" t="s">
        <v>30</v>
      </c>
      <c r="EE557" s="1" t="s">
        <v>550</v>
      </c>
      <c r="EF557" s="1" t="s">
        <v>551</v>
      </c>
      <c r="EG557" s="1" t="s">
        <v>1033</v>
      </c>
      <c r="EH557" s="1" t="s">
        <v>1612</v>
      </c>
      <c r="EI557" s="1" t="s">
        <v>553</v>
      </c>
      <c r="EM557" s="1" t="s">
        <v>1036</v>
      </c>
      <c r="EN557" s="1">
        <v>3350</v>
      </c>
    </row>
    <row r="558" spans="131:144" ht="13.5" customHeight="1">
      <c r="EA558" s="1" t="s">
        <v>1613</v>
      </c>
      <c r="EB558" s="1" t="s">
        <v>28</v>
      </c>
      <c r="EC558" s="1" t="s">
        <v>29</v>
      </c>
      <c r="ED558" s="1" t="s">
        <v>30</v>
      </c>
      <c r="EE558" s="1" t="s">
        <v>550</v>
      </c>
      <c r="EF558" s="1" t="s">
        <v>551</v>
      </c>
      <c r="EG558" s="1" t="s">
        <v>1033</v>
      </c>
      <c r="EH558" s="1" t="s">
        <v>1008</v>
      </c>
      <c r="EI558" s="1" t="s">
        <v>1614</v>
      </c>
      <c r="EM558" s="1" t="s">
        <v>1036</v>
      </c>
      <c r="EN558" s="1">
        <v>5600</v>
      </c>
    </row>
    <row r="559" spans="131:144" ht="13.5" customHeight="1">
      <c r="EA559" s="1" t="s">
        <v>1615</v>
      </c>
      <c r="EB559" s="1" t="s">
        <v>28</v>
      </c>
      <c r="EC559" s="1" t="s">
        <v>29</v>
      </c>
      <c r="ED559" s="1" t="s">
        <v>30</v>
      </c>
      <c r="EE559" s="1" t="s">
        <v>550</v>
      </c>
      <c r="EF559" s="1" t="s">
        <v>551</v>
      </c>
      <c r="EG559" s="1" t="s">
        <v>1033</v>
      </c>
      <c r="EH559" s="1" t="s">
        <v>1011</v>
      </c>
      <c r="EI559" s="1" t="s">
        <v>1616</v>
      </c>
      <c r="EM559" s="1" t="s">
        <v>1036</v>
      </c>
      <c r="EN559" s="1">
        <v>2100</v>
      </c>
    </row>
    <row r="560" spans="131:144" ht="13.5" customHeight="1">
      <c r="EA560" s="1" t="s">
        <v>1617</v>
      </c>
      <c r="EB560" s="1" t="s">
        <v>28</v>
      </c>
      <c r="EC560" s="1" t="s">
        <v>29</v>
      </c>
      <c r="ED560" s="1" t="s">
        <v>30</v>
      </c>
      <c r="EE560" s="1" t="s">
        <v>550</v>
      </c>
      <c r="EF560" s="1" t="s">
        <v>551</v>
      </c>
      <c r="EG560" s="1" t="s">
        <v>1033</v>
      </c>
      <c r="EH560" s="1" t="s">
        <v>1618</v>
      </c>
      <c r="EI560" s="1" t="s">
        <v>565</v>
      </c>
      <c r="EM560" s="1" t="s">
        <v>1036</v>
      </c>
      <c r="EN560" s="1">
        <v>3150</v>
      </c>
    </row>
    <row r="561" spans="131:144" ht="13.5" customHeight="1">
      <c r="EA561" s="1" t="s">
        <v>1619</v>
      </c>
      <c r="EB561" s="1" t="s">
        <v>28</v>
      </c>
      <c r="EC561" s="1" t="s">
        <v>29</v>
      </c>
      <c r="ED561" s="1" t="s">
        <v>30</v>
      </c>
      <c r="EE561" s="1" t="s">
        <v>567</v>
      </c>
      <c r="EF561" s="1" t="s">
        <v>568</v>
      </c>
      <c r="EG561" s="1" t="s">
        <v>1033</v>
      </c>
      <c r="EH561" s="1" t="s">
        <v>572</v>
      </c>
      <c r="EI561" s="1" t="s">
        <v>573</v>
      </c>
      <c r="EM561" s="1" t="s">
        <v>1036</v>
      </c>
      <c r="EN561" s="1">
        <v>1550</v>
      </c>
    </row>
    <row r="562" spans="131:144" ht="13.5" customHeight="1">
      <c r="EA562" s="1" t="s">
        <v>1620</v>
      </c>
      <c r="EB562" s="1" t="s">
        <v>28</v>
      </c>
      <c r="EC562" s="1" t="s">
        <v>29</v>
      </c>
      <c r="ED562" s="1" t="s">
        <v>30</v>
      </c>
      <c r="EE562" s="1" t="s">
        <v>567</v>
      </c>
      <c r="EF562" s="1" t="s">
        <v>568</v>
      </c>
      <c r="EG562" s="1" t="s">
        <v>1033</v>
      </c>
      <c r="EH562" s="1" t="s">
        <v>1621</v>
      </c>
      <c r="EI562" s="1" t="s">
        <v>1016</v>
      </c>
      <c r="EM562" s="1" t="s">
        <v>1036</v>
      </c>
      <c r="EN562" s="1">
        <v>3150</v>
      </c>
    </row>
    <row r="563" spans="131:144" ht="13.5" customHeight="1">
      <c r="EA563" s="1" t="s">
        <v>1622</v>
      </c>
      <c r="EB563" s="1" t="s">
        <v>28</v>
      </c>
      <c r="EC563" s="1" t="s">
        <v>29</v>
      </c>
      <c r="ED563" s="1" t="s">
        <v>30</v>
      </c>
      <c r="EE563" s="1" t="s">
        <v>567</v>
      </c>
      <c r="EF563" s="1" t="s">
        <v>568</v>
      </c>
      <c r="EG563" s="1" t="s">
        <v>1033</v>
      </c>
      <c r="EH563" s="1" t="s">
        <v>1623</v>
      </c>
      <c r="EI563" s="1" t="s">
        <v>1624</v>
      </c>
      <c r="EM563" s="1" t="s">
        <v>1036</v>
      </c>
      <c r="EN563" s="1">
        <v>350</v>
      </c>
    </row>
    <row r="564" spans="131:144" ht="13.5" customHeight="1">
      <c r="EA564" s="1" t="s">
        <v>1625</v>
      </c>
      <c r="EB564" s="1" t="s">
        <v>28</v>
      </c>
      <c r="EC564" s="1" t="s">
        <v>29</v>
      </c>
      <c r="ED564" s="1" t="s">
        <v>30</v>
      </c>
      <c r="EE564" s="1" t="s">
        <v>578</v>
      </c>
      <c r="EF564" s="1" t="s">
        <v>579</v>
      </c>
      <c r="EG564" s="1" t="s">
        <v>1033</v>
      </c>
      <c r="EH564" s="1" t="s">
        <v>1626</v>
      </c>
      <c r="EI564" s="1" t="s">
        <v>1019</v>
      </c>
      <c r="EM564" s="1" t="s">
        <v>1036</v>
      </c>
      <c r="EN564" s="1">
        <v>3400</v>
      </c>
    </row>
    <row r="565" spans="131:144" ht="13.5" customHeight="1">
      <c r="EA565" s="1" t="s">
        <v>1627</v>
      </c>
      <c r="EB565" s="1" t="s">
        <v>28</v>
      </c>
      <c r="EC565" s="1" t="s">
        <v>29</v>
      </c>
      <c r="ED565" s="1" t="s">
        <v>30</v>
      </c>
      <c r="EE565" s="1" t="s">
        <v>578</v>
      </c>
      <c r="EF565" s="1" t="s">
        <v>579</v>
      </c>
      <c r="EG565" s="1" t="s">
        <v>1033</v>
      </c>
      <c r="EH565" s="1" t="s">
        <v>1628</v>
      </c>
      <c r="EI565" s="1" t="s">
        <v>581</v>
      </c>
      <c r="EM565" s="1" t="s">
        <v>1036</v>
      </c>
      <c r="EN565" s="1">
        <v>1700</v>
      </c>
    </row>
    <row r="566" spans="131:144" ht="13.5" customHeight="1">
      <c r="EA566" s="1" t="s">
        <v>1629</v>
      </c>
      <c r="EB566" s="1" t="s">
        <v>28</v>
      </c>
      <c r="EC566" s="1" t="s">
        <v>29</v>
      </c>
      <c r="ED566" s="1" t="s">
        <v>30</v>
      </c>
      <c r="EE566" s="1" t="s">
        <v>583</v>
      </c>
      <c r="EF566" s="1" t="s">
        <v>584</v>
      </c>
      <c r="EG566" s="1" t="s">
        <v>1033</v>
      </c>
      <c r="EH566" s="1" t="s">
        <v>1630</v>
      </c>
      <c r="EI566" s="1" t="s">
        <v>586</v>
      </c>
      <c r="EM566" s="1" t="s">
        <v>1036</v>
      </c>
      <c r="EN566" s="1">
        <v>6800</v>
      </c>
    </row>
    <row r="567" spans="131:144" ht="13.5" customHeight="1">
      <c r="EA567" s="1" t="s">
        <v>1631</v>
      </c>
      <c r="EB567" s="1" t="s">
        <v>28</v>
      </c>
      <c r="EC567" s="1" t="s">
        <v>29</v>
      </c>
      <c r="ED567" s="1" t="s">
        <v>30</v>
      </c>
      <c r="EE567" s="1" t="s">
        <v>588</v>
      </c>
      <c r="EF567" s="1" t="s">
        <v>589</v>
      </c>
      <c r="EG567" s="1" t="s">
        <v>1033</v>
      </c>
      <c r="EH567" s="1" t="s">
        <v>1632</v>
      </c>
      <c r="EI567" s="1" t="s">
        <v>591</v>
      </c>
      <c r="EM567" s="1" t="s">
        <v>1036</v>
      </c>
      <c r="EN567" s="1">
        <v>2450</v>
      </c>
    </row>
    <row r="568" spans="131:144" ht="13.5" customHeight="1">
      <c r="EA568" s="1" t="s">
        <v>1633</v>
      </c>
      <c r="EB568" s="1" t="s">
        <v>28</v>
      </c>
      <c r="EC568" s="1" t="s">
        <v>29</v>
      </c>
      <c r="ED568" s="1" t="s">
        <v>30</v>
      </c>
      <c r="EE568" s="1" t="s">
        <v>588</v>
      </c>
      <c r="EF568" s="1" t="s">
        <v>589</v>
      </c>
      <c r="EG568" s="1" t="s">
        <v>1033</v>
      </c>
      <c r="EH568" s="1" t="s">
        <v>1634</v>
      </c>
      <c r="EI568" s="1" t="s">
        <v>594</v>
      </c>
      <c r="EM568" s="1" t="s">
        <v>1036</v>
      </c>
      <c r="EN568" s="1">
        <v>2900</v>
      </c>
    </row>
    <row r="569" spans="131:144" ht="13.5" customHeight="1">
      <c r="EA569" s="1" t="s">
        <v>1635</v>
      </c>
      <c r="EB569" s="1" t="s">
        <v>28</v>
      </c>
      <c r="EC569" s="1" t="s">
        <v>29</v>
      </c>
      <c r="ED569" s="1" t="s">
        <v>30</v>
      </c>
      <c r="EE569" s="1" t="s">
        <v>588</v>
      </c>
      <c r="EF569" s="1" t="s">
        <v>589</v>
      </c>
      <c r="EG569" s="1" t="s">
        <v>1033</v>
      </c>
      <c r="EH569" s="1" t="s">
        <v>1636</v>
      </c>
      <c r="EI569" s="1" t="s">
        <v>597</v>
      </c>
      <c r="EM569" s="1" t="s">
        <v>1036</v>
      </c>
      <c r="EN569" s="1">
        <v>4150</v>
      </c>
    </row>
    <row r="570" spans="131:144" ht="13.5" customHeight="1">
      <c r="EA570" s="1" t="s">
        <v>1637</v>
      </c>
      <c r="EB570" s="1" t="s">
        <v>28</v>
      </c>
      <c r="EC570" s="1" t="s">
        <v>29</v>
      </c>
      <c r="ED570" s="1" t="s">
        <v>30</v>
      </c>
      <c r="EE570" s="1" t="s">
        <v>599</v>
      </c>
      <c r="EF570" s="1" t="s">
        <v>600</v>
      </c>
      <c r="EG570" s="1" t="s">
        <v>1033</v>
      </c>
      <c r="EH570" s="1" t="s">
        <v>1638</v>
      </c>
      <c r="EI570" s="1" t="s">
        <v>602</v>
      </c>
      <c r="EM570" s="1" t="s">
        <v>1036</v>
      </c>
      <c r="EN570" s="1">
        <v>3700</v>
      </c>
    </row>
    <row r="571" spans="131:144" ht="13.5" customHeight="1">
      <c r="EA571" s="1" t="s">
        <v>1639</v>
      </c>
      <c r="EB571" s="1" t="s">
        <v>28</v>
      </c>
      <c r="EC571" s="1" t="s">
        <v>29</v>
      </c>
      <c r="ED571" s="1" t="s">
        <v>30</v>
      </c>
      <c r="EE571" s="1" t="s">
        <v>599</v>
      </c>
      <c r="EF571" s="1" t="s">
        <v>600</v>
      </c>
      <c r="EG571" s="1" t="s">
        <v>1033</v>
      </c>
      <c r="EH571" s="1" t="s">
        <v>1640</v>
      </c>
      <c r="EI571" s="1" t="s">
        <v>1641</v>
      </c>
      <c r="EM571" s="1" t="s">
        <v>1036</v>
      </c>
      <c r="EN571" s="1">
        <v>2500</v>
      </c>
    </row>
    <row r="572" spans="131:144" ht="13.5" customHeight="1">
      <c r="EA572" s="1" t="s">
        <v>1642</v>
      </c>
      <c r="EB572" s="1" t="s">
        <v>28</v>
      </c>
      <c r="EC572" s="1" t="s">
        <v>29</v>
      </c>
      <c r="ED572" s="1" t="s">
        <v>30</v>
      </c>
      <c r="EE572" s="1" t="s">
        <v>599</v>
      </c>
      <c r="EF572" s="1" t="s">
        <v>600</v>
      </c>
      <c r="EG572" s="1" t="s">
        <v>1033</v>
      </c>
      <c r="EH572" s="1" t="s">
        <v>1643</v>
      </c>
      <c r="EI572" s="1" t="s">
        <v>605</v>
      </c>
      <c r="EM572" s="1" t="s">
        <v>1036</v>
      </c>
      <c r="EN572" s="1">
        <v>3200</v>
      </c>
    </row>
    <row r="573" spans="131:144" ht="13.5" customHeight="1">
      <c r="EA573" s="1" t="s">
        <v>1644</v>
      </c>
      <c r="EB573" s="1" t="s">
        <v>28</v>
      </c>
      <c r="EC573" s="1" t="s">
        <v>29</v>
      </c>
      <c r="ED573" s="1" t="s">
        <v>30</v>
      </c>
      <c r="EE573" s="1" t="s">
        <v>31</v>
      </c>
      <c r="EF573" s="1" t="s">
        <v>32</v>
      </c>
      <c r="EG573" s="1" t="s">
        <v>1645</v>
      </c>
      <c r="EH573" s="1" t="s">
        <v>34</v>
      </c>
      <c r="EI573" s="1" t="s">
        <v>1646</v>
      </c>
      <c r="EM573" s="1" t="s">
        <v>1647</v>
      </c>
      <c r="EN573" s="1">
        <v>900</v>
      </c>
    </row>
    <row r="574" spans="131:144" ht="13.5" customHeight="1">
      <c r="EA574" s="1" t="s">
        <v>1648</v>
      </c>
      <c r="EB574" s="1" t="s">
        <v>28</v>
      </c>
      <c r="EC574" s="1" t="s">
        <v>29</v>
      </c>
      <c r="ED574" s="1" t="s">
        <v>30</v>
      </c>
      <c r="EE574" s="1" t="s">
        <v>31</v>
      </c>
      <c r="EF574" s="1" t="s">
        <v>32</v>
      </c>
      <c r="EG574" s="1" t="s">
        <v>1645</v>
      </c>
      <c r="EH574" s="1" t="s">
        <v>38</v>
      </c>
      <c r="EI574" s="1" t="s">
        <v>1649</v>
      </c>
      <c r="EM574" s="1" t="s">
        <v>1647</v>
      </c>
      <c r="EN574" s="1">
        <v>600</v>
      </c>
    </row>
    <row r="575" spans="131:144" ht="13.5" customHeight="1">
      <c r="EA575" s="1" t="s">
        <v>1650</v>
      </c>
      <c r="EB575" s="1" t="s">
        <v>28</v>
      </c>
      <c r="EC575" s="1" t="s">
        <v>29</v>
      </c>
      <c r="ED575" s="1" t="s">
        <v>30</v>
      </c>
      <c r="EE575" s="1" t="s">
        <v>41</v>
      </c>
      <c r="EF575" s="1" t="s">
        <v>42</v>
      </c>
      <c r="EG575" s="1" t="s">
        <v>1645</v>
      </c>
      <c r="EH575" s="1" t="s">
        <v>43</v>
      </c>
      <c r="EI575" s="1" t="s">
        <v>1651</v>
      </c>
      <c r="EM575" s="1" t="s">
        <v>1647</v>
      </c>
      <c r="EN575" s="1">
        <v>200</v>
      </c>
    </row>
    <row r="576" spans="131:144" ht="13.5" customHeight="1">
      <c r="EA576" s="1" t="s">
        <v>1652</v>
      </c>
      <c r="EB576" s="1" t="s">
        <v>28</v>
      </c>
      <c r="EC576" s="1" t="s">
        <v>29</v>
      </c>
      <c r="ED576" s="1" t="s">
        <v>30</v>
      </c>
      <c r="EE576" s="1" t="s">
        <v>41</v>
      </c>
      <c r="EF576" s="1" t="s">
        <v>42</v>
      </c>
      <c r="EG576" s="1" t="s">
        <v>1645</v>
      </c>
      <c r="EH576" s="1" t="s">
        <v>49</v>
      </c>
      <c r="EI576" s="1" t="s">
        <v>1653</v>
      </c>
      <c r="EM576" s="1" t="s">
        <v>1647</v>
      </c>
      <c r="EN576" s="1">
        <v>850</v>
      </c>
    </row>
    <row r="577" spans="131:144" ht="13.5" customHeight="1">
      <c r="EA577" s="1" t="s">
        <v>1654</v>
      </c>
      <c r="EB577" s="1" t="s">
        <v>28</v>
      </c>
      <c r="EC577" s="1" t="s">
        <v>29</v>
      </c>
      <c r="ED577" s="1" t="s">
        <v>30</v>
      </c>
      <c r="EE577" s="1" t="s">
        <v>41</v>
      </c>
      <c r="EF577" s="1" t="s">
        <v>42</v>
      </c>
      <c r="EG577" s="1" t="s">
        <v>1645</v>
      </c>
      <c r="EH577" s="1" t="s">
        <v>1043</v>
      </c>
      <c r="EI577" s="1" t="s">
        <v>1655</v>
      </c>
      <c r="EM577" s="1" t="s">
        <v>1647</v>
      </c>
      <c r="EN577" s="1">
        <v>1650</v>
      </c>
    </row>
    <row r="578" spans="131:144" ht="13.5" customHeight="1">
      <c r="EA578" s="1" t="s">
        <v>1656</v>
      </c>
      <c r="EB578" s="1" t="s">
        <v>28</v>
      </c>
      <c r="EC578" s="1" t="s">
        <v>29</v>
      </c>
      <c r="ED578" s="1" t="s">
        <v>30</v>
      </c>
      <c r="EE578" s="1" t="s">
        <v>41</v>
      </c>
      <c r="EF578" s="1" t="s">
        <v>42</v>
      </c>
      <c r="EG578" s="1" t="s">
        <v>1645</v>
      </c>
      <c r="EH578" s="1" t="s">
        <v>1046</v>
      </c>
      <c r="EI578" s="1" t="s">
        <v>1657</v>
      </c>
      <c r="EM578" s="1" t="s">
        <v>1647</v>
      </c>
      <c r="EN578" s="1">
        <v>700</v>
      </c>
    </row>
    <row r="579" spans="131:144" ht="13.5" customHeight="1">
      <c r="EA579" s="1" t="s">
        <v>1658</v>
      </c>
      <c r="EB579" s="1" t="s">
        <v>28</v>
      </c>
      <c r="EC579" s="1" t="s">
        <v>29</v>
      </c>
      <c r="ED579" s="1" t="s">
        <v>30</v>
      </c>
      <c r="EE579" s="1" t="s">
        <v>52</v>
      </c>
      <c r="EF579" s="1" t="s">
        <v>53</v>
      </c>
      <c r="EG579" s="1" t="s">
        <v>1645</v>
      </c>
      <c r="EH579" s="1" t="s">
        <v>54</v>
      </c>
      <c r="EI579" s="1" t="s">
        <v>1659</v>
      </c>
      <c r="EM579" s="1" t="s">
        <v>1647</v>
      </c>
      <c r="EN579" s="1">
        <v>2050</v>
      </c>
    </row>
    <row r="580" spans="131:144" ht="13.5" customHeight="1">
      <c r="EA580" s="1" t="s">
        <v>1660</v>
      </c>
      <c r="EB580" s="1" t="s">
        <v>28</v>
      </c>
      <c r="EC580" s="1" t="s">
        <v>29</v>
      </c>
      <c r="ED580" s="1" t="s">
        <v>30</v>
      </c>
      <c r="EE580" s="1" t="s">
        <v>52</v>
      </c>
      <c r="EF580" s="1" t="s">
        <v>53</v>
      </c>
      <c r="EG580" s="1" t="s">
        <v>1645</v>
      </c>
      <c r="EH580" s="1" t="s">
        <v>57</v>
      </c>
      <c r="EI580" s="1" t="s">
        <v>1661</v>
      </c>
      <c r="EM580" s="1" t="s">
        <v>1647</v>
      </c>
      <c r="EN580" s="1">
        <v>1100</v>
      </c>
    </row>
    <row r="581" spans="131:144" ht="13.5" customHeight="1">
      <c r="EA581" s="1" t="s">
        <v>1662</v>
      </c>
      <c r="EB581" s="1" t="s">
        <v>28</v>
      </c>
      <c r="EC581" s="1" t="s">
        <v>29</v>
      </c>
      <c r="ED581" s="1" t="s">
        <v>30</v>
      </c>
      <c r="EE581" s="1" t="s">
        <v>52</v>
      </c>
      <c r="EF581" s="1" t="s">
        <v>53</v>
      </c>
      <c r="EG581" s="1" t="s">
        <v>1645</v>
      </c>
      <c r="EH581" s="1" t="s">
        <v>1049</v>
      </c>
      <c r="EI581" s="1" t="s">
        <v>1663</v>
      </c>
      <c r="EM581" s="1" t="s">
        <v>1647</v>
      </c>
      <c r="EN581" s="1">
        <v>550</v>
      </c>
    </row>
    <row r="582" spans="131:144" ht="13.5" customHeight="1">
      <c r="EA582" s="1" t="s">
        <v>1664</v>
      </c>
      <c r="EB582" s="1" t="s">
        <v>28</v>
      </c>
      <c r="EC582" s="1" t="s">
        <v>29</v>
      </c>
      <c r="ED582" s="1" t="s">
        <v>30</v>
      </c>
      <c r="EE582" s="1" t="s">
        <v>52</v>
      </c>
      <c r="EF582" s="1" t="s">
        <v>53</v>
      </c>
      <c r="EG582" s="1" t="s">
        <v>1645</v>
      </c>
      <c r="EH582" s="1" t="s">
        <v>1054</v>
      </c>
      <c r="EI582" s="1" t="s">
        <v>1665</v>
      </c>
      <c r="EM582" s="1" t="s">
        <v>1647</v>
      </c>
      <c r="EN582" s="1">
        <v>550</v>
      </c>
    </row>
    <row r="583" spans="131:144" ht="13.5" customHeight="1">
      <c r="EA583" s="1" t="s">
        <v>1666</v>
      </c>
      <c r="EB583" s="1" t="s">
        <v>28</v>
      </c>
      <c r="EC583" s="1" t="s">
        <v>29</v>
      </c>
      <c r="ED583" s="1" t="s">
        <v>30</v>
      </c>
      <c r="EE583" s="1" t="s">
        <v>60</v>
      </c>
      <c r="EF583" s="1" t="s">
        <v>61</v>
      </c>
      <c r="EG583" s="1" t="s">
        <v>1645</v>
      </c>
      <c r="EH583" s="1" t="s">
        <v>62</v>
      </c>
      <c r="EI583" s="1" t="s">
        <v>1667</v>
      </c>
      <c r="EM583" s="1" t="s">
        <v>1647</v>
      </c>
      <c r="EN583" s="1">
        <v>650</v>
      </c>
    </row>
    <row r="584" spans="131:144" ht="13.5" customHeight="1">
      <c r="EA584" s="1" t="s">
        <v>1668</v>
      </c>
      <c r="EB584" s="1" t="s">
        <v>28</v>
      </c>
      <c r="EC584" s="1" t="s">
        <v>29</v>
      </c>
      <c r="ED584" s="1" t="s">
        <v>30</v>
      </c>
      <c r="EE584" s="1" t="s">
        <v>60</v>
      </c>
      <c r="EF584" s="1" t="s">
        <v>61</v>
      </c>
      <c r="EG584" s="1" t="s">
        <v>1645</v>
      </c>
      <c r="EH584" s="1" t="s">
        <v>65</v>
      </c>
      <c r="EI584" s="1" t="s">
        <v>1669</v>
      </c>
      <c r="EM584" s="1" t="s">
        <v>1647</v>
      </c>
      <c r="EN584" s="1">
        <v>600</v>
      </c>
    </row>
    <row r="585" spans="131:144" ht="13.5" customHeight="1">
      <c r="EA585" s="1" t="s">
        <v>1670</v>
      </c>
      <c r="EB585" s="1" t="s">
        <v>28</v>
      </c>
      <c r="EC585" s="1" t="s">
        <v>29</v>
      </c>
      <c r="ED585" s="1" t="s">
        <v>30</v>
      </c>
      <c r="EE585" s="1" t="s">
        <v>60</v>
      </c>
      <c r="EF585" s="1" t="s">
        <v>61</v>
      </c>
      <c r="EG585" s="1" t="s">
        <v>1645</v>
      </c>
      <c r="EH585" s="1" t="s">
        <v>68</v>
      </c>
      <c r="EI585" s="1" t="s">
        <v>1671</v>
      </c>
      <c r="EM585" s="1" t="s">
        <v>1647</v>
      </c>
      <c r="EN585" s="1">
        <v>350</v>
      </c>
    </row>
    <row r="586" spans="131:144" ht="13.5" customHeight="1">
      <c r="EA586" s="1" t="s">
        <v>1672</v>
      </c>
      <c r="EB586" s="1" t="s">
        <v>28</v>
      </c>
      <c r="EC586" s="1" t="s">
        <v>29</v>
      </c>
      <c r="ED586" s="1" t="s">
        <v>30</v>
      </c>
      <c r="EE586" s="1" t="s">
        <v>60</v>
      </c>
      <c r="EF586" s="1" t="s">
        <v>61</v>
      </c>
      <c r="EG586" s="1" t="s">
        <v>1645</v>
      </c>
      <c r="EH586" s="1" t="s">
        <v>1059</v>
      </c>
      <c r="EI586" s="1" t="s">
        <v>1673</v>
      </c>
      <c r="EM586" s="1" t="s">
        <v>1647</v>
      </c>
      <c r="EN586" s="1">
        <v>350</v>
      </c>
    </row>
    <row r="587" spans="131:144" ht="13.5" customHeight="1">
      <c r="EA587" s="1" t="s">
        <v>1674</v>
      </c>
      <c r="EB587" s="1" t="s">
        <v>28</v>
      </c>
      <c r="EC587" s="1" t="s">
        <v>29</v>
      </c>
      <c r="ED587" s="1" t="s">
        <v>30</v>
      </c>
      <c r="EE587" s="1" t="s">
        <v>60</v>
      </c>
      <c r="EF587" s="1" t="s">
        <v>61</v>
      </c>
      <c r="EG587" s="1" t="s">
        <v>1645</v>
      </c>
      <c r="EH587" s="1" t="s">
        <v>1061</v>
      </c>
      <c r="EI587" s="1" t="s">
        <v>1675</v>
      </c>
      <c r="EM587" s="1" t="s">
        <v>1647</v>
      </c>
      <c r="EN587" s="1">
        <v>300</v>
      </c>
    </row>
    <row r="588" spans="131:144" ht="13.5" customHeight="1">
      <c r="EA588" s="1" t="s">
        <v>1676</v>
      </c>
      <c r="EB588" s="1" t="s">
        <v>28</v>
      </c>
      <c r="EC588" s="1" t="s">
        <v>29</v>
      </c>
      <c r="ED588" s="1" t="s">
        <v>30</v>
      </c>
      <c r="EE588" s="1" t="s">
        <v>60</v>
      </c>
      <c r="EF588" s="1" t="s">
        <v>61</v>
      </c>
      <c r="EG588" s="1" t="s">
        <v>1645</v>
      </c>
      <c r="EH588" s="1" t="s">
        <v>1064</v>
      </c>
      <c r="EI588" s="1" t="s">
        <v>1677</v>
      </c>
      <c r="EM588" s="1" t="s">
        <v>1647</v>
      </c>
      <c r="EN588" s="1">
        <v>300</v>
      </c>
    </row>
    <row r="589" spans="131:144" ht="13.5" customHeight="1">
      <c r="EA589" s="1" t="s">
        <v>1678</v>
      </c>
      <c r="EB589" s="1" t="s">
        <v>28</v>
      </c>
      <c r="EC589" s="1" t="s">
        <v>29</v>
      </c>
      <c r="ED589" s="1" t="s">
        <v>30</v>
      </c>
      <c r="EE589" s="1" t="s">
        <v>60</v>
      </c>
      <c r="EF589" s="1" t="s">
        <v>61</v>
      </c>
      <c r="EG589" s="1" t="s">
        <v>1645</v>
      </c>
      <c r="EH589" s="1" t="s">
        <v>1066</v>
      </c>
      <c r="EI589" s="1" t="s">
        <v>1679</v>
      </c>
      <c r="EM589" s="1" t="s">
        <v>1647</v>
      </c>
      <c r="EN589" s="1">
        <v>250</v>
      </c>
    </row>
    <row r="590" spans="131:144" ht="13.5" customHeight="1">
      <c r="EA590" s="1" t="s">
        <v>1680</v>
      </c>
      <c r="EB590" s="1" t="s">
        <v>28</v>
      </c>
      <c r="EC590" s="1" t="s">
        <v>29</v>
      </c>
      <c r="ED590" s="1" t="s">
        <v>30</v>
      </c>
      <c r="EE590" s="1" t="s">
        <v>60</v>
      </c>
      <c r="EF590" s="1" t="s">
        <v>61</v>
      </c>
      <c r="EG590" s="1" t="s">
        <v>1645</v>
      </c>
      <c r="EH590" s="1" t="s">
        <v>1068</v>
      </c>
      <c r="EI590" s="1" t="s">
        <v>1681</v>
      </c>
      <c r="EM590" s="1" t="s">
        <v>1647</v>
      </c>
      <c r="EN590" s="1">
        <v>300</v>
      </c>
    </row>
    <row r="591" spans="131:144" ht="13.5" customHeight="1">
      <c r="EA591" s="1" t="s">
        <v>1682</v>
      </c>
      <c r="EB591" s="1" t="s">
        <v>28</v>
      </c>
      <c r="EC591" s="1" t="s">
        <v>29</v>
      </c>
      <c r="ED591" s="1" t="s">
        <v>30</v>
      </c>
      <c r="EE591" s="1" t="s">
        <v>71</v>
      </c>
      <c r="EF591" s="1" t="s">
        <v>72</v>
      </c>
      <c r="EG591" s="1" t="s">
        <v>1645</v>
      </c>
      <c r="EH591" s="1" t="s">
        <v>73</v>
      </c>
      <c r="EI591" s="1" t="s">
        <v>1683</v>
      </c>
      <c r="EM591" s="1" t="s">
        <v>1647</v>
      </c>
      <c r="EN591" s="1">
        <v>850</v>
      </c>
    </row>
    <row r="592" spans="131:144" ht="13.5" customHeight="1">
      <c r="EA592" s="1" t="s">
        <v>1684</v>
      </c>
      <c r="EB592" s="1" t="s">
        <v>28</v>
      </c>
      <c r="EC592" s="1" t="s">
        <v>29</v>
      </c>
      <c r="ED592" s="1" t="s">
        <v>30</v>
      </c>
      <c r="EE592" s="1" t="s">
        <v>71</v>
      </c>
      <c r="EF592" s="1" t="s">
        <v>72</v>
      </c>
      <c r="EG592" s="1" t="s">
        <v>1645</v>
      </c>
      <c r="EH592" s="1" t="s">
        <v>76</v>
      </c>
      <c r="EI592" s="1" t="s">
        <v>1685</v>
      </c>
      <c r="EM592" s="1" t="s">
        <v>1647</v>
      </c>
      <c r="EN592" s="1">
        <v>1300</v>
      </c>
    </row>
    <row r="593" spans="131:144" ht="13.5" customHeight="1">
      <c r="EA593" s="1" t="s">
        <v>1686</v>
      </c>
      <c r="EB593" s="1" t="s">
        <v>28</v>
      </c>
      <c r="EC593" s="1" t="s">
        <v>29</v>
      </c>
      <c r="ED593" s="1" t="s">
        <v>30</v>
      </c>
      <c r="EE593" s="1" t="s">
        <v>71</v>
      </c>
      <c r="EF593" s="1" t="s">
        <v>72</v>
      </c>
      <c r="EG593" s="1" t="s">
        <v>1645</v>
      </c>
      <c r="EH593" s="1" t="s">
        <v>79</v>
      </c>
      <c r="EI593" s="1" t="s">
        <v>1687</v>
      </c>
      <c r="EM593" s="1" t="s">
        <v>1647</v>
      </c>
      <c r="EN593" s="1">
        <v>1100</v>
      </c>
    </row>
    <row r="594" spans="131:144" ht="13.5" customHeight="1">
      <c r="EA594" s="1" t="s">
        <v>1688</v>
      </c>
      <c r="EB594" s="1" t="s">
        <v>28</v>
      </c>
      <c r="EC594" s="1" t="s">
        <v>29</v>
      </c>
      <c r="ED594" s="1" t="s">
        <v>30</v>
      </c>
      <c r="EE594" s="1" t="s">
        <v>82</v>
      </c>
      <c r="EF594" s="1" t="s">
        <v>83</v>
      </c>
      <c r="EG594" s="1" t="s">
        <v>1645</v>
      </c>
      <c r="EH594" s="1" t="s">
        <v>84</v>
      </c>
      <c r="EI594" s="1" t="s">
        <v>1689</v>
      </c>
      <c r="EM594" s="1" t="s">
        <v>1647</v>
      </c>
      <c r="EN594" s="1">
        <v>200</v>
      </c>
    </row>
    <row r="595" spans="131:144" ht="13.5" customHeight="1">
      <c r="EA595" s="1" t="s">
        <v>1690</v>
      </c>
      <c r="EB595" s="1" t="s">
        <v>28</v>
      </c>
      <c r="EC595" s="1" t="s">
        <v>29</v>
      </c>
      <c r="ED595" s="1" t="s">
        <v>30</v>
      </c>
      <c r="EE595" s="1" t="s">
        <v>82</v>
      </c>
      <c r="EF595" s="1" t="s">
        <v>83</v>
      </c>
      <c r="EG595" s="1" t="s">
        <v>1645</v>
      </c>
      <c r="EH595" s="1" t="s">
        <v>87</v>
      </c>
      <c r="EI595" s="1" t="s">
        <v>1691</v>
      </c>
      <c r="EM595" s="1" t="s">
        <v>1647</v>
      </c>
      <c r="EN595" s="1">
        <v>500</v>
      </c>
    </row>
    <row r="596" spans="131:144" ht="13.5" customHeight="1">
      <c r="EA596" s="1" t="s">
        <v>1692</v>
      </c>
      <c r="EB596" s="1" t="s">
        <v>28</v>
      </c>
      <c r="EC596" s="1" t="s">
        <v>29</v>
      </c>
      <c r="ED596" s="1" t="s">
        <v>30</v>
      </c>
      <c r="EE596" s="1" t="s">
        <v>82</v>
      </c>
      <c r="EF596" s="1" t="s">
        <v>83</v>
      </c>
      <c r="EG596" s="1" t="s">
        <v>1645</v>
      </c>
      <c r="EH596" s="1" t="s">
        <v>90</v>
      </c>
      <c r="EI596" s="1" t="s">
        <v>1693</v>
      </c>
      <c r="EM596" s="1" t="s">
        <v>1647</v>
      </c>
      <c r="EN596" s="1">
        <v>650</v>
      </c>
    </row>
    <row r="597" spans="131:144" ht="13.5" customHeight="1">
      <c r="EA597" s="1" t="s">
        <v>1694</v>
      </c>
      <c r="EB597" s="1" t="s">
        <v>28</v>
      </c>
      <c r="EC597" s="1" t="s">
        <v>29</v>
      </c>
      <c r="ED597" s="1" t="s">
        <v>30</v>
      </c>
      <c r="EE597" s="1" t="s">
        <v>82</v>
      </c>
      <c r="EF597" s="1" t="s">
        <v>83</v>
      </c>
      <c r="EG597" s="1" t="s">
        <v>1645</v>
      </c>
      <c r="EH597" s="1" t="s">
        <v>1077</v>
      </c>
      <c r="EI597" s="1" t="s">
        <v>1695</v>
      </c>
      <c r="EM597" s="1" t="s">
        <v>1647</v>
      </c>
      <c r="EN597" s="1">
        <v>300</v>
      </c>
    </row>
    <row r="598" spans="131:144" ht="13.5" customHeight="1">
      <c r="EA598" s="1" t="s">
        <v>1696</v>
      </c>
      <c r="EB598" s="1" t="s">
        <v>28</v>
      </c>
      <c r="EC598" s="1" t="s">
        <v>29</v>
      </c>
      <c r="ED598" s="1" t="s">
        <v>30</v>
      </c>
      <c r="EE598" s="1" t="s">
        <v>93</v>
      </c>
      <c r="EF598" s="1" t="s">
        <v>94</v>
      </c>
      <c r="EG598" s="1" t="s">
        <v>1645</v>
      </c>
      <c r="EH598" s="1" t="s">
        <v>95</v>
      </c>
      <c r="EI598" s="1" t="s">
        <v>1697</v>
      </c>
      <c r="EM598" s="1" t="s">
        <v>1647</v>
      </c>
      <c r="EN598" s="1">
        <v>1900</v>
      </c>
    </row>
    <row r="599" spans="131:144" ht="13.5" customHeight="1">
      <c r="EA599" s="1" t="s">
        <v>1698</v>
      </c>
      <c r="EB599" s="1" t="s">
        <v>28</v>
      </c>
      <c r="EC599" s="1" t="s">
        <v>29</v>
      </c>
      <c r="ED599" s="1" t="s">
        <v>30</v>
      </c>
      <c r="EE599" s="1" t="s">
        <v>93</v>
      </c>
      <c r="EF599" s="1" t="s">
        <v>94</v>
      </c>
      <c r="EG599" s="1" t="s">
        <v>1645</v>
      </c>
      <c r="EH599" s="1" t="s">
        <v>98</v>
      </c>
      <c r="EI599" s="1" t="s">
        <v>1699</v>
      </c>
      <c r="EM599" s="1" t="s">
        <v>1647</v>
      </c>
      <c r="EN599" s="1">
        <v>1100</v>
      </c>
    </row>
    <row r="600" spans="131:144" ht="13.5" customHeight="1">
      <c r="EA600" s="1" t="s">
        <v>1700</v>
      </c>
      <c r="EB600" s="1" t="s">
        <v>28</v>
      </c>
      <c r="EC600" s="1" t="s">
        <v>29</v>
      </c>
      <c r="ED600" s="1" t="s">
        <v>30</v>
      </c>
      <c r="EE600" s="1" t="s">
        <v>93</v>
      </c>
      <c r="EF600" s="1" t="s">
        <v>94</v>
      </c>
      <c r="EG600" s="1" t="s">
        <v>1645</v>
      </c>
      <c r="EH600" s="1" t="s">
        <v>101</v>
      </c>
      <c r="EI600" s="1" t="s">
        <v>1701</v>
      </c>
      <c r="EM600" s="1" t="s">
        <v>1647</v>
      </c>
      <c r="EN600" s="1">
        <v>1550</v>
      </c>
    </row>
    <row r="601" spans="131:144" ht="13.5" customHeight="1">
      <c r="EA601" s="1" t="s">
        <v>1702</v>
      </c>
      <c r="EB601" s="1" t="s">
        <v>28</v>
      </c>
      <c r="EC601" s="1" t="s">
        <v>29</v>
      </c>
      <c r="ED601" s="1" t="s">
        <v>30</v>
      </c>
      <c r="EE601" s="1" t="s">
        <v>93</v>
      </c>
      <c r="EF601" s="1" t="s">
        <v>94</v>
      </c>
      <c r="EG601" s="1" t="s">
        <v>1645</v>
      </c>
      <c r="EH601" s="1" t="s">
        <v>104</v>
      </c>
      <c r="EI601" s="1" t="s">
        <v>1703</v>
      </c>
      <c r="EM601" s="1" t="s">
        <v>1647</v>
      </c>
      <c r="EN601" s="1">
        <v>400</v>
      </c>
    </row>
    <row r="602" spans="131:144" ht="13.5" customHeight="1">
      <c r="EA602" s="1" t="s">
        <v>1704</v>
      </c>
      <c r="EB602" s="1" t="s">
        <v>28</v>
      </c>
      <c r="EC602" s="1" t="s">
        <v>29</v>
      </c>
      <c r="ED602" s="1" t="s">
        <v>30</v>
      </c>
      <c r="EE602" s="1" t="s">
        <v>93</v>
      </c>
      <c r="EF602" s="1" t="s">
        <v>94</v>
      </c>
      <c r="EG602" s="1" t="s">
        <v>1645</v>
      </c>
      <c r="EH602" s="1" t="s">
        <v>1705</v>
      </c>
      <c r="EI602" s="1" t="s">
        <v>105</v>
      </c>
      <c r="EM602" s="1" t="s">
        <v>1647</v>
      </c>
      <c r="EN602" s="1">
        <v>4450</v>
      </c>
    </row>
    <row r="603" spans="131:144" ht="13.5" customHeight="1">
      <c r="EA603" s="1" t="s">
        <v>1706</v>
      </c>
      <c r="EB603" s="1" t="s">
        <v>28</v>
      </c>
      <c r="EC603" s="1" t="s">
        <v>29</v>
      </c>
      <c r="ED603" s="1" t="s">
        <v>30</v>
      </c>
      <c r="EE603" s="1" t="s">
        <v>107</v>
      </c>
      <c r="EF603" s="1" t="s">
        <v>108</v>
      </c>
      <c r="EG603" s="1" t="s">
        <v>1645</v>
      </c>
      <c r="EH603" s="1" t="s">
        <v>109</v>
      </c>
      <c r="EI603" s="1" t="s">
        <v>1707</v>
      </c>
      <c r="EM603" s="1" t="s">
        <v>1647</v>
      </c>
      <c r="EN603" s="1">
        <v>2600</v>
      </c>
    </row>
    <row r="604" spans="131:144" ht="13.5" customHeight="1">
      <c r="EA604" s="1" t="s">
        <v>1708</v>
      </c>
      <c r="EB604" s="1" t="s">
        <v>28</v>
      </c>
      <c r="EC604" s="1" t="s">
        <v>29</v>
      </c>
      <c r="ED604" s="1" t="s">
        <v>30</v>
      </c>
      <c r="EE604" s="1" t="s">
        <v>107</v>
      </c>
      <c r="EF604" s="1" t="s">
        <v>108</v>
      </c>
      <c r="EG604" s="1" t="s">
        <v>1645</v>
      </c>
      <c r="EH604" s="1" t="s">
        <v>112</v>
      </c>
      <c r="EI604" s="1" t="s">
        <v>1709</v>
      </c>
      <c r="EM604" s="1" t="s">
        <v>1647</v>
      </c>
      <c r="EN604" s="1">
        <v>1000</v>
      </c>
    </row>
    <row r="605" spans="131:144" ht="13.5" customHeight="1">
      <c r="EA605" s="1" t="s">
        <v>1710</v>
      </c>
      <c r="EB605" s="1" t="s">
        <v>28</v>
      </c>
      <c r="EC605" s="1" t="s">
        <v>29</v>
      </c>
      <c r="ED605" s="1" t="s">
        <v>30</v>
      </c>
      <c r="EE605" s="1" t="s">
        <v>107</v>
      </c>
      <c r="EF605" s="1" t="s">
        <v>108</v>
      </c>
      <c r="EG605" s="1" t="s">
        <v>1645</v>
      </c>
      <c r="EH605" s="1" t="s">
        <v>1100</v>
      </c>
      <c r="EI605" s="1" t="s">
        <v>1711</v>
      </c>
      <c r="EM605" s="1" t="s">
        <v>1647</v>
      </c>
      <c r="EN605" s="1">
        <v>450</v>
      </c>
    </row>
    <row r="606" spans="131:144" ht="13.5" customHeight="1">
      <c r="EA606" s="1" t="s">
        <v>1712</v>
      </c>
      <c r="EB606" s="1" t="s">
        <v>28</v>
      </c>
      <c r="EC606" s="1" t="s">
        <v>29</v>
      </c>
      <c r="ED606" s="1" t="s">
        <v>30</v>
      </c>
      <c r="EE606" s="1" t="s">
        <v>107</v>
      </c>
      <c r="EF606" s="1" t="s">
        <v>108</v>
      </c>
      <c r="EG606" s="1" t="s">
        <v>1645</v>
      </c>
      <c r="EH606" s="1" t="s">
        <v>1103</v>
      </c>
      <c r="EI606" s="1" t="s">
        <v>1713</v>
      </c>
      <c r="EM606" s="1" t="s">
        <v>1647</v>
      </c>
      <c r="EN606" s="1">
        <v>650</v>
      </c>
    </row>
    <row r="607" spans="131:144" ht="13.5" customHeight="1">
      <c r="EA607" s="1" t="s">
        <v>1714</v>
      </c>
      <c r="EB607" s="1" t="s">
        <v>28</v>
      </c>
      <c r="EC607" s="1" t="s">
        <v>29</v>
      </c>
      <c r="ED607" s="1" t="s">
        <v>30</v>
      </c>
      <c r="EE607" s="1" t="s">
        <v>115</v>
      </c>
      <c r="EF607" s="1" t="s">
        <v>116</v>
      </c>
      <c r="EG607" s="1" t="s">
        <v>1645</v>
      </c>
      <c r="EH607" s="1" t="s">
        <v>117</v>
      </c>
      <c r="EI607" s="1" t="s">
        <v>1715</v>
      </c>
      <c r="EM607" s="1" t="s">
        <v>1647</v>
      </c>
      <c r="EN607" s="1">
        <v>1800</v>
      </c>
    </row>
    <row r="608" spans="131:144" ht="13.5" customHeight="1">
      <c r="EA608" s="1" t="s">
        <v>1716</v>
      </c>
      <c r="EB608" s="1" t="s">
        <v>28</v>
      </c>
      <c r="EC608" s="1" t="s">
        <v>29</v>
      </c>
      <c r="ED608" s="1" t="s">
        <v>30</v>
      </c>
      <c r="EE608" s="1" t="s">
        <v>115</v>
      </c>
      <c r="EF608" s="1" t="s">
        <v>116</v>
      </c>
      <c r="EG608" s="1" t="s">
        <v>1645</v>
      </c>
      <c r="EH608" s="1" t="s">
        <v>1106</v>
      </c>
      <c r="EI608" s="1" t="s">
        <v>1717</v>
      </c>
      <c r="EM608" s="1" t="s">
        <v>1647</v>
      </c>
      <c r="EN608" s="1">
        <v>50</v>
      </c>
    </row>
    <row r="609" spans="131:144" ht="13.5" customHeight="1">
      <c r="EA609" s="1" t="s">
        <v>1718</v>
      </c>
      <c r="EB609" s="1" t="s">
        <v>28</v>
      </c>
      <c r="EC609" s="1" t="s">
        <v>29</v>
      </c>
      <c r="ED609" s="1" t="s">
        <v>30</v>
      </c>
      <c r="EE609" s="1" t="s">
        <v>115</v>
      </c>
      <c r="EF609" s="1" t="s">
        <v>116</v>
      </c>
      <c r="EG609" s="1" t="s">
        <v>1645</v>
      </c>
      <c r="EH609" s="1" t="s">
        <v>1108</v>
      </c>
      <c r="EI609" s="1" t="s">
        <v>1719</v>
      </c>
      <c r="EM609" s="1" t="s">
        <v>1647</v>
      </c>
      <c r="EN609" s="1">
        <v>650</v>
      </c>
    </row>
    <row r="610" spans="131:144" ht="13.5" customHeight="1">
      <c r="EA610" s="1" t="s">
        <v>1720</v>
      </c>
      <c r="EB610" s="1" t="s">
        <v>28</v>
      </c>
      <c r="EC610" s="1" t="s">
        <v>29</v>
      </c>
      <c r="ED610" s="1" t="s">
        <v>30</v>
      </c>
      <c r="EE610" s="1" t="s">
        <v>115</v>
      </c>
      <c r="EF610" s="1" t="s">
        <v>116</v>
      </c>
      <c r="EG610" s="1" t="s">
        <v>1645</v>
      </c>
      <c r="EH610" s="1" t="s">
        <v>1111</v>
      </c>
      <c r="EI610" s="1" t="s">
        <v>1721</v>
      </c>
      <c r="EM610" s="1" t="s">
        <v>1647</v>
      </c>
      <c r="EN610" s="1">
        <v>100</v>
      </c>
    </row>
    <row r="611" spans="131:144" ht="13.5" customHeight="1">
      <c r="EA611" s="1" t="s">
        <v>1722</v>
      </c>
      <c r="EB611" s="1" t="s">
        <v>28</v>
      </c>
      <c r="EC611" s="1" t="s">
        <v>29</v>
      </c>
      <c r="ED611" s="1" t="s">
        <v>30</v>
      </c>
      <c r="EE611" s="1" t="s">
        <v>120</v>
      </c>
      <c r="EF611" s="1" t="s">
        <v>121</v>
      </c>
      <c r="EG611" s="1" t="s">
        <v>1645</v>
      </c>
      <c r="EH611" s="1" t="s">
        <v>122</v>
      </c>
      <c r="EI611" s="1" t="s">
        <v>1723</v>
      </c>
      <c r="EM611" s="1" t="s">
        <v>1647</v>
      </c>
      <c r="EN611" s="1">
        <v>500</v>
      </c>
    </row>
    <row r="612" spans="131:144" ht="13.5" customHeight="1">
      <c r="EA612" s="1" t="s">
        <v>1724</v>
      </c>
      <c r="EB612" s="1" t="s">
        <v>28</v>
      </c>
      <c r="EC612" s="1" t="s">
        <v>29</v>
      </c>
      <c r="ED612" s="1" t="s">
        <v>30</v>
      </c>
      <c r="EE612" s="1" t="s">
        <v>120</v>
      </c>
      <c r="EF612" s="1" t="s">
        <v>121</v>
      </c>
      <c r="EG612" s="1" t="s">
        <v>1645</v>
      </c>
      <c r="EH612" s="1" t="s">
        <v>1114</v>
      </c>
      <c r="EI612" s="1" t="s">
        <v>1725</v>
      </c>
      <c r="EM612" s="1" t="s">
        <v>1647</v>
      </c>
      <c r="EN612" s="1">
        <v>300</v>
      </c>
    </row>
    <row r="613" spans="131:144" ht="13.5" customHeight="1">
      <c r="EA613" s="1" t="s">
        <v>1726</v>
      </c>
      <c r="EB613" s="1" t="s">
        <v>28</v>
      </c>
      <c r="EC613" s="1" t="s">
        <v>29</v>
      </c>
      <c r="ED613" s="1" t="s">
        <v>30</v>
      </c>
      <c r="EE613" s="1" t="s">
        <v>120</v>
      </c>
      <c r="EF613" s="1" t="s">
        <v>121</v>
      </c>
      <c r="EG613" s="1" t="s">
        <v>1645</v>
      </c>
      <c r="EH613" s="1" t="s">
        <v>1117</v>
      </c>
      <c r="EI613" s="1" t="s">
        <v>1727</v>
      </c>
      <c r="EM613" s="1" t="s">
        <v>1647</v>
      </c>
      <c r="EN613" s="1">
        <v>250</v>
      </c>
    </row>
    <row r="614" spans="131:144" ht="13.5" customHeight="1">
      <c r="EA614" s="1" t="s">
        <v>1728</v>
      </c>
      <c r="EB614" s="1" t="s">
        <v>28</v>
      </c>
      <c r="EC614" s="1" t="s">
        <v>29</v>
      </c>
      <c r="ED614" s="1" t="s">
        <v>30</v>
      </c>
      <c r="EE614" s="1" t="s">
        <v>120</v>
      </c>
      <c r="EF614" s="1" t="s">
        <v>121</v>
      </c>
      <c r="EG614" s="1" t="s">
        <v>1645</v>
      </c>
      <c r="EH614" s="1" t="s">
        <v>1119</v>
      </c>
      <c r="EI614" s="1" t="s">
        <v>1729</v>
      </c>
      <c r="EM614" s="1" t="s">
        <v>1647</v>
      </c>
      <c r="EN614" s="1">
        <v>400</v>
      </c>
    </row>
    <row r="615" spans="131:144" ht="13.5" customHeight="1">
      <c r="EA615" s="1" t="s">
        <v>1730</v>
      </c>
      <c r="EB615" s="1" t="s">
        <v>28</v>
      </c>
      <c r="EC615" s="1" t="s">
        <v>29</v>
      </c>
      <c r="ED615" s="1" t="s">
        <v>30</v>
      </c>
      <c r="EE615" s="1" t="s">
        <v>125</v>
      </c>
      <c r="EF615" s="1" t="s">
        <v>126</v>
      </c>
      <c r="EG615" s="1" t="s">
        <v>1645</v>
      </c>
      <c r="EH615" s="1" t="s">
        <v>127</v>
      </c>
      <c r="EI615" s="1" t="s">
        <v>1731</v>
      </c>
      <c r="EM615" s="1" t="s">
        <v>1647</v>
      </c>
      <c r="EN615" s="1">
        <v>600</v>
      </c>
    </row>
    <row r="616" spans="131:144" ht="13.5" customHeight="1">
      <c r="EA616" s="1" t="s">
        <v>1732</v>
      </c>
      <c r="EB616" s="1" t="s">
        <v>28</v>
      </c>
      <c r="EC616" s="1" t="s">
        <v>29</v>
      </c>
      <c r="ED616" s="1" t="s">
        <v>30</v>
      </c>
      <c r="EE616" s="1" t="s">
        <v>125</v>
      </c>
      <c r="EF616" s="1" t="s">
        <v>126</v>
      </c>
      <c r="EG616" s="1" t="s">
        <v>1645</v>
      </c>
      <c r="EH616" s="1" t="s">
        <v>130</v>
      </c>
      <c r="EI616" s="1" t="s">
        <v>1733</v>
      </c>
      <c r="EM616" s="1" t="s">
        <v>1647</v>
      </c>
      <c r="EN616" s="1">
        <v>1200</v>
      </c>
    </row>
    <row r="617" spans="131:144" ht="13.5" customHeight="1">
      <c r="EA617" s="1" t="s">
        <v>1734</v>
      </c>
      <c r="EB617" s="1" t="s">
        <v>28</v>
      </c>
      <c r="EC617" s="1" t="s">
        <v>29</v>
      </c>
      <c r="ED617" s="1" t="s">
        <v>30</v>
      </c>
      <c r="EE617" s="1" t="s">
        <v>125</v>
      </c>
      <c r="EF617" s="1" t="s">
        <v>126</v>
      </c>
      <c r="EG617" s="1" t="s">
        <v>1645</v>
      </c>
      <c r="EH617" s="1" t="s">
        <v>133</v>
      </c>
      <c r="EI617" s="1" t="s">
        <v>1735</v>
      </c>
      <c r="EM617" s="1" t="s">
        <v>1647</v>
      </c>
      <c r="EN617" s="1">
        <v>150</v>
      </c>
    </row>
    <row r="618" spans="131:144" ht="13.5" customHeight="1">
      <c r="EA618" s="1" t="s">
        <v>1736</v>
      </c>
      <c r="EB618" s="1" t="s">
        <v>28</v>
      </c>
      <c r="EC618" s="1" t="s">
        <v>29</v>
      </c>
      <c r="ED618" s="1" t="s">
        <v>30</v>
      </c>
      <c r="EE618" s="1" t="s">
        <v>125</v>
      </c>
      <c r="EF618" s="1" t="s">
        <v>126</v>
      </c>
      <c r="EG618" s="1" t="s">
        <v>1645</v>
      </c>
      <c r="EH618" s="1" t="s">
        <v>136</v>
      </c>
      <c r="EI618" s="1" t="s">
        <v>1737</v>
      </c>
      <c r="EM618" s="1" t="s">
        <v>1647</v>
      </c>
      <c r="EN618" s="1">
        <v>1450</v>
      </c>
    </row>
    <row r="619" spans="131:144" ht="13.5" customHeight="1">
      <c r="EA619" s="1" t="s">
        <v>1738</v>
      </c>
      <c r="EB619" s="1" t="s">
        <v>28</v>
      </c>
      <c r="EC619" s="1" t="s">
        <v>29</v>
      </c>
      <c r="ED619" s="1" t="s">
        <v>30</v>
      </c>
      <c r="EE619" s="1" t="s">
        <v>125</v>
      </c>
      <c r="EF619" s="1" t="s">
        <v>126</v>
      </c>
      <c r="EG619" s="1" t="s">
        <v>1645</v>
      </c>
      <c r="EH619" s="1" t="s">
        <v>139</v>
      </c>
      <c r="EI619" s="1" t="s">
        <v>1739</v>
      </c>
      <c r="EM619" s="1" t="s">
        <v>1647</v>
      </c>
      <c r="EN619" s="1">
        <v>750</v>
      </c>
    </row>
    <row r="620" spans="131:144" ht="13.5" customHeight="1">
      <c r="EA620" s="1" t="s">
        <v>1740</v>
      </c>
      <c r="EB620" s="1" t="s">
        <v>28</v>
      </c>
      <c r="EC620" s="1" t="s">
        <v>29</v>
      </c>
      <c r="ED620" s="1" t="s">
        <v>30</v>
      </c>
      <c r="EE620" s="1" t="s">
        <v>125</v>
      </c>
      <c r="EF620" s="1" t="s">
        <v>126</v>
      </c>
      <c r="EG620" s="1" t="s">
        <v>1645</v>
      </c>
      <c r="EH620" s="1" t="s">
        <v>687</v>
      </c>
      <c r="EI620" s="1" t="s">
        <v>1741</v>
      </c>
      <c r="EM620" s="1" t="s">
        <v>1647</v>
      </c>
      <c r="EN620" s="1">
        <v>750</v>
      </c>
    </row>
    <row r="621" spans="131:144" ht="13.5" customHeight="1">
      <c r="EA621" s="1" t="s">
        <v>1742</v>
      </c>
      <c r="EB621" s="1" t="s">
        <v>28</v>
      </c>
      <c r="EC621" s="1" t="s">
        <v>29</v>
      </c>
      <c r="ED621" s="1" t="s">
        <v>30</v>
      </c>
      <c r="EE621" s="1" t="s">
        <v>125</v>
      </c>
      <c r="EF621" s="1" t="s">
        <v>126</v>
      </c>
      <c r="EG621" s="1" t="s">
        <v>1645</v>
      </c>
      <c r="EH621" s="1" t="s">
        <v>690</v>
      </c>
      <c r="EI621" s="1" t="s">
        <v>1743</v>
      </c>
      <c r="EM621" s="1" t="s">
        <v>1647</v>
      </c>
      <c r="EN621" s="1">
        <v>300</v>
      </c>
    </row>
    <row r="622" spans="131:144" ht="13.5" customHeight="1">
      <c r="EA622" s="1" t="s">
        <v>1744</v>
      </c>
      <c r="EB622" s="1" t="s">
        <v>28</v>
      </c>
      <c r="EC622" s="1" t="s">
        <v>29</v>
      </c>
      <c r="ED622" s="1" t="s">
        <v>30</v>
      </c>
      <c r="EE622" s="1" t="s">
        <v>142</v>
      </c>
      <c r="EF622" s="1" t="s">
        <v>143</v>
      </c>
      <c r="EG622" s="1" t="s">
        <v>1645</v>
      </c>
      <c r="EH622" s="1" t="s">
        <v>147</v>
      </c>
      <c r="EI622" s="1" t="s">
        <v>1745</v>
      </c>
      <c r="EM622" s="1" t="s">
        <v>1647</v>
      </c>
      <c r="EN622" s="1">
        <v>750</v>
      </c>
    </row>
    <row r="623" spans="131:144" ht="13.5" customHeight="1">
      <c r="EA623" s="1" t="s">
        <v>1746</v>
      </c>
      <c r="EB623" s="1" t="s">
        <v>28</v>
      </c>
      <c r="EC623" s="1" t="s">
        <v>29</v>
      </c>
      <c r="ED623" s="1" t="s">
        <v>30</v>
      </c>
      <c r="EE623" s="1" t="s">
        <v>142</v>
      </c>
      <c r="EF623" s="1" t="s">
        <v>143</v>
      </c>
      <c r="EG623" s="1" t="s">
        <v>1645</v>
      </c>
      <c r="EH623" s="1" t="s">
        <v>701</v>
      </c>
      <c r="EI623" s="1" t="s">
        <v>1747</v>
      </c>
      <c r="EM623" s="1" t="s">
        <v>1647</v>
      </c>
      <c r="EN623" s="1">
        <v>250</v>
      </c>
    </row>
    <row r="624" spans="131:144" ht="13.5" customHeight="1">
      <c r="EA624" s="1" t="s">
        <v>1748</v>
      </c>
      <c r="EB624" s="1" t="s">
        <v>28</v>
      </c>
      <c r="EC624" s="1" t="s">
        <v>29</v>
      </c>
      <c r="ED624" s="1" t="s">
        <v>30</v>
      </c>
      <c r="EE624" s="1" t="s">
        <v>142</v>
      </c>
      <c r="EF624" s="1" t="s">
        <v>143</v>
      </c>
      <c r="EG624" s="1" t="s">
        <v>1645</v>
      </c>
      <c r="EH624" s="1" t="s">
        <v>1157</v>
      </c>
      <c r="EI624" s="1" t="s">
        <v>1749</v>
      </c>
      <c r="EM624" s="1" t="s">
        <v>1647</v>
      </c>
      <c r="EN624" s="1">
        <v>100</v>
      </c>
    </row>
    <row r="625" spans="131:144" ht="13.5" customHeight="1">
      <c r="EA625" s="1" t="s">
        <v>1750</v>
      </c>
      <c r="EB625" s="1" t="s">
        <v>28</v>
      </c>
      <c r="EC625" s="1" t="s">
        <v>29</v>
      </c>
      <c r="ED625" s="1" t="s">
        <v>30</v>
      </c>
      <c r="EE625" s="1" t="s">
        <v>142</v>
      </c>
      <c r="EF625" s="1" t="s">
        <v>143</v>
      </c>
      <c r="EG625" s="1" t="s">
        <v>1645</v>
      </c>
      <c r="EH625" s="1" t="s">
        <v>1162</v>
      </c>
      <c r="EI625" s="1" t="s">
        <v>1751</v>
      </c>
      <c r="EM625" s="1" t="s">
        <v>1647</v>
      </c>
      <c r="EN625" s="1">
        <v>200</v>
      </c>
    </row>
    <row r="626" spans="131:144" ht="13.5" customHeight="1">
      <c r="EA626" s="1" t="s">
        <v>1752</v>
      </c>
      <c r="EB626" s="1" t="s">
        <v>28</v>
      </c>
      <c r="EC626" s="1" t="s">
        <v>29</v>
      </c>
      <c r="ED626" s="1" t="s">
        <v>30</v>
      </c>
      <c r="EE626" s="1" t="s">
        <v>142</v>
      </c>
      <c r="EF626" s="1" t="s">
        <v>143</v>
      </c>
      <c r="EG626" s="1" t="s">
        <v>1645</v>
      </c>
      <c r="EH626" s="1" t="s">
        <v>1753</v>
      </c>
      <c r="EI626" s="1" t="s">
        <v>145</v>
      </c>
      <c r="EM626" s="1" t="s">
        <v>1647</v>
      </c>
      <c r="EN626" s="1">
        <v>2100</v>
      </c>
    </row>
    <row r="627" spans="131:144" ht="13.5" customHeight="1">
      <c r="EA627" s="1" t="s">
        <v>1754</v>
      </c>
      <c r="EB627" s="1" t="s">
        <v>28</v>
      </c>
      <c r="EC627" s="1" t="s">
        <v>29</v>
      </c>
      <c r="ED627" s="1" t="s">
        <v>30</v>
      </c>
      <c r="EE627" s="1" t="s">
        <v>156</v>
      </c>
      <c r="EF627" s="1" t="s">
        <v>157</v>
      </c>
      <c r="EG627" s="1" t="s">
        <v>1645</v>
      </c>
      <c r="EH627" s="1" t="s">
        <v>158</v>
      </c>
      <c r="EI627" s="1" t="s">
        <v>1755</v>
      </c>
      <c r="EM627" s="1" t="s">
        <v>1647</v>
      </c>
      <c r="EN627" s="1">
        <v>650</v>
      </c>
    </row>
    <row r="628" spans="131:144" ht="13.5" customHeight="1">
      <c r="EA628" s="1" t="s">
        <v>1756</v>
      </c>
      <c r="EB628" s="1" t="s">
        <v>28</v>
      </c>
      <c r="EC628" s="1" t="s">
        <v>29</v>
      </c>
      <c r="ED628" s="1" t="s">
        <v>30</v>
      </c>
      <c r="EE628" s="1" t="s">
        <v>156</v>
      </c>
      <c r="EF628" s="1" t="s">
        <v>157</v>
      </c>
      <c r="EG628" s="1" t="s">
        <v>1645</v>
      </c>
      <c r="EH628" s="1" t="s">
        <v>161</v>
      </c>
      <c r="EI628" s="1" t="s">
        <v>1757</v>
      </c>
      <c r="EM628" s="1" t="s">
        <v>1647</v>
      </c>
      <c r="EN628" s="1">
        <v>1000</v>
      </c>
    </row>
    <row r="629" spans="131:144" ht="13.5" customHeight="1">
      <c r="EA629" s="1" t="s">
        <v>1758</v>
      </c>
      <c r="EB629" s="1" t="s">
        <v>28</v>
      </c>
      <c r="EC629" s="1" t="s">
        <v>29</v>
      </c>
      <c r="ED629" s="1" t="s">
        <v>30</v>
      </c>
      <c r="EE629" s="1" t="s">
        <v>156</v>
      </c>
      <c r="EF629" s="1" t="s">
        <v>157</v>
      </c>
      <c r="EG629" s="1" t="s">
        <v>1645</v>
      </c>
      <c r="EH629" s="1" t="s">
        <v>164</v>
      </c>
      <c r="EI629" s="1" t="s">
        <v>1759</v>
      </c>
      <c r="EM629" s="1" t="s">
        <v>1647</v>
      </c>
      <c r="EN629" s="1">
        <v>2650</v>
      </c>
    </row>
    <row r="630" spans="131:144" ht="13.5" customHeight="1">
      <c r="EA630" s="1" t="s">
        <v>1760</v>
      </c>
      <c r="EB630" s="1" t="s">
        <v>28</v>
      </c>
      <c r="EC630" s="1" t="s">
        <v>29</v>
      </c>
      <c r="ED630" s="1" t="s">
        <v>30</v>
      </c>
      <c r="EE630" s="1" t="s">
        <v>156</v>
      </c>
      <c r="EF630" s="1" t="s">
        <v>157</v>
      </c>
      <c r="EG630" s="1" t="s">
        <v>1645</v>
      </c>
      <c r="EH630" s="1" t="s">
        <v>170</v>
      </c>
      <c r="EI630" s="1" t="s">
        <v>707</v>
      </c>
      <c r="EM630" s="1" t="s">
        <v>1647</v>
      </c>
      <c r="EN630" s="1">
        <v>850</v>
      </c>
    </row>
    <row r="631" spans="131:144" ht="13.5" customHeight="1">
      <c r="EA631" s="1" t="s">
        <v>1761</v>
      </c>
      <c r="EB631" s="1" t="s">
        <v>28</v>
      </c>
      <c r="EC631" s="1" t="s">
        <v>29</v>
      </c>
      <c r="ED631" s="1" t="s">
        <v>30</v>
      </c>
      <c r="EE631" s="1" t="s">
        <v>156</v>
      </c>
      <c r="EF631" s="1" t="s">
        <v>157</v>
      </c>
      <c r="EG631" s="1" t="s">
        <v>1645</v>
      </c>
      <c r="EH631" s="1" t="s">
        <v>173</v>
      </c>
      <c r="EI631" s="1" t="s">
        <v>1762</v>
      </c>
      <c r="EM631" s="1" t="s">
        <v>1647</v>
      </c>
      <c r="EN631" s="1">
        <v>450</v>
      </c>
    </row>
    <row r="632" spans="131:144" ht="13.5" customHeight="1">
      <c r="EA632" s="1" t="s">
        <v>1763</v>
      </c>
      <c r="EB632" s="1" t="s">
        <v>28</v>
      </c>
      <c r="EC632" s="1" t="s">
        <v>29</v>
      </c>
      <c r="ED632" s="1" t="s">
        <v>30</v>
      </c>
      <c r="EE632" s="1" t="s">
        <v>156</v>
      </c>
      <c r="EF632" s="1" t="s">
        <v>157</v>
      </c>
      <c r="EG632" s="1" t="s">
        <v>1645</v>
      </c>
      <c r="EH632" s="1" t="s">
        <v>176</v>
      </c>
      <c r="EI632" s="1" t="s">
        <v>1764</v>
      </c>
      <c r="EM632" s="1" t="s">
        <v>1647</v>
      </c>
      <c r="EN632" s="1">
        <v>900</v>
      </c>
    </row>
    <row r="633" spans="131:144" ht="13.5" customHeight="1">
      <c r="EA633" s="1" t="s">
        <v>1765</v>
      </c>
      <c r="EB633" s="1" t="s">
        <v>28</v>
      </c>
      <c r="EC633" s="1" t="s">
        <v>29</v>
      </c>
      <c r="ED633" s="1" t="s">
        <v>30</v>
      </c>
      <c r="EE633" s="1" t="s">
        <v>156</v>
      </c>
      <c r="EF633" s="1" t="s">
        <v>157</v>
      </c>
      <c r="EG633" s="1" t="s">
        <v>1645</v>
      </c>
      <c r="EH633" s="1" t="s">
        <v>1175</v>
      </c>
      <c r="EI633" s="1" t="s">
        <v>1766</v>
      </c>
      <c r="EM633" s="1" t="s">
        <v>1647</v>
      </c>
      <c r="EN633" s="1">
        <v>450</v>
      </c>
    </row>
    <row r="634" spans="131:144" ht="13.5" customHeight="1">
      <c r="EA634" s="1" t="s">
        <v>1767</v>
      </c>
      <c r="EB634" s="1" t="s">
        <v>28</v>
      </c>
      <c r="EC634" s="1" t="s">
        <v>29</v>
      </c>
      <c r="ED634" s="1" t="s">
        <v>30</v>
      </c>
      <c r="EE634" s="1" t="s">
        <v>156</v>
      </c>
      <c r="EF634" s="1" t="s">
        <v>157</v>
      </c>
      <c r="EG634" s="1" t="s">
        <v>1645</v>
      </c>
      <c r="EH634" s="1" t="s">
        <v>1177</v>
      </c>
      <c r="EI634" s="1" t="s">
        <v>1768</v>
      </c>
      <c r="EM634" s="1" t="s">
        <v>1647</v>
      </c>
      <c r="EN634" s="1">
        <v>350</v>
      </c>
    </row>
    <row r="635" spans="131:144" ht="13.5" customHeight="1">
      <c r="EA635" s="1" t="s">
        <v>1769</v>
      </c>
      <c r="EB635" s="1" t="s">
        <v>28</v>
      </c>
      <c r="EC635" s="1" t="s">
        <v>29</v>
      </c>
      <c r="ED635" s="1" t="s">
        <v>30</v>
      </c>
      <c r="EE635" s="1" t="s">
        <v>156</v>
      </c>
      <c r="EF635" s="1" t="s">
        <v>157</v>
      </c>
      <c r="EG635" s="1" t="s">
        <v>1645</v>
      </c>
      <c r="EH635" s="1" t="s">
        <v>1180</v>
      </c>
      <c r="EI635" s="1" t="s">
        <v>1770</v>
      </c>
      <c r="EM635" s="1" t="s">
        <v>1647</v>
      </c>
      <c r="EN635" s="1">
        <v>400</v>
      </c>
    </row>
    <row r="636" spans="131:144" ht="13.5" customHeight="1">
      <c r="EA636" s="1" t="s">
        <v>1771</v>
      </c>
      <c r="EB636" s="1" t="s">
        <v>28</v>
      </c>
      <c r="EC636" s="1" t="s">
        <v>29</v>
      </c>
      <c r="ED636" s="1" t="s">
        <v>30</v>
      </c>
      <c r="EE636" s="1" t="s">
        <v>156</v>
      </c>
      <c r="EF636" s="1" t="s">
        <v>157</v>
      </c>
      <c r="EG636" s="1" t="s">
        <v>1645</v>
      </c>
      <c r="EH636" s="1" t="s">
        <v>1183</v>
      </c>
      <c r="EI636" s="1" t="s">
        <v>1772</v>
      </c>
      <c r="EM636" s="1" t="s">
        <v>1647</v>
      </c>
      <c r="EN636" s="1">
        <v>250</v>
      </c>
    </row>
    <row r="637" spans="131:144" ht="13.5" customHeight="1">
      <c r="EA637" s="1" t="s">
        <v>1773</v>
      </c>
      <c r="EB637" s="1" t="s">
        <v>28</v>
      </c>
      <c r="EC637" s="1" t="s">
        <v>29</v>
      </c>
      <c r="ED637" s="1" t="s">
        <v>30</v>
      </c>
      <c r="EE637" s="1" t="s">
        <v>156</v>
      </c>
      <c r="EF637" s="1" t="s">
        <v>157</v>
      </c>
      <c r="EG637" s="1" t="s">
        <v>1645</v>
      </c>
      <c r="EH637" s="1" t="s">
        <v>1188</v>
      </c>
      <c r="EI637" s="1" t="s">
        <v>1774</v>
      </c>
      <c r="EM637" s="1" t="s">
        <v>1647</v>
      </c>
      <c r="EN637" s="1">
        <v>450</v>
      </c>
    </row>
    <row r="638" spans="131:144" ht="13.5" customHeight="1">
      <c r="EA638" s="1" t="s">
        <v>1775</v>
      </c>
      <c r="EB638" s="1" t="s">
        <v>28</v>
      </c>
      <c r="EC638" s="1" t="s">
        <v>29</v>
      </c>
      <c r="ED638" s="1" t="s">
        <v>30</v>
      </c>
      <c r="EE638" s="1" t="s">
        <v>156</v>
      </c>
      <c r="EF638" s="1" t="s">
        <v>157</v>
      </c>
      <c r="EG638" s="1" t="s">
        <v>1645</v>
      </c>
      <c r="EH638" s="1" t="s">
        <v>1191</v>
      </c>
      <c r="EI638" s="1" t="s">
        <v>1776</v>
      </c>
      <c r="EM638" s="1" t="s">
        <v>1647</v>
      </c>
      <c r="EN638" s="1">
        <v>100</v>
      </c>
    </row>
    <row r="639" spans="131:144" ht="13.5" customHeight="1">
      <c r="EA639" s="1" t="s">
        <v>1777</v>
      </c>
      <c r="EB639" s="1" t="s">
        <v>28</v>
      </c>
      <c r="EC639" s="1" t="s">
        <v>29</v>
      </c>
      <c r="ED639" s="1" t="s">
        <v>30</v>
      </c>
      <c r="EE639" s="1" t="s">
        <v>156</v>
      </c>
      <c r="EF639" s="1" t="s">
        <v>157</v>
      </c>
      <c r="EG639" s="1" t="s">
        <v>1645</v>
      </c>
      <c r="EH639" s="1" t="s">
        <v>1194</v>
      </c>
      <c r="EI639" s="1" t="s">
        <v>1778</v>
      </c>
      <c r="EM639" s="1" t="s">
        <v>1647</v>
      </c>
      <c r="EN639" s="1">
        <v>350</v>
      </c>
    </row>
    <row r="640" spans="131:144" ht="13.5" customHeight="1">
      <c r="EA640" s="1" t="s">
        <v>1779</v>
      </c>
      <c r="EB640" s="1" t="s">
        <v>28</v>
      </c>
      <c r="EC640" s="1" t="s">
        <v>29</v>
      </c>
      <c r="ED640" s="1" t="s">
        <v>30</v>
      </c>
      <c r="EE640" s="1" t="s">
        <v>156</v>
      </c>
      <c r="EF640" s="1" t="s">
        <v>157</v>
      </c>
      <c r="EG640" s="1" t="s">
        <v>1645</v>
      </c>
      <c r="EH640" s="1" t="s">
        <v>1197</v>
      </c>
      <c r="EI640" s="1" t="s">
        <v>1780</v>
      </c>
      <c r="EM640" s="1" t="s">
        <v>1647</v>
      </c>
      <c r="EN640" s="1">
        <v>450</v>
      </c>
    </row>
    <row r="641" spans="131:144" ht="13.5" customHeight="1">
      <c r="EA641" s="1" t="s">
        <v>1781</v>
      </c>
      <c r="EB641" s="1" t="s">
        <v>28</v>
      </c>
      <c r="EC641" s="1" t="s">
        <v>29</v>
      </c>
      <c r="ED641" s="1" t="s">
        <v>30</v>
      </c>
      <c r="EE641" s="1" t="s">
        <v>156</v>
      </c>
      <c r="EF641" s="1" t="s">
        <v>157</v>
      </c>
      <c r="EG641" s="1" t="s">
        <v>1645</v>
      </c>
      <c r="EH641" s="1" t="s">
        <v>1199</v>
      </c>
      <c r="EI641" s="1" t="s">
        <v>1782</v>
      </c>
      <c r="EM641" s="1" t="s">
        <v>1647</v>
      </c>
      <c r="EN641" s="1">
        <v>100</v>
      </c>
    </row>
    <row r="642" spans="131:144" ht="13.5" customHeight="1">
      <c r="EA642" s="1" t="s">
        <v>1783</v>
      </c>
      <c r="EB642" s="1" t="s">
        <v>28</v>
      </c>
      <c r="EC642" s="1" t="s">
        <v>29</v>
      </c>
      <c r="ED642" s="1" t="s">
        <v>30</v>
      </c>
      <c r="EE642" s="1" t="s">
        <v>182</v>
      </c>
      <c r="EF642" s="1" t="s">
        <v>183</v>
      </c>
      <c r="EG642" s="1" t="s">
        <v>1645</v>
      </c>
      <c r="EH642" s="1" t="s">
        <v>1204</v>
      </c>
      <c r="EI642" s="1" t="s">
        <v>1784</v>
      </c>
      <c r="EM642" s="1" t="s">
        <v>1647</v>
      </c>
      <c r="EN642" s="1">
        <v>350</v>
      </c>
    </row>
    <row r="643" spans="131:144" ht="13.5" customHeight="1">
      <c r="EA643" s="1" t="s">
        <v>1785</v>
      </c>
      <c r="EB643" s="1" t="s">
        <v>28</v>
      </c>
      <c r="EC643" s="1" t="s">
        <v>29</v>
      </c>
      <c r="ED643" s="1" t="s">
        <v>30</v>
      </c>
      <c r="EE643" s="1" t="s">
        <v>182</v>
      </c>
      <c r="EF643" s="1" t="s">
        <v>183</v>
      </c>
      <c r="EG643" s="1" t="s">
        <v>1645</v>
      </c>
      <c r="EH643" s="1" t="s">
        <v>1207</v>
      </c>
      <c r="EI643" s="1" t="s">
        <v>1786</v>
      </c>
      <c r="EM643" s="1" t="s">
        <v>1647</v>
      </c>
      <c r="EN643" s="1">
        <v>400</v>
      </c>
    </row>
    <row r="644" spans="131:144" ht="13.5" customHeight="1">
      <c r="EA644" s="1" t="s">
        <v>1787</v>
      </c>
      <c r="EB644" s="1" t="s">
        <v>28</v>
      </c>
      <c r="EC644" s="1" t="s">
        <v>29</v>
      </c>
      <c r="ED644" s="1" t="s">
        <v>30</v>
      </c>
      <c r="EE644" s="1" t="s">
        <v>182</v>
      </c>
      <c r="EF644" s="1" t="s">
        <v>183</v>
      </c>
      <c r="EG644" s="1" t="s">
        <v>1645</v>
      </c>
      <c r="EH644" s="1" t="s">
        <v>1210</v>
      </c>
      <c r="EI644" s="1" t="s">
        <v>1788</v>
      </c>
      <c r="EM644" s="1" t="s">
        <v>1647</v>
      </c>
      <c r="EN644" s="1">
        <v>200</v>
      </c>
    </row>
    <row r="645" spans="131:144" ht="13.5" customHeight="1">
      <c r="EA645" s="1" t="s">
        <v>1789</v>
      </c>
      <c r="EB645" s="1" t="s">
        <v>28</v>
      </c>
      <c r="EC645" s="1" t="s">
        <v>29</v>
      </c>
      <c r="ED645" s="1" t="s">
        <v>30</v>
      </c>
      <c r="EE645" s="1" t="s">
        <v>190</v>
      </c>
      <c r="EF645" s="1" t="s">
        <v>191</v>
      </c>
      <c r="EG645" s="1" t="s">
        <v>1645</v>
      </c>
      <c r="EH645" s="1" t="s">
        <v>192</v>
      </c>
      <c r="EI645" s="1" t="s">
        <v>1790</v>
      </c>
      <c r="EM645" s="1" t="s">
        <v>1647</v>
      </c>
      <c r="EN645" s="1">
        <v>400</v>
      </c>
    </row>
    <row r="646" spans="131:144" ht="13.5" customHeight="1">
      <c r="EA646" s="1" t="s">
        <v>1791</v>
      </c>
      <c r="EB646" s="1" t="s">
        <v>28</v>
      </c>
      <c r="EC646" s="1" t="s">
        <v>29</v>
      </c>
      <c r="ED646" s="1" t="s">
        <v>30</v>
      </c>
      <c r="EE646" s="1" t="s">
        <v>190</v>
      </c>
      <c r="EF646" s="1" t="s">
        <v>191</v>
      </c>
      <c r="EG646" s="1" t="s">
        <v>1645</v>
      </c>
      <c r="EH646" s="1" t="s">
        <v>195</v>
      </c>
      <c r="EI646" s="1" t="s">
        <v>196</v>
      </c>
      <c r="EM646" s="1" t="s">
        <v>1647</v>
      </c>
      <c r="EN646" s="1">
        <v>0</v>
      </c>
    </row>
    <row r="647" spans="131:144" ht="13.5" customHeight="1">
      <c r="EA647" s="1" t="s">
        <v>1792</v>
      </c>
      <c r="EB647" s="1" t="s">
        <v>28</v>
      </c>
      <c r="EC647" s="1" t="s">
        <v>29</v>
      </c>
      <c r="ED647" s="1" t="s">
        <v>30</v>
      </c>
      <c r="EE647" s="1" t="s">
        <v>190</v>
      </c>
      <c r="EF647" s="1" t="s">
        <v>191</v>
      </c>
      <c r="EG647" s="1" t="s">
        <v>1645</v>
      </c>
      <c r="EH647" s="1" t="s">
        <v>198</v>
      </c>
      <c r="EI647" s="1" t="s">
        <v>199</v>
      </c>
      <c r="EM647" s="1" t="s">
        <v>1647</v>
      </c>
      <c r="EN647" s="1">
        <v>50</v>
      </c>
    </row>
    <row r="648" spans="131:144" ht="13.5" customHeight="1">
      <c r="EA648" s="1" t="s">
        <v>1793</v>
      </c>
      <c r="EB648" s="1" t="s">
        <v>28</v>
      </c>
      <c r="EC648" s="1" t="s">
        <v>29</v>
      </c>
      <c r="ED648" s="1" t="s">
        <v>30</v>
      </c>
      <c r="EE648" s="1" t="s">
        <v>190</v>
      </c>
      <c r="EF648" s="1" t="s">
        <v>191</v>
      </c>
      <c r="EG648" s="1" t="s">
        <v>1645</v>
      </c>
      <c r="EH648" s="1" t="s">
        <v>1214</v>
      </c>
      <c r="EI648" s="1" t="s">
        <v>1794</v>
      </c>
      <c r="EM648" s="1" t="s">
        <v>1647</v>
      </c>
      <c r="EN648" s="1">
        <v>150</v>
      </c>
    </row>
    <row r="649" spans="131:144" ht="13.5" customHeight="1">
      <c r="EA649" s="1" t="s">
        <v>1795</v>
      </c>
      <c r="EB649" s="1" t="s">
        <v>28</v>
      </c>
      <c r="EC649" s="1" t="s">
        <v>29</v>
      </c>
      <c r="ED649" s="1" t="s">
        <v>30</v>
      </c>
      <c r="EE649" s="1" t="s">
        <v>190</v>
      </c>
      <c r="EF649" s="1" t="s">
        <v>191</v>
      </c>
      <c r="EG649" s="1" t="s">
        <v>1645</v>
      </c>
      <c r="EH649" s="1" t="s">
        <v>1220</v>
      </c>
      <c r="EI649" s="1" t="s">
        <v>1796</v>
      </c>
      <c r="EM649" s="1" t="s">
        <v>1647</v>
      </c>
      <c r="EN649" s="1">
        <v>100</v>
      </c>
    </row>
    <row r="650" spans="131:144" ht="13.5" customHeight="1">
      <c r="EA650" s="1" t="s">
        <v>1797</v>
      </c>
      <c r="EB650" s="1" t="s">
        <v>28</v>
      </c>
      <c r="EC650" s="1" t="s">
        <v>29</v>
      </c>
      <c r="ED650" s="1" t="s">
        <v>30</v>
      </c>
      <c r="EE650" s="1" t="s">
        <v>201</v>
      </c>
      <c r="EF650" s="1" t="s">
        <v>202</v>
      </c>
      <c r="EG650" s="1" t="s">
        <v>1645</v>
      </c>
      <c r="EH650" s="1" t="s">
        <v>227</v>
      </c>
      <c r="EI650" s="1" t="s">
        <v>228</v>
      </c>
      <c r="EM650" s="1" t="s">
        <v>1647</v>
      </c>
      <c r="EN650" s="1">
        <v>200</v>
      </c>
    </row>
    <row r="651" spans="131:144" ht="13.5" customHeight="1">
      <c r="EA651" s="1" t="s">
        <v>1798</v>
      </c>
      <c r="EB651" s="1" t="s">
        <v>28</v>
      </c>
      <c r="EC651" s="1" t="s">
        <v>29</v>
      </c>
      <c r="ED651" s="1" t="s">
        <v>30</v>
      </c>
      <c r="EE651" s="1" t="s">
        <v>201</v>
      </c>
      <c r="EF651" s="1" t="s">
        <v>202</v>
      </c>
      <c r="EG651" s="1" t="s">
        <v>1645</v>
      </c>
      <c r="EH651" s="1" t="s">
        <v>1223</v>
      </c>
      <c r="EI651" s="1" t="s">
        <v>1799</v>
      </c>
      <c r="EM651" s="1" t="s">
        <v>1647</v>
      </c>
      <c r="EN651" s="1">
        <v>500</v>
      </c>
    </row>
    <row r="652" spans="131:144" ht="13.5" customHeight="1">
      <c r="EA652" s="1" t="s">
        <v>1800</v>
      </c>
      <c r="EB652" s="1" t="s">
        <v>28</v>
      </c>
      <c r="EC652" s="1" t="s">
        <v>29</v>
      </c>
      <c r="ED652" s="1" t="s">
        <v>30</v>
      </c>
      <c r="EE652" s="1" t="s">
        <v>201</v>
      </c>
      <c r="EF652" s="1" t="s">
        <v>202</v>
      </c>
      <c r="EG652" s="1" t="s">
        <v>1645</v>
      </c>
      <c r="EH652" s="1" t="s">
        <v>1226</v>
      </c>
      <c r="EI652" s="1" t="s">
        <v>1801</v>
      </c>
      <c r="EM652" s="1" t="s">
        <v>1647</v>
      </c>
      <c r="EN652" s="1">
        <v>500</v>
      </c>
    </row>
    <row r="653" spans="131:144" ht="13.5" customHeight="1">
      <c r="EA653" s="1" t="s">
        <v>1802</v>
      </c>
      <c r="EB653" s="1" t="s">
        <v>28</v>
      </c>
      <c r="EC653" s="1" t="s">
        <v>29</v>
      </c>
      <c r="ED653" s="1" t="s">
        <v>30</v>
      </c>
      <c r="EE653" s="1" t="s">
        <v>201</v>
      </c>
      <c r="EF653" s="1" t="s">
        <v>202</v>
      </c>
      <c r="EG653" s="1" t="s">
        <v>1645</v>
      </c>
      <c r="EH653" s="1" t="s">
        <v>1229</v>
      </c>
      <c r="EI653" s="1" t="s">
        <v>1803</v>
      </c>
      <c r="EM653" s="1" t="s">
        <v>1647</v>
      </c>
      <c r="EN653" s="1">
        <v>600</v>
      </c>
    </row>
    <row r="654" spans="131:144" ht="13.5" customHeight="1">
      <c r="EA654" s="1" t="s">
        <v>1804</v>
      </c>
      <c r="EB654" s="1" t="s">
        <v>28</v>
      </c>
      <c r="EC654" s="1" t="s">
        <v>29</v>
      </c>
      <c r="ED654" s="1" t="s">
        <v>30</v>
      </c>
      <c r="EE654" s="1" t="s">
        <v>201</v>
      </c>
      <c r="EF654" s="1" t="s">
        <v>202</v>
      </c>
      <c r="EG654" s="1" t="s">
        <v>1645</v>
      </c>
      <c r="EH654" s="1" t="s">
        <v>1231</v>
      </c>
      <c r="EI654" s="1" t="s">
        <v>1805</v>
      </c>
      <c r="EM654" s="1" t="s">
        <v>1647</v>
      </c>
      <c r="EN654" s="1">
        <v>250</v>
      </c>
    </row>
    <row r="655" spans="131:144" ht="13.5" customHeight="1">
      <c r="EA655" s="1" t="s">
        <v>1806</v>
      </c>
      <c r="EB655" s="1" t="s">
        <v>28</v>
      </c>
      <c r="EC655" s="1" t="s">
        <v>29</v>
      </c>
      <c r="ED655" s="1" t="s">
        <v>30</v>
      </c>
      <c r="EE655" s="1" t="s">
        <v>201</v>
      </c>
      <c r="EF655" s="1" t="s">
        <v>202</v>
      </c>
      <c r="EG655" s="1" t="s">
        <v>1645</v>
      </c>
      <c r="EH655" s="1" t="s">
        <v>1234</v>
      </c>
      <c r="EI655" s="1" t="s">
        <v>1807</v>
      </c>
      <c r="EM655" s="1" t="s">
        <v>1647</v>
      </c>
      <c r="EN655" s="1">
        <v>750</v>
      </c>
    </row>
    <row r="656" spans="131:144" ht="13.5" customHeight="1">
      <c r="EA656" s="1" t="s">
        <v>1808</v>
      </c>
      <c r="EB656" s="1" t="s">
        <v>28</v>
      </c>
      <c r="EC656" s="1" t="s">
        <v>29</v>
      </c>
      <c r="ED656" s="1" t="s">
        <v>30</v>
      </c>
      <c r="EE656" s="1" t="s">
        <v>201</v>
      </c>
      <c r="EF656" s="1" t="s">
        <v>202</v>
      </c>
      <c r="EG656" s="1" t="s">
        <v>1645</v>
      </c>
      <c r="EH656" s="1" t="s">
        <v>1237</v>
      </c>
      <c r="EI656" s="1" t="s">
        <v>1809</v>
      </c>
      <c r="EM656" s="1" t="s">
        <v>1647</v>
      </c>
      <c r="EN656" s="1">
        <v>700</v>
      </c>
    </row>
    <row r="657" spans="131:144" ht="13.5" customHeight="1">
      <c r="EA657" s="1" t="s">
        <v>1810</v>
      </c>
      <c r="EB657" s="1" t="s">
        <v>28</v>
      </c>
      <c r="EC657" s="1" t="s">
        <v>29</v>
      </c>
      <c r="ED657" s="1" t="s">
        <v>30</v>
      </c>
      <c r="EE657" s="1" t="s">
        <v>201</v>
      </c>
      <c r="EF657" s="1" t="s">
        <v>202</v>
      </c>
      <c r="EG657" s="1" t="s">
        <v>1645</v>
      </c>
      <c r="EH657" s="1" t="s">
        <v>1239</v>
      </c>
      <c r="EI657" s="1" t="s">
        <v>1811</v>
      </c>
      <c r="EM657" s="1" t="s">
        <v>1647</v>
      </c>
      <c r="EN657" s="1">
        <v>200</v>
      </c>
    </row>
    <row r="658" spans="131:144" ht="13.5" customHeight="1">
      <c r="EA658" s="1" t="s">
        <v>1812</v>
      </c>
      <c r="EB658" s="1" t="s">
        <v>28</v>
      </c>
      <c r="EC658" s="1" t="s">
        <v>29</v>
      </c>
      <c r="ED658" s="1" t="s">
        <v>30</v>
      </c>
      <c r="EE658" s="1" t="s">
        <v>201</v>
      </c>
      <c r="EF658" s="1" t="s">
        <v>202</v>
      </c>
      <c r="EG658" s="1" t="s">
        <v>1645</v>
      </c>
      <c r="EH658" s="1" t="s">
        <v>1241</v>
      </c>
      <c r="EI658" s="1" t="s">
        <v>1813</v>
      </c>
      <c r="EM658" s="1" t="s">
        <v>1647</v>
      </c>
      <c r="EN658" s="1">
        <v>250</v>
      </c>
    </row>
    <row r="659" spans="131:144" ht="13.5" customHeight="1">
      <c r="EA659" s="1" t="s">
        <v>1814</v>
      </c>
      <c r="EB659" s="1" t="s">
        <v>28</v>
      </c>
      <c r="EC659" s="1" t="s">
        <v>29</v>
      </c>
      <c r="ED659" s="1" t="s">
        <v>30</v>
      </c>
      <c r="EE659" s="1" t="s">
        <v>201</v>
      </c>
      <c r="EF659" s="1" t="s">
        <v>202</v>
      </c>
      <c r="EG659" s="1" t="s">
        <v>1645</v>
      </c>
      <c r="EH659" s="1" t="s">
        <v>1244</v>
      </c>
      <c r="EI659" s="1" t="s">
        <v>1815</v>
      </c>
      <c r="EM659" s="1" t="s">
        <v>1647</v>
      </c>
      <c r="EN659" s="1">
        <v>500</v>
      </c>
    </row>
    <row r="660" spans="131:144" ht="13.5" customHeight="1">
      <c r="EA660" s="1" t="s">
        <v>1816</v>
      </c>
      <c r="EB660" s="1" t="s">
        <v>28</v>
      </c>
      <c r="EC660" s="1" t="s">
        <v>29</v>
      </c>
      <c r="ED660" s="1" t="s">
        <v>30</v>
      </c>
      <c r="EE660" s="1" t="s">
        <v>201</v>
      </c>
      <c r="EF660" s="1" t="s">
        <v>202</v>
      </c>
      <c r="EG660" s="1" t="s">
        <v>1645</v>
      </c>
      <c r="EH660" s="1" t="s">
        <v>1247</v>
      </c>
      <c r="EI660" s="1" t="s">
        <v>1817</v>
      </c>
      <c r="EM660" s="1" t="s">
        <v>1647</v>
      </c>
      <c r="EN660" s="1">
        <v>500</v>
      </c>
    </row>
    <row r="661" spans="131:144" ht="13.5" customHeight="1">
      <c r="EA661" s="1" t="s">
        <v>1818</v>
      </c>
      <c r="EB661" s="1" t="s">
        <v>28</v>
      </c>
      <c r="EC661" s="1" t="s">
        <v>29</v>
      </c>
      <c r="ED661" s="1" t="s">
        <v>30</v>
      </c>
      <c r="EE661" s="1" t="s">
        <v>201</v>
      </c>
      <c r="EF661" s="1" t="s">
        <v>202</v>
      </c>
      <c r="EG661" s="1" t="s">
        <v>1645</v>
      </c>
      <c r="EH661" s="1" t="s">
        <v>1250</v>
      </c>
      <c r="EI661" s="1" t="s">
        <v>1819</v>
      </c>
      <c r="EM661" s="1" t="s">
        <v>1647</v>
      </c>
      <c r="EN661" s="1">
        <v>600</v>
      </c>
    </row>
    <row r="662" spans="131:144" ht="13.5" customHeight="1">
      <c r="EA662" s="1" t="s">
        <v>1820</v>
      </c>
      <c r="EB662" s="1" t="s">
        <v>28</v>
      </c>
      <c r="EC662" s="1" t="s">
        <v>29</v>
      </c>
      <c r="ED662" s="1" t="s">
        <v>30</v>
      </c>
      <c r="EE662" s="1" t="s">
        <v>201</v>
      </c>
      <c r="EF662" s="1" t="s">
        <v>202</v>
      </c>
      <c r="EG662" s="1" t="s">
        <v>1645</v>
      </c>
      <c r="EH662" s="1" t="s">
        <v>1252</v>
      </c>
      <c r="EI662" s="1" t="s">
        <v>1821</v>
      </c>
      <c r="EM662" s="1" t="s">
        <v>1647</v>
      </c>
      <c r="EN662" s="1">
        <v>500</v>
      </c>
    </row>
    <row r="663" spans="131:144" ht="13.5" customHeight="1">
      <c r="EA663" s="1" t="s">
        <v>1822</v>
      </c>
      <c r="EB663" s="1" t="s">
        <v>28</v>
      </c>
      <c r="EC663" s="1" t="s">
        <v>29</v>
      </c>
      <c r="ED663" s="1" t="s">
        <v>30</v>
      </c>
      <c r="EE663" s="1" t="s">
        <v>230</v>
      </c>
      <c r="EF663" s="1" t="s">
        <v>231</v>
      </c>
      <c r="EG663" s="1" t="s">
        <v>1645</v>
      </c>
      <c r="EH663" s="1" t="s">
        <v>232</v>
      </c>
      <c r="EI663" s="1" t="s">
        <v>765</v>
      </c>
      <c r="EM663" s="1" t="s">
        <v>1647</v>
      </c>
      <c r="EN663" s="1">
        <v>900</v>
      </c>
    </row>
    <row r="664" spans="131:144" ht="13.5" customHeight="1">
      <c r="EA664" s="1" t="s">
        <v>1823</v>
      </c>
      <c r="EB664" s="1" t="s">
        <v>28</v>
      </c>
      <c r="EC664" s="1" t="s">
        <v>29</v>
      </c>
      <c r="ED664" s="1" t="s">
        <v>30</v>
      </c>
      <c r="EE664" s="1" t="s">
        <v>230</v>
      </c>
      <c r="EF664" s="1" t="s">
        <v>231</v>
      </c>
      <c r="EG664" s="1" t="s">
        <v>1645</v>
      </c>
      <c r="EH664" s="1" t="s">
        <v>235</v>
      </c>
      <c r="EI664" s="1" t="s">
        <v>767</v>
      </c>
      <c r="EM664" s="1" t="s">
        <v>1647</v>
      </c>
      <c r="EN664" s="1">
        <v>500</v>
      </c>
    </row>
    <row r="665" spans="131:144" ht="13.5" customHeight="1">
      <c r="EA665" s="1" t="s">
        <v>1824</v>
      </c>
      <c r="EB665" s="1" t="s">
        <v>28</v>
      </c>
      <c r="EC665" s="1" t="s">
        <v>29</v>
      </c>
      <c r="ED665" s="1" t="s">
        <v>30</v>
      </c>
      <c r="EE665" s="1" t="s">
        <v>238</v>
      </c>
      <c r="EF665" s="1" t="s">
        <v>239</v>
      </c>
      <c r="EG665" s="1" t="s">
        <v>1645</v>
      </c>
      <c r="EH665" s="1" t="s">
        <v>1264</v>
      </c>
      <c r="EI665" s="1" t="s">
        <v>1825</v>
      </c>
      <c r="EM665" s="1" t="s">
        <v>1647</v>
      </c>
      <c r="EN665" s="1">
        <v>300</v>
      </c>
    </row>
    <row r="666" spans="131:144" ht="13.5" customHeight="1">
      <c r="EA666" s="1" t="s">
        <v>1826</v>
      </c>
      <c r="EB666" s="1" t="s">
        <v>28</v>
      </c>
      <c r="EC666" s="1" t="s">
        <v>29</v>
      </c>
      <c r="ED666" s="1" t="s">
        <v>30</v>
      </c>
      <c r="EE666" s="1" t="s">
        <v>238</v>
      </c>
      <c r="EF666" s="1" t="s">
        <v>239</v>
      </c>
      <c r="EG666" s="1" t="s">
        <v>1645</v>
      </c>
      <c r="EH666" s="1" t="s">
        <v>1266</v>
      </c>
      <c r="EI666" s="1" t="s">
        <v>1827</v>
      </c>
      <c r="EM666" s="1" t="s">
        <v>1647</v>
      </c>
      <c r="EN666" s="1">
        <v>150</v>
      </c>
    </row>
    <row r="667" spans="131:144" ht="13.5" customHeight="1">
      <c r="EA667" s="1" t="s">
        <v>1828</v>
      </c>
      <c r="EB667" s="1" t="s">
        <v>28</v>
      </c>
      <c r="EC667" s="1" t="s">
        <v>29</v>
      </c>
      <c r="ED667" s="1" t="s">
        <v>30</v>
      </c>
      <c r="EE667" s="1" t="s">
        <v>238</v>
      </c>
      <c r="EF667" s="1" t="s">
        <v>239</v>
      </c>
      <c r="EG667" s="1" t="s">
        <v>1645</v>
      </c>
      <c r="EH667" s="1" t="s">
        <v>1268</v>
      </c>
      <c r="EI667" s="1" t="s">
        <v>1829</v>
      </c>
      <c r="EM667" s="1" t="s">
        <v>1647</v>
      </c>
      <c r="EN667" s="1">
        <v>200</v>
      </c>
    </row>
    <row r="668" spans="131:144" ht="13.5" customHeight="1">
      <c r="EA668" s="1" t="s">
        <v>1830</v>
      </c>
      <c r="EB668" s="1" t="s">
        <v>28</v>
      </c>
      <c r="EC668" s="1" t="s">
        <v>29</v>
      </c>
      <c r="ED668" s="1" t="s">
        <v>30</v>
      </c>
      <c r="EE668" s="1" t="s">
        <v>238</v>
      </c>
      <c r="EF668" s="1" t="s">
        <v>239</v>
      </c>
      <c r="EG668" s="1" t="s">
        <v>1645</v>
      </c>
      <c r="EH668" s="1" t="s">
        <v>1271</v>
      </c>
      <c r="EI668" s="1" t="s">
        <v>1831</v>
      </c>
      <c r="EM668" s="1" t="s">
        <v>1647</v>
      </c>
      <c r="EN668" s="1">
        <v>150</v>
      </c>
    </row>
    <row r="669" spans="131:144" ht="13.5" customHeight="1">
      <c r="EA669" s="1" t="s">
        <v>1832</v>
      </c>
      <c r="EB669" s="1" t="s">
        <v>28</v>
      </c>
      <c r="EC669" s="1" t="s">
        <v>29</v>
      </c>
      <c r="ED669" s="1" t="s">
        <v>30</v>
      </c>
      <c r="EE669" s="1" t="s">
        <v>247</v>
      </c>
      <c r="EF669" s="1" t="s">
        <v>248</v>
      </c>
      <c r="EG669" s="1" t="s">
        <v>1645</v>
      </c>
      <c r="EH669" s="1" t="s">
        <v>1274</v>
      </c>
      <c r="EI669" s="1" t="s">
        <v>1833</v>
      </c>
      <c r="EM669" s="1" t="s">
        <v>1647</v>
      </c>
      <c r="EN669" s="1">
        <v>350</v>
      </c>
    </row>
    <row r="670" spans="131:144" ht="13.5" customHeight="1">
      <c r="EA670" s="1" t="s">
        <v>1834</v>
      </c>
      <c r="EB670" s="1" t="s">
        <v>28</v>
      </c>
      <c r="EC670" s="1" t="s">
        <v>29</v>
      </c>
      <c r="ED670" s="1" t="s">
        <v>30</v>
      </c>
      <c r="EE670" s="1" t="s">
        <v>247</v>
      </c>
      <c r="EF670" s="1" t="s">
        <v>248</v>
      </c>
      <c r="EG670" s="1" t="s">
        <v>1645</v>
      </c>
      <c r="EH670" s="1" t="s">
        <v>1276</v>
      </c>
      <c r="EI670" s="1" t="s">
        <v>1835</v>
      </c>
      <c r="EM670" s="1" t="s">
        <v>1647</v>
      </c>
      <c r="EN670" s="1">
        <v>200</v>
      </c>
    </row>
    <row r="671" spans="131:144" ht="13.5" customHeight="1">
      <c r="EA671" s="1" t="s">
        <v>1836</v>
      </c>
      <c r="EB671" s="1" t="s">
        <v>28</v>
      </c>
      <c r="EC671" s="1" t="s">
        <v>29</v>
      </c>
      <c r="ED671" s="1" t="s">
        <v>30</v>
      </c>
      <c r="EE671" s="1" t="s">
        <v>247</v>
      </c>
      <c r="EF671" s="1" t="s">
        <v>248</v>
      </c>
      <c r="EG671" s="1" t="s">
        <v>1645</v>
      </c>
      <c r="EH671" s="1" t="s">
        <v>781</v>
      </c>
      <c r="EI671" s="1" t="s">
        <v>782</v>
      </c>
      <c r="EM671" s="1" t="s">
        <v>1647</v>
      </c>
      <c r="EN671" s="1">
        <v>300</v>
      </c>
    </row>
    <row r="672" spans="131:144" ht="13.5" customHeight="1">
      <c r="EA672" s="1" t="s">
        <v>1837</v>
      </c>
      <c r="EB672" s="1" t="s">
        <v>28</v>
      </c>
      <c r="EC672" s="1" t="s">
        <v>29</v>
      </c>
      <c r="ED672" s="1" t="s">
        <v>30</v>
      </c>
      <c r="EE672" s="1" t="s">
        <v>247</v>
      </c>
      <c r="EF672" s="1" t="s">
        <v>248</v>
      </c>
      <c r="EG672" s="1" t="s">
        <v>1645</v>
      </c>
      <c r="EH672" s="1" t="s">
        <v>1280</v>
      </c>
      <c r="EI672" s="1" t="s">
        <v>1838</v>
      </c>
      <c r="EM672" s="1" t="s">
        <v>1647</v>
      </c>
      <c r="EN672" s="1">
        <v>350</v>
      </c>
    </row>
    <row r="673" spans="131:144" ht="13.5" customHeight="1">
      <c r="EA673" s="1" t="s">
        <v>1839</v>
      </c>
      <c r="EB673" s="1" t="s">
        <v>28</v>
      </c>
      <c r="EC673" s="1" t="s">
        <v>29</v>
      </c>
      <c r="ED673" s="1" t="s">
        <v>30</v>
      </c>
      <c r="EE673" s="1" t="s">
        <v>261</v>
      </c>
      <c r="EF673" s="1" t="s">
        <v>262</v>
      </c>
      <c r="EG673" s="1" t="s">
        <v>1645</v>
      </c>
      <c r="EH673" s="1" t="s">
        <v>1282</v>
      </c>
      <c r="EI673" s="1" t="s">
        <v>1840</v>
      </c>
      <c r="EM673" s="1" t="s">
        <v>1647</v>
      </c>
      <c r="EN673" s="1">
        <v>250</v>
      </c>
    </row>
    <row r="674" spans="131:144" ht="13.5" customHeight="1">
      <c r="EA674" s="1" t="s">
        <v>1841</v>
      </c>
      <c r="EB674" s="1" t="s">
        <v>28</v>
      </c>
      <c r="EC674" s="1" t="s">
        <v>29</v>
      </c>
      <c r="ED674" s="1" t="s">
        <v>30</v>
      </c>
      <c r="EE674" s="1" t="s">
        <v>261</v>
      </c>
      <c r="EF674" s="1" t="s">
        <v>262</v>
      </c>
      <c r="EG674" s="1" t="s">
        <v>1645</v>
      </c>
      <c r="EH674" s="1" t="s">
        <v>1285</v>
      </c>
      <c r="EI674" s="1" t="s">
        <v>1842</v>
      </c>
      <c r="EM674" s="1" t="s">
        <v>1647</v>
      </c>
      <c r="EN674" s="1">
        <v>300</v>
      </c>
    </row>
    <row r="675" spans="131:144" ht="13.5" customHeight="1">
      <c r="EA675" s="1" t="s">
        <v>1843</v>
      </c>
      <c r="EB675" s="1" t="s">
        <v>28</v>
      </c>
      <c r="EC675" s="1" t="s">
        <v>29</v>
      </c>
      <c r="ED675" s="1" t="s">
        <v>30</v>
      </c>
      <c r="EE675" s="1" t="s">
        <v>261</v>
      </c>
      <c r="EF675" s="1" t="s">
        <v>262</v>
      </c>
      <c r="EG675" s="1" t="s">
        <v>1645</v>
      </c>
      <c r="EH675" s="1" t="s">
        <v>1288</v>
      </c>
      <c r="EI675" s="1" t="s">
        <v>1844</v>
      </c>
      <c r="EM675" s="1" t="s">
        <v>1647</v>
      </c>
      <c r="EN675" s="1">
        <v>350</v>
      </c>
    </row>
    <row r="676" spans="131:144" ht="13.5" customHeight="1">
      <c r="EA676" s="1" t="s">
        <v>1845</v>
      </c>
      <c r="EB676" s="1" t="s">
        <v>28</v>
      </c>
      <c r="EC676" s="1" t="s">
        <v>29</v>
      </c>
      <c r="ED676" s="1" t="s">
        <v>30</v>
      </c>
      <c r="EE676" s="1" t="s">
        <v>261</v>
      </c>
      <c r="EF676" s="1" t="s">
        <v>262</v>
      </c>
      <c r="EG676" s="1" t="s">
        <v>1645</v>
      </c>
      <c r="EH676" s="1" t="s">
        <v>1290</v>
      </c>
      <c r="EI676" s="1" t="s">
        <v>1846</v>
      </c>
      <c r="EM676" s="1" t="s">
        <v>1647</v>
      </c>
      <c r="EN676" s="1">
        <v>300</v>
      </c>
    </row>
    <row r="677" spans="131:144" ht="13.5" customHeight="1">
      <c r="EA677" s="1" t="s">
        <v>1847</v>
      </c>
      <c r="EB677" s="1" t="s">
        <v>28</v>
      </c>
      <c r="EC677" s="1" t="s">
        <v>29</v>
      </c>
      <c r="ED677" s="1" t="s">
        <v>30</v>
      </c>
      <c r="EE677" s="1" t="s">
        <v>272</v>
      </c>
      <c r="EF677" s="1" t="s">
        <v>273</v>
      </c>
      <c r="EG677" s="1" t="s">
        <v>1645</v>
      </c>
      <c r="EH677" s="1" t="s">
        <v>280</v>
      </c>
      <c r="EI677" s="1" t="s">
        <v>1848</v>
      </c>
      <c r="EM677" s="1" t="s">
        <v>1647</v>
      </c>
      <c r="EN677" s="1">
        <v>150</v>
      </c>
    </row>
    <row r="678" spans="131:144" ht="13.5" customHeight="1">
      <c r="EA678" s="1" t="s">
        <v>1849</v>
      </c>
      <c r="EB678" s="1" t="s">
        <v>28</v>
      </c>
      <c r="EC678" s="1" t="s">
        <v>29</v>
      </c>
      <c r="ED678" s="1" t="s">
        <v>30</v>
      </c>
      <c r="EE678" s="1" t="s">
        <v>272</v>
      </c>
      <c r="EF678" s="1" t="s">
        <v>273</v>
      </c>
      <c r="EG678" s="1" t="s">
        <v>1645</v>
      </c>
      <c r="EH678" s="1" t="s">
        <v>1293</v>
      </c>
      <c r="EI678" s="1" t="s">
        <v>1850</v>
      </c>
      <c r="EM678" s="1" t="s">
        <v>1647</v>
      </c>
      <c r="EN678" s="1">
        <v>600</v>
      </c>
    </row>
    <row r="679" spans="131:144" ht="13.5" customHeight="1">
      <c r="EA679" s="1" t="s">
        <v>1851</v>
      </c>
      <c r="EB679" s="1" t="s">
        <v>28</v>
      </c>
      <c r="EC679" s="1" t="s">
        <v>29</v>
      </c>
      <c r="ED679" s="1" t="s">
        <v>30</v>
      </c>
      <c r="EE679" s="1" t="s">
        <v>272</v>
      </c>
      <c r="EF679" s="1" t="s">
        <v>273</v>
      </c>
      <c r="EG679" s="1" t="s">
        <v>1645</v>
      </c>
      <c r="EH679" s="1" t="s">
        <v>1296</v>
      </c>
      <c r="EI679" s="1" t="s">
        <v>1852</v>
      </c>
      <c r="EM679" s="1" t="s">
        <v>1647</v>
      </c>
      <c r="EN679" s="1">
        <v>300</v>
      </c>
    </row>
    <row r="680" spans="131:144" ht="13.5" customHeight="1">
      <c r="EA680" s="1" t="s">
        <v>1853</v>
      </c>
      <c r="EB680" s="1" t="s">
        <v>28</v>
      </c>
      <c r="EC680" s="1" t="s">
        <v>29</v>
      </c>
      <c r="ED680" s="1" t="s">
        <v>30</v>
      </c>
      <c r="EE680" s="1" t="s">
        <v>272</v>
      </c>
      <c r="EF680" s="1" t="s">
        <v>273</v>
      </c>
      <c r="EG680" s="1" t="s">
        <v>1645</v>
      </c>
      <c r="EH680" s="1" t="s">
        <v>1298</v>
      </c>
      <c r="EI680" s="1" t="s">
        <v>1854</v>
      </c>
      <c r="EM680" s="1" t="s">
        <v>1647</v>
      </c>
      <c r="EN680" s="1">
        <v>400</v>
      </c>
    </row>
    <row r="681" spans="131:144" ht="13.5" customHeight="1">
      <c r="EA681" s="1" t="s">
        <v>1855</v>
      </c>
      <c r="EB681" s="1" t="s">
        <v>28</v>
      </c>
      <c r="EC681" s="1" t="s">
        <v>29</v>
      </c>
      <c r="ED681" s="1" t="s">
        <v>30</v>
      </c>
      <c r="EE681" s="1" t="s">
        <v>272</v>
      </c>
      <c r="EF681" s="1" t="s">
        <v>273</v>
      </c>
      <c r="EG681" s="1" t="s">
        <v>1645</v>
      </c>
      <c r="EH681" s="1" t="s">
        <v>1300</v>
      </c>
      <c r="EI681" s="1" t="s">
        <v>1856</v>
      </c>
      <c r="EM681" s="1" t="s">
        <v>1647</v>
      </c>
      <c r="EN681" s="1">
        <v>800</v>
      </c>
    </row>
    <row r="682" spans="131:144" ht="13.5" customHeight="1">
      <c r="EA682" s="1" t="s">
        <v>1857</v>
      </c>
      <c r="EB682" s="1" t="s">
        <v>28</v>
      </c>
      <c r="EC682" s="1" t="s">
        <v>29</v>
      </c>
      <c r="ED682" s="1" t="s">
        <v>30</v>
      </c>
      <c r="EE682" s="1" t="s">
        <v>272</v>
      </c>
      <c r="EF682" s="1" t="s">
        <v>273</v>
      </c>
      <c r="EG682" s="1" t="s">
        <v>1645</v>
      </c>
      <c r="EH682" s="1" t="s">
        <v>1303</v>
      </c>
      <c r="EI682" s="1" t="s">
        <v>1858</v>
      </c>
      <c r="EM682" s="1" t="s">
        <v>1647</v>
      </c>
      <c r="EN682" s="1">
        <v>200</v>
      </c>
    </row>
    <row r="683" spans="131:144" ht="13.5" customHeight="1">
      <c r="EA683" s="1" t="s">
        <v>1859</v>
      </c>
      <c r="EB683" s="1" t="s">
        <v>28</v>
      </c>
      <c r="EC683" s="1" t="s">
        <v>29</v>
      </c>
      <c r="ED683" s="1" t="s">
        <v>30</v>
      </c>
      <c r="EE683" s="1" t="s">
        <v>272</v>
      </c>
      <c r="EF683" s="1" t="s">
        <v>273</v>
      </c>
      <c r="EG683" s="1" t="s">
        <v>1645</v>
      </c>
      <c r="EH683" s="1" t="s">
        <v>1306</v>
      </c>
      <c r="EI683" s="1" t="s">
        <v>1860</v>
      </c>
      <c r="EM683" s="1" t="s">
        <v>1647</v>
      </c>
      <c r="EN683" s="1">
        <v>350</v>
      </c>
    </row>
    <row r="684" spans="131:144" ht="13.5" customHeight="1">
      <c r="EA684" s="1" t="s">
        <v>1861</v>
      </c>
      <c r="EB684" s="1" t="s">
        <v>28</v>
      </c>
      <c r="EC684" s="1" t="s">
        <v>29</v>
      </c>
      <c r="ED684" s="1" t="s">
        <v>30</v>
      </c>
      <c r="EE684" s="1" t="s">
        <v>272</v>
      </c>
      <c r="EF684" s="1" t="s">
        <v>273</v>
      </c>
      <c r="EG684" s="1" t="s">
        <v>1645</v>
      </c>
      <c r="EH684" s="1" t="s">
        <v>1308</v>
      </c>
      <c r="EI684" s="1" t="s">
        <v>1862</v>
      </c>
      <c r="EM684" s="1" t="s">
        <v>1647</v>
      </c>
      <c r="EN684" s="1">
        <v>200</v>
      </c>
    </row>
    <row r="685" spans="131:144" ht="13.5" customHeight="1">
      <c r="EA685" s="1" t="s">
        <v>1863</v>
      </c>
      <c r="EB685" s="1" t="s">
        <v>28</v>
      </c>
      <c r="EC685" s="1" t="s">
        <v>29</v>
      </c>
      <c r="ED685" s="1" t="s">
        <v>30</v>
      </c>
      <c r="EE685" s="1" t="s">
        <v>272</v>
      </c>
      <c r="EF685" s="1" t="s">
        <v>273</v>
      </c>
      <c r="EG685" s="1" t="s">
        <v>1645</v>
      </c>
      <c r="EH685" s="1" t="s">
        <v>1311</v>
      </c>
      <c r="EI685" s="1" t="s">
        <v>1864</v>
      </c>
      <c r="EM685" s="1" t="s">
        <v>1647</v>
      </c>
      <c r="EN685" s="1">
        <v>400</v>
      </c>
    </row>
    <row r="686" spans="131:144" ht="13.5" customHeight="1">
      <c r="EA686" s="1" t="s">
        <v>1865</v>
      </c>
      <c r="EB686" s="1" t="s">
        <v>28</v>
      </c>
      <c r="EC686" s="1" t="s">
        <v>29</v>
      </c>
      <c r="ED686" s="1" t="s">
        <v>30</v>
      </c>
      <c r="EE686" s="1" t="s">
        <v>272</v>
      </c>
      <c r="EF686" s="1" t="s">
        <v>273</v>
      </c>
      <c r="EG686" s="1" t="s">
        <v>1645</v>
      </c>
      <c r="EH686" s="1" t="s">
        <v>1314</v>
      </c>
      <c r="EI686" s="1" t="s">
        <v>1866</v>
      </c>
      <c r="EM686" s="1" t="s">
        <v>1647</v>
      </c>
      <c r="EN686" s="1">
        <v>400</v>
      </c>
    </row>
    <row r="687" spans="131:144" ht="13.5" customHeight="1">
      <c r="EA687" s="1" t="s">
        <v>1867</v>
      </c>
      <c r="EB687" s="1" t="s">
        <v>28</v>
      </c>
      <c r="EC687" s="1" t="s">
        <v>29</v>
      </c>
      <c r="ED687" s="1" t="s">
        <v>30</v>
      </c>
      <c r="EE687" s="1" t="s">
        <v>286</v>
      </c>
      <c r="EF687" s="1" t="s">
        <v>287</v>
      </c>
      <c r="EG687" s="1" t="s">
        <v>1645</v>
      </c>
      <c r="EH687" s="1" t="s">
        <v>288</v>
      </c>
      <c r="EI687" s="1" t="s">
        <v>1868</v>
      </c>
      <c r="EM687" s="1" t="s">
        <v>1647</v>
      </c>
      <c r="EN687" s="1">
        <v>350</v>
      </c>
    </row>
    <row r="688" spans="131:144" ht="13.5" customHeight="1">
      <c r="EA688" s="1" t="s">
        <v>1869</v>
      </c>
      <c r="EB688" s="1" t="s">
        <v>28</v>
      </c>
      <c r="EC688" s="1" t="s">
        <v>29</v>
      </c>
      <c r="ED688" s="1" t="s">
        <v>30</v>
      </c>
      <c r="EE688" s="1" t="s">
        <v>286</v>
      </c>
      <c r="EF688" s="1" t="s">
        <v>287</v>
      </c>
      <c r="EG688" s="1" t="s">
        <v>1645</v>
      </c>
      <c r="EH688" s="1" t="s">
        <v>291</v>
      </c>
      <c r="EI688" s="1" t="s">
        <v>1870</v>
      </c>
      <c r="EM688" s="1" t="s">
        <v>1647</v>
      </c>
      <c r="EN688" s="1">
        <v>450</v>
      </c>
    </row>
    <row r="689" spans="131:144" ht="13.5" customHeight="1">
      <c r="EA689" s="1" t="s">
        <v>1871</v>
      </c>
      <c r="EB689" s="1" t="s">
        <v>28</v>
      </c>
      <c r="EC689" s="1" t="s">
        <v>29</v>
      </c>
      <c r="ED689" s="1" t="s">
        <v>30</v>
      </c>
      <c r="EE689" s="1" t="s">
        <v>286</v>
      </c>
      <c r="EF689" s="1" t="s">
        <v>287</v>
      </c>
      <c r="EG689" s="1" t="s">
        <v>1645</v>
      </c>
      <c r="EH689" s="1" t="s">
        <v>294</v>
      </c>
      <c r="EI689" s="1" t="s">
        <v>1872</v>
      </c>
      <c r="EM689" s="1" t="s">
        <v>1647</v>
      </c>
      <c r="EN689" s="1">
        <v>600</v>
      </c>
    </row>
    <row r="690" spans="131:144" ht="13.5" customHeight="1">
      <c r="EA690" s="1" t="s">
        <v>1873</v>
      </c>
      <c r="EB690" s="1" t="s">
        <v>28</v>
      </c>
      <c r="EC690" s="1" t="s">
        <v>29</v>
      </c>
      <c r="ED690" s="1" t="s">
        <v>30</v>
      </c>
      <c r="EE690" s="1" t="s">
        <v>286</v>
      </c>
      <c r="EF690" s="1" t="s">
        <v>287</v>
      </c>
      <c r="EG690" s="1" t="s">
        <v>1645</v>
      </c>
      <c r="EH690" s="1" t="s">
        <v>297</v>
      </c>
      <c r="EI690" s="1" t="s">
        <v>1874</v>
      </c>
      <c r="EM690" s="1" t="s">
        <v>1647</v>
      </c>
      <c r="EN690" s="1">
        <v>350</v>
      </c>
    </row>
    <row r="691" spans="131:144" ht="13.5" customHeight="1">
      <c r="EA691" s="1" t="s">
        <v>1875</v>
      </c>
      <c r="EB691" s="1" t="s">
        <v>28</v>
      </c>
      <c r="EC691" s="1" t="s">
        <v>29</v>
      </c>
      <c r="ED691" s="1" t="s">
        <v>30</v>
      </c>
      <c r="EE691" s="1" t="s">
        <v>286</v>
      </c>
      <c r="EF691" s="1" t="s">
        <v>287</v>
      </c>
      <c r="EG691" s="1" t="s">
        <v>1645</v>
      </c>
      <c r="EH691" s="1" t="s">
        <v>1317</v>
      </c>
      <c r="EI691" s="1" t="s">
        <v>1876</v>
      </c>
      <c r="EM691" s="1" t="s">
        <v>1647</v>
      </c>
      <c r="EN691" s="1">
        <v>350</v>
      </c>
    </row>
    <row r="692" spans="131:144" ht="13.5" customHeight="1">
      <c r="EA692" s="1" t="s">
        <v>1877</v>
      </c>
      <c r="EB692" s="1" t="s">
        <v>28</v>
      </c>
      <c r="EC692" s="1" t="s">
        <v>29</v>
      </c>
      <c r="ED692" s="1" t="s">
        <v>30</v>
      </c>
      <c r="EE692" s="1" t="s">
        <v>286</v>
      </c>
      <c r="EF692" s="1" t="s">
        <v>287</v>
      </c>
      <c r="EG692" s="1" t="s">
        <v>1645</v>
      </c>
      <c r="EH692" s="1" t="s">
        <v>1319</v>
      </c>
      <c r="EI692" s="1" t="s">
        <v>1878</v>
      </c>
      <c r="EM692" s="1" t="s">
        <v>1647</v>
      </c>
      <c r="EN692" s="1">
        <v>100</v>
      </c>
    </row>
    <row r="693" spans="131:144" ht="13.5" customHeight="1">
      <c r="EA693" s="1" t="s">
        <v>1879</v>
      </c>
      <c r="EB693" s="1" t="s">
        <v>28</v>
      </c>
      <c r="EC693" s="1" t="s">
        <v>29</v>
      </c>
      <c r="ED693" s="1" t="s">
        <v>30</v>
      </c>
      <c r="EE693" s="1" t="s">
        <v>286</v>
      </c>
      <c r="EF693" s="1" t="s">
        <v>287</v>
      </c>
      <c r="EG693" s="1" t="s">
        <v>1645</v>
      </c>
      <c r="EH693" s="1" t="s">
        <v>1327</v>
      </c>
      <c r="EI693" s="1" t="s">
        <v>1880</v>
      </c>
      <c r="EM693" s="1" t="s">
        <v>1647</v>
      </c>
      <c r="EN693" s="1">
        <v>200</v>
      </c>
    </row>
    <row r="694" spans="131:144" ht="13.5" customHeight="1">
      <c r="EA694" s="1" t="s">
        <v>1881</v>
      </c>
      <c r="EB694" s="1" t="s">
        <v>28</v>
      </c>
      <c r="EC694" s="1" t="s">
        <v>29</v>
      </c>
      <c r="ED694" s="1" t="s">
        <v>30</v>
      </c>
      <c r="EE694" s="1" t="s">
        <v>286</v>
      </c>
      <c r="EF694" s="1" t="s">
        <v>287</v>
      </c>
      <c r="EG694" s="1" t="s">
        <v>1645</v>
      </c>
      <c r="EH694" s="1" t="s">
        <v>1329</v>
      </c>
      <c r="EI694" s="1" t="s">
        <v>1882</v>
      </c>
      <c r="EM694" s="1" t="s">
        <v>1647</v>
      </c>
      <c r="EN694" s="1">
        <v>300</v>
      </c>
    </row>
    <row r="695" spans="131:144" ht="13.5" customHeight="1">
      <c r="EA695" s="1" t="s">
        <v>1883</v>
      </c>
      <c r="EB695" s="1" t="s">
        <v>28</v>
      </c>
      <c r="EC695" s="1" t="s">
        <v>29</v>
      </c>
      <c r="ED695" s="1" t="s">
        <v>30</v>
      </c>
      <c r="EE695" s="1" t="s">
        <v>300</v>
      </c>
      <c r="EF695" s="1" t="s">
        <v>301</v>
      </c>
      <c r="EG695" s="1" t="s">
        <v>1645</v>
      </c>
      <c r="EH695" s="1" t="s">
        <v>1332</v>
      </c>
      <c r="EI695" s="1" t="s">
        <v>1884</v>
      </c>
      <c r="EM695" s="1" t="s">
        <v>1647</v>
      </c>
      <c r="EN695" s="1">
        <v>250</v>
      </c>
    </row>
    <row r="696" spans="131:144" ht="13.5" customHeight="1">
      <c r="EA696" s="1" t="s">
        <v>1885</v>
      </c>
      <c r="EB696" s="1" t="s">
        <v>28</v>
      </c>
      <c r="EC696" s="1" t="s">
        <v>29</v>
      </c>
      <c r="ED696" s="1" t="s">
        <v>30</v>
      </c>
      <c r="EE696" s="1" t="s">
        <v>300</v>
      </c>
      <c r="EF696" s="1" t="s">
        <v>301</v>
      </c>
      <c r="EG696" s="1" t="s">
        <v>1645</v>
      </c>
      <c r="EH696" s="1" t="s">
        <v>1334</v>
      </c>
      <c r="EI696" s="1" t="s">
        <v>1886</v>
      </c>
      <c r="EM696" s="1" t="s">
        <v>1647</v>
      </c>
      <c r="EN696" s="1">
        <v>250</v>
      </c>
    </row>
    <row r="697" spans="131:144" ht="13.5" customHeight="1">
      <c r="EA697" s="1" t="s">
        <v>1887</v>
      </c>
      <c r="EB697" s="1" t="s">
        <v>28</v>
      </c>
      <c r="EC697" s="1" t="s">
        <v>29</v>
      </c>
      <c r="ED697" s="1" t="s">
        <v>30</v>
      </c>
      <c r="EE697" s="1" t="s">
        <v>308</v>
      </c>
      <c r="EF697" s="1" t="s">
        <v>309</v>
      </c>
      <c r="EG697" s="1" t="s">
        <v>1645</v>
      </c>
      <c r="EH697" s="1" t="s">
        <v>820</v>
      </c>
      <c r="EI697" s="1" t="s">
        <v>1888</v>
      </c>
      <c r="EM697" s="1" t="s">
        <v>1647</v>
      </c>
      <c r="EN697" s="1">
        <v>450</v>
      </c>
    </row>
    <row r="698" spans="131:144" ht="13.5" customHeight="1">
      <c r="EA698" s="1" t="s">
        <v>1889</v>
      </c>
      <c r="EB698" s="1" t="s">
        <v>28</v>
      </c>
      <c r="EC698" s="1" t="s">
        <v>29</v>
      </c>
      <c r="ED698" s="1" t="s">
        <v>30</v>
      </c>
      <c r="EE698" s="1" t="s">
        <v>308</v>
      </c>
      <c r="EF698" s="1" t="s">
        <v>309</v>
      </c>
      <c r="EG698" s="1" t="s">
        <v>1645</v>
      </c>
      <c r="EH698" s="1" t="s">
        <v>823</v>
      </c>
      <c r="EI698" s="1" t="s">
        <v>1890</v>
      </c>
      <c r="EM698" s="1" t="s">
        <v>1647</v>
      </c>
      <c r="EN698" s="1">
        <v>150</v>
      </c>
    </row>
    <row r="699" spans="131:144" ht="13.5" customHeight="1">
      <c r="EA699" s="1" t="s">
        <v>1891</v>
      </c>
      <c r="EB699" s="1" t="s">
        <v>28</v>
      </c>
      <c r="EC699" s="1" t="s">
        <v>29</v>
      </c>
      <c r="ED699" s="1" t="s">
        <v>30</v>
      </c>
      <c r="EE699" s="1" t="s">
        <v>308</v>
      </c>
      <c r="EF699" s="1" t="s">
        <v>309</v>
      </c>
      <c r="EG699" s="1" t="s">
        <v>1645</v>
      </c>
      <c r="EH699" s="1" t="s">
        <v>825</v>
      </c>
      <c r="EI699" s="1" t="s">
        <v>1892</v>
      </c>
      <c r="EM699" s="1" t="s">
        <v>1647</v>
      </c>
      <c r="EN699" s="1">
        <v>150</v>
      </c>
    </row>
    <row r="700" spans="131:144" ht="13.5" customHeight="1">
      <c r="EA700" s="1" t="s">
        <v>1893</v>
      </c>
      <c r="EB700" s="1" t="s">
        <v>28</v>
      </c>
      <c r="EC700" s="1" t="s">
        <v>29</v>
      </c>
      <c r="ED700" s="1" t="s">
        <v>30</v>
      </c>
      <c r="EE700" s="1" t="s">
        <v>308</v>
      </c>
      <c r="EF700" s="1" t="s">
        <v>309</v>
      </c>
      <c r="EG700" s="1" t="s">
        <v>1645</v>
      </c>
      <c r="EH700" s="1" t="s">
        <v>828</v>
      </c>
      <c r="EI700" s="1" t="s">
        <v>1894</v>
      </c>
      <c r="EM700" s="1" t="s">
        <v>1647</v>
      </c>
      <c r="EN700" s="1">
        <v>250</v>
      </c>
    </row>
    <row r="701" spans="131:144" ht="13.5" customHeight="1">
      <c r="EA701" s="1" t="s">
        <v>1895</v>
      </c>
      <c r="EB701" s="1" t="s">
        <v>28</v>
      </c>
      <c r="EC701" s="1" t="s">
        <v>29</v>
      </c>
      <c r="ED701" s="1" t="s">
        <v>30</v>
      </c>
      <c r="EE701" s="1" t="s">
        <v>308</v>
      </c>
      <c r="EF701" s="1" t="s">
        <v>309</v>
      </c>
      <c r="EG701" s="1" t="s">
        <v>1645</v>
      </c>
      <c r="EH701" s="1" t="s">
        <v>1336</v>
      </c>
      <c r="EI701" s="1" t="s">
        <v>1896</v>
      </c>
      <c r="EM701" s="1" t="s">
        <v>1647</v>
      </c>
      <c r="EN701" s="1">
        <v>200</v>
      </c>
    </row>
    <row r="702" spans="131:144" ht="13.5" customHeight="1">
      <c r="EA702" s="1" t="s">
        <v>1897</v>
      </c>
      <c r="EB702" s="1" t="s">
        <v>28</v>
      </c>
      <c r="EC702" s="1" t="s">
        <v>29</v>
      </c>
      <c r="ED702" s="1" t="s">
        <v>30</v>
      </c>
      <c r="EE702" s="1" t="s">
        <v>308</v>
      </c>
      <c r="EF702" s="1" t="s">
        <v>309</v>
      </c>
      <c r="EG702" s="1" t="s">
        <v>1645</v>
      </c>
      <c r="EH702" s="1" t="s">
        <v>1338</v>
      </c>
      <c r="EI702" s="1" t="s">
        <v>1898</v>
      </c>
      <c r="EM702" s="1" t="s">
        <v>1647</v>
      </c>
      <c r="EN702" s="1">
        <v>350</v>
      </c>
    </row>
    <row r="703" spans="131:144" ht="13.5" customHeight="1">
      <c r="EA703" s="1" t="s">
        <v>1899</v>
      </c>
      <c r="EB703" s="1" t="s">
        <v>28</v>
      </c>
      <c r="EC703" s="1" t="s">
        <v>29</v>
      </c>
      <c r="ED703" s="1" t="s">
        <v>30</v>
      </c>
      <c r="EE703" s="1" t="s">
        <v>308</v>
      </c>
      <c r="EF703" s="1" t="s">
        <v>309</v>
      </c>
      <c r="EG703" s="1" t="s">
        <v>1645</v>
      </c>
      <c r="EH703" s="1" t="s">
        <v>1341</v>
      </c>
      <c r="EI703" s="1" t="s">
        <v>1900</v>
      </c>
      <c r="EM703" s="1" t="s">
        <v>1647</v>
      </c>
      <c r="EN703" s="1">
        <v>250</v>
      </c>
    </row>
    <row r="704" spans="131:144" ht="13.5" customHeight="1">
      <c r="EA704" s="1" t="s">
        <v>1901</v>
      </c>
      <c r="EB704" s="1" t="s">
        <v>28</v>
      </c>
      <c r="EC704" s="1" t="s">
        <v>29</v>
      </c>
      <c r="ED704" s="1" t="s">
        <v>30</v>
      </c>
      <c r="EE704" s="1" t="s">
        <v>308</v>
      </c>
      <c r="EF704" s="1" t="s">
        <v>309</v>
      </c>
      <c r="EG704" s="1" t="s">
        <v>1645</v>
      </c>
      <c r="EH704" s="1" t="s">
        <v>1343</v>
      </c>
      <c r="EI704" s="1" t="s">
        <v>1902</v>
      </c>
      <c r="EM704" s="1" t="s">
        <v>1647</v>
      </c>
      <c r="EN704" s="1">
        <v>200</v>
      </c>
    </row>
    <row r="705" spans="131:144" ht="13.5" customHeight="1">
      <c r="EA705" s="1" t="s">
        <v>1903</v>
      </c>
      <c r="EB705" s="1" t="s">
        <v>28</v>
      </c>
      <c r="EC705" s="1" t="s">
        <v>29</v>
      </c>
      <c r="ED705" s="1" t="s">
        <v>30</v>
      </c>
      <c r="EE705" s="1" t="s">
        <v>319</v>
      </c>
      <c r="EF705" s="1" t="s">
        <v>320</v>
      </c>
      <c r="EG705" s="1" t="s">
        <v>1645</v>
      </c>
      <c r="EH705" s="1" t="s">
        <v>321</v>
      </c>
      <c r="EI705" s="1" t="s">
        <v>1904</v>
      </c>
      <c r="EM705" s="1" t="s">
        <v>1647</v>
      </c>
      <c r="EN705" s="1">
        <v>1050</v>
      </c>
    </row>
    <row r="706" spans="131:144" ht="13.5" customHeight="1">
      <c r="EA706" s="1" t="s">
        <v>1905</v>
      </c>
      <c r="EB706" s="1" t="s">
        <v>28</v>
      </c>
      <c r="EC706" s="1" t="s">
        <v>29</v>
      </c>
      <c r="ED706" s="1" t="s">
        <v>30</v>
      </c>
      <c r="EE706" s="1" t="s">
        <v>319</v>
      </c>
      <c r="EF706" s="1" t="s">
        <v>320</v>
      </c>
      <c r="EG706" s="1" t="s">
        <v>1645</v>
      </c>
      <c r="EH706" s="1" t="s">
        <v>1358</v>
      </c>
      <c r="EI706" s="1" t="s">
        <v>1906</v>
      </c>
      <c r="EM706" s="1" t="s">
        <v>1647</v>
      </c>
      <c r="EN706" s="1">
        <v>100</v>
      </c>
    </row>
    <row r="707" spans="131:144" ht="13.5" customHeight="1">
      <c r="EA707" s="1" t="s">
        <v>1907</v>
      </c>
      <c r="EB707" s="1" t="s">
        <v>28</v>
      </c>
      <c r="EC707" s="1" t="s">
        <v>29</v>
      </c>
      <c r="ED707" s="1" t="s">
        <v>30</v>
      </c>
      <c r="EE707" s="1" t="s">
        <v>327</v>
      </c>
      <c r="EF707" s="1" t="s">
        <v>328</v>
      </c>
      <c r="EG707" s="1" t="s">
        <v>1645</v>
      </c>
      <c r="EH707" s="1" t="s">
        <v>329</v>
      </c>
      <c r="EI707" s="1" t="s">
        <v>1908</v>
      </c>
      <c r="EM707" s="1" t="s">
        <v>1647</v>
      </c>
      <c r="EN707" s="1">
        <v>1300</v>
      </c>
    </row>
    <row r="708" spans="131:144" ht="13.5" customHeight="1">
      <c r="EA708" s="1" t="s">
        <v>1909</v>
      </c>
      <c r="EB708" s="1" t="s">
        <v>28</v>
      </c>
      <c r="EC708" s="1" t="s">
        <v>29</v>
      </c>
      <c r="ED708" s="1" t="s">
        <v>30</v>
      </c>
      <c r="EE708" s="1" t="s">
        <v>327</v>
      </c>
      <c r="EF708" s="1" t="s">
        <v>328</v>
      </c>
      <c r="EG708" s="1" t="s">
        <v>1645</v>
      </c>
      <c r="EH708" s="1" t="s">
        <v>332</v>
      </c>
      <c r="EI708" s="1" t="s">
        <v>1910</v>
      </c>
      <c r="EM708" s="1" t="s">
        <v>1647</v>
      </c>
      <c r="EN708" s="1">
        <v>750</v>
      </c>
    </row>
    <row r="709" spans="131:144" ht="13.5" customHeight="1">
      <c r="EA709" s="1" t="s">
        <v>1911</v>
      </c>
      <c r="EB709" s="1" t="s">
        <v>28</v>
      </c>
      <c r="EC709" s="1" t="s">
        <v>29</v>
      </c>
      <c r="ED709" s="1" t="s">
        <v>30</v>
      </c>
      <c r="EE709" s="1" t="s">
        <v>327</v>
      </c>
      <c r="EF709" s="1" t="s">
        <v>328</v>
      </c>
      <c r="EG709" s="1" t="s">
        <v>1645</v>
      </c>
      <c r="EH709" s="1" t="s">
        <v>335</v>
      </c>
      <c r="EI709" s="1" t="s">
        <v>1912</v>
      </c>
      <c r="EM709" s="1" t="s">
        <v>1647</v>
      </c>
      <c r="EN709" s="1">
        <v>300</v>
      </c>
    </row>
    <row r="710" spans="131:144" ht="13.5" customHeight="1">
      <c r="EA710" s="1" t="s">
        <v>1913</v>
      </c>
      <c r="EB710" s="1" t="s">
        <v>28</v>
      </c>
      <c r="EC710" s="1" t="s">
        <v>29</v>
      </c>
      <c r="ED710" s="1" t="s">
        <v>30</v>
      </c>
      <c r="EE710" s="1" t="s">
        <v>327</v>
      </c>
      <c r="EF710" s="1" t="s">
        <v>328</v>
      </c>
      <c r="EG710" s="1" t="s">
        <v>1645</v>
      </c>
      <c r="EH710" s="1" t="s">
        <v>338</v>
      </c>
      <c r="EI710" s="1" t="s">
        <v>837</v>
      </c>
      <c r="EM710" s="1" t="s">
        <v>1647</v>
      </c>
      <c r="EN710" s="1">
        <v>600</v>
      </c>
    </row>
    <row r="711" spans="131:144" ht="13.5" customHeight="1">
      <c r="EA711" s="1" t="s">
        <v>1914</v>
      </c>
      <c r="EB711" s="1" t="s">
        <v>28</v>
      </c>
      <c r="EC711" s="1" t="s">
        <v>29</v>
      </c>
      <c r="ED711" s="1" t="s">
        <v>30</v>
      </c>
      <c r="EE711" s="1" t="s">
        <v>327</v>
      </c>
      <c r="EF711" s="1" t="s">
        <v>328</v>
      </c>
      <c r="EG711" s="1" t="s">
        <v>1645</v>
      </c>
      <c r="EH711" s="1" t="s">
        <v>341</v>
      </c>
      <c r="EI711" s="1" t="s">
        <v>1915</v>
      </c>
      <c r="EM711" s="1" t="s">
        <v>1647</v>
      </c>
      <c r="EN711" s="1">
        <v>950</v>
      </c>
    </row>
    <row r="712" spans="131:144" ht="13.5" customHeight="1">
      <c r="EA712" s="1" t="s">
        <v>1916</v>
      </c>
      <c r="EB712" s="1" t="s">
        <v>28</v>
      </c>
      <c r="EC712" s="1" t="s">
        <v>29</v>
      </c>
      <c r="ED712" s="1" t="s">
        <v>30</v>
      </c>
      <c r="EE712" s="1" t="s">
        <v>344</v>
      </c>
      <c r="EF712" s="1" t="s">
        <v>345</v>
      </c>
      <c r="EG712" s="1" t="s">
        <v>1645</v>
      </c>
      <c r="EH712" s="1" t="s">
        <v>346</v>
      </c>
      <c r="EI712" s="1" t="s">
        <v>1917</v>
      </c>
      <c r="EM712" s="1" t="s">
        <v>1647</v>
      </c>
      <c r="EN712" s="1">
        <v>650</v>
      </c>
    </row>
    <row r="713" spans="131:144" ht="13.5" customHeight="1">
      <c r="EA713" s="1" t="s">
        <v>1918</v>
      </c>
      <c r="EB713" s="1" t="s">
        <v>28</v>
      </c>
      <c r="EC713" s="1" t="s">
        <v>29</v>
      </c>
      <c r="ED713" s="1" t="s">
        <v>30</v>
      </c>
      <c r="EE713" s="1" t="s">
        <v>344</v>
      </c>
      <c r="EF713" s="1" t="s">
        <v>345</v>
      </c>
      <c r="EG713" s="1" t="s">
        <v>1645</v>
      </c>
      <c r="EH713" s="1" t="s">
        <v>349</v>
      </c>
      <c r="EI713" s="1" t="s">
        <v>1919</v>
      </c>
      <c r="EM713" s="1" t="s">
        <v>1647</v>
      </c>
      <c r="EN713" s="1">
        <v>650</v>
      </c>
    </row>
    <row r="714" spans="131:144" ht="13.5" customHeight="1">
      <c r="EA714" s="1" t="s">
        <v>1920</v>
      </c>
      <c r="EB714" s="1" t="s">
        <v>28</v>
      </c>
      <c r="EC714" s="1" t="s">
        <v>29</v>
      </c>
      <c r="ED714" s="1" t="s">
        <v>30</v>
      </c>
      <c r="EE714" s="1" t="s">
        <v>344</v>
      </c>
      <c r="EF714" s="1" t="s">
        <v>345</v>
      </c>
      <c r="EG714" s="1" t="s">
        <v>1645</v>
      </c>
      <c r="EH714" s="1" t="s">
        <v>1374</v>
      </c>
      <c r="EI714" s="1" t="s">
        <v>1921</v>
      </c>
      <c r="EM714" s="1" t="s">
        <v>1647</v>
      </c>
      <c r="EN714" s="1">
        <v>1050</v>
      </c>
    </row>
    <row r="715" spans="131:144" ht="13.5" customHeight="1">
      <c r="EA715" s="1" t="s">
        <v>1922</v>
      </c>
      <c r="EB715" s="1" t="s">
        <v>28</v>
      </c>
      <c r="EC715" s="1" t="s">
        <v>29</v>
      </c>
      <c r="ED715" s="1" t="s">
        <v>30</v>
      </c>
      <c r="EE715" s="1" t="s">
        <v>344</v>
      </c>
      <c r="EF715" s="1" t="s">
        <v>345</v>
      </c>
      <c r="EG715" s="1" t="s">
        <v>1645</v>
      </c>
      <c r="EH715" s="1" t="s">
        <v>1377</v>
      </c>
      <c r="EI715" s="1" t="s">
        <v>1923</v>
      </c>
      <c r="EM715" s="1" t="s">
        <v>1647</v>
      </c>
      <c r="EN715" s="1">
        <v>400</v>
      </c>
    </row>
    <row r="716" spans="131:144" ht="13.5" customHeight="1">
      <c r="EA716" s="1" t="s">
        <v>1924</v>
      </c>
      <c r="EB716" s="1" t="s">
        <v>28</v>
      </c>
      <c r="EC716" s="1" t="s">
        <v>29</v>
      </c>
      <c r="ED716" s="1" t="s">
        <v>30</v>
      </c>
      <c r="EE716" s="1" t="s">
        <v>344</v>
      </c>
      <c r="EF716" s="1" t="s">
        <v>345</v>
      </c>
      <c r="EG716" s="1" t="s">
        <v>1645</v>
      </c>
      <c r="EH716" s="1" t="s">
        <v>1380</v>
      </c>
      <c r="EI716" s="1" t="s">
        <v>1925</v>
      </c>
      <c r="EM716" s="1" t="s">
        <v>1647</v>
      </c>
      <c r="EN716" s="1">
        <v>500</v>
      </c>
    </row>
    <row r="717" spans="131:144" ht="13.5" customHeight="1">
      <c r="EA717" s="1" t="s">
        <v>1926</v>
      </c>
      <c r="EB717" s="1" t="s">
        <v>28</v>
      </c>
      <c r="EC717" s="1" t="s">
        <v>29</v>
      </c>
      <c r="ED717" s="1" t="s">
        <v>30</v>
      </c>
      <c r="EE717" s="1" t="s">
        <v>344</v>
      </c>
      <c r="EF717" s="1" t="s">
        <v>345</v>
      </c>
      <c r="EG717" s="1" t="s">
        <v>1645</v>
      </c>
      <c r="EH717" s="1" t="s">
        <v>1383</v>
      </c>
      <c r="EI717" s="1" t="s">
        <v>1927</v>
      </c>
      <c r="EM717" s="1" t="s">
        <v>1647</v>
      </c>
      <c r="EN717" s="1">
        <v>350</v>
      </c>
    </row>
    <row r="718" spans="131:144" ht="13.5" customHeight="1">
      <c r="EA718" s="1" t="s">
        <v>1928</v>
      </c>
      <c r="EB718" s="1" t="s">
        <v>28</v>
      </c>
      <c r="EC718" s="1" t="s">
        <v>29</v>
      </c>
      <c r="ED718" s="1" t="s">
        <v>30</v>
      </c>
      <c r="EE718" s="1" t="s">
        <v>344</v>
      </c>
      <c r="EF718" s="1" t="s">
        <v>345</v>
      </c>
      <c r="EG718" s="1" t="s">
        <v>1645</v>
      </c>
      <c r="EH718" s="1" t="s">
        <v>1386</v>
      </c>
      <c r="EI718" s="1" t="s">
        <v>1929</v>
      </c>
      <c r="EM718" s="1" t="s">
        <v>1647</v>
      </c>
      <c r="EN718" s="1">
        <v>200</v>
      </c>
    </row>
    <row r="719" spans="131:144" ht="13.5" customHeight="1">
      <c r="EA719" s="1" t="s">
        <v>1930</v>
      </c>
      <c r="EB719" s="1" t="s">
        <v>28</v>
      </c>
      <c r="EC719" s="1" t="s">
        <v>29</v>
      </c>
      <c r="ED719" s="1" t="s">
        <v>30</v>
      </c>
      <c r="EE719" s="1" t="s">
        <v>344</v>
      </c>
      <c r="EF719" s="1" t="s">
        <v>345</v>
      </c>
      <c r="EG719" s="1" t="s">
        <v>1645</v>
      </c>
      <c r="EH719" s="1" t="s">
        <v>1389</v>
      </c>
      <c r="EI719" s="1" t="s">
        <v>1931</v>
      </c>
      <c r="EM719" s="1" t="s">
        <v>1647</v>
      </c>
      <c r="EN719" s="1">
        <v>200</v>
      </c>
    </row>
    <row r="720" spans="131:144" ht="13.5" customHeight="1">
      <c r="EA720" s="1" t="s">
        <v>1932</v>
      </c>
      <c r="EB720" s="1" t="s">
        <v>28</v>
      </c>
      <c r="EC720" s="1" t="s">
        <v>29</v>
      </c>
      <c r="ED720" s="1" t="s">
        <v>30</v>
      </c>
      <c r="EE720" s="1" t="s">
        <v>344</v>
      </c>
      <c r="EF720" s="1" t="s">
        <v>345</v>
      </c>
      <c r="EG720" s="1" t="s">
        <v>1645</v>
      </c>
      <c r="EH720" s="1" t="s">
        <v>1392</v>
      </c>
      <c r="EI720" s="1" t="s">
        <v>1933</v>
      </c>
      <c r="EM720" s="1" t="s">
        <v>1647</v>
      </c>
      <c r="EN720" s="1">
        <v>250</v>
      </c>
    </row>
    <row r="721" spans="131:144" ht="13.5" customHeight="1">
      <c r="EA721" s="1" t="s">
        <v>1934</v>
      </c>
      <c r="EB721" s="1" t="s">
        <v>28</v>
      </c>
      <c r="EC721" s="1" t="s">
        <v>29</v>
      </c>
      <c r="ED721" s="1" t="s">
        <v>30</v>
      </c>
      <c r="EE721" s="1" t="s">
        <v>344</v>
      </c>
      <c r="EF721" s="1" t="s">
        <v>345</v>
      </c>
      <c r="EG721" s="1" t="s">
        <v>1645</v>
      </c>
      <c r="EH721" s="1" t="s">
        <v>1395</v>
      </c>
      <c r="EI721" s="1" t="s">
        <v>1935</v>
      </c>
      <c r="EM721" s="1" t="s">
        <v>1647</v>
      </c>
      <c r="EN721" s="1">
        <v>100</v>
      </c>
    </row>
    <row r="722" spans="131:144" ht="13.5" customHeight="1">
      <c r="EA722" s="1" t="s">
        <v>1936</v>
      </c>
      <c r="EB722" s="1" t="s">
        <v>28</v>
      </c>
      <c r="EC722" s="1" t="s">
        <v>29</v>
      </c>
      <c r="ED722" s="1" t="s">
        <v>30</v>
      </c>
      <c r="EE722" s="1" t="s">
        <v>344</v>
      </c>
      <c r="EF722" s="1" t="s">
        <v>345</v>
      </c>
      <c r="EG722" s="1" t="s">
        <v>1645</v>
      </c>
      <c r="EH722" s="1" t="s">
        <v>1398</v>
      </c>
      <c r="EI722" s="1" t="s">
        <v>1937</v>
      </c>
      <c r="EM722" s="1" t="s">
        <v>1647</v>
      </c>
      <c r="EN722" s="1">
        <v>300</v>
      </c>
    </row>
    <row r="723" spans="131:144" ht="13.5" customHeight="1">
      <c r="EA723" s="1" t="s">
        <v>1938</v>
      </c>
      <c r="EB723" s="1" t="s">
        <v>28</v>
      </c>
      <c r="EC723" s="1" t="s">
        <v>29</v>
      </c>
      <c r="ED723" s="1" t="s">
        <v>30</v>
      </c>
      <c r="EE723" s="1" t="s">
        <v>352</v>
      </c>
      <c r="EF723" s="1" t="s">
        <v>353</v>
      </c>
      <c r="EG723" s="1" t="s">
        <v>1645</v>
      </c>
      <c r="EH723" s="1" t="s">
        <v>1401</v>
      </c>
      <c r="EI723" s="1" t="s">
        <v>1939</v>
      </c>
      <c r="EM723" s="1" t="s">
        <v>1647</v>
      </c>
      <c r="EN723" s="1">
        <v>900</v>
      </c>
    </row>
    <row r="724" spans="131:144" ht="13.5" customHeight="1">
      <c r="EA724" s="1" t="s">
        <v>1940</v>
      </c>
      <c r="EB724" s="1" t="s">
        <v>28</v>
      </c>
      <c r="EC724" s="1" t="s">
        <v>29</v>
      </c>
      <c r="ED724" s="1" t="s">
        <v>30</v>
      </c>
      <c r="EE724" s="1" t="s">
        <v>352</v>
      </c>
      <c r="EF724" s="1" t="s">
        <v>353</v>
      </c>
      <c r="EG724" s="1" t="s">
        <v>1645</v>
      </c>
      <c r="EH724" s="1" t="s">
        <v>1403</v>
      </c>
      <c r="EI724" s="1" t="s">
        <v>1941</v>
      </c>
      <c r="EM724" s="1" t="s">
        <v>1647</v>
      </c>
      <c r="EN724" s="1">
        <v>650</v>
      </c>
    </row>
    <row r="725" spans="131:144" ht="13.5" customHeight="1">
      <c r="EA725" s="1" t="s">
        <v>1942</v>
      </c>
      <c r="EB725" s="1" t="s">
        <v>28</v>
      </c>
      <c r="EC725" s="1" t="s">
        <v>29</v>
      </c>
      <c r="ED725" s="1" t="s">
        <v>30</v>
      </c>
      <c r="EE725" s="1" t="s">
        <v>352</v>
      </c>
      <c r="EF725" s="1" t="s">
        <v>353</v>
      </c>
      <c r="EG725" s="1" t="s">
        <v>1645</v>
      </c>
      <c r="EH725" s="1" t="s">
        <v>1405</v>
      </c>
      <c r="EI725" s="1" t="s">
        <v>1943</v>
      </c>
      <c r="EM725" s="1" t="s">
        <v>1647</v>
      </c>
      <c r="EN725" s="1">
        <v>400</v>
      </c>
    </row>
    <row r="726" spans="131:144" ht="13.5" customHeight="1">
      <c r="EA726" s="1" t="s">
        <v>1944</v>
      </c>
      <c r="EB726" s="1" t="s">
        <v>28</v>
      </c>
      <c r="EC726" s="1" t="s">
        <v>29</v>
      </c>
      <c r="ED726" s="1" t="s">
        <v>30</v>
      </c>
      <c r="EE726" s="1" t="s">
        <v>352</v>
      </c>
      <c r="EF726" s="1" t="s">
        <v>353</v>
      </c>
      <c r="EG726" s="1" t="s">
        <v>1645</v>
      </c>
      <c r="EH726" s="1" t="s">
        <v>1408</v>
      </c>
      <c r="EI726" s="1" t="s">
        <v>1945</v>
      </c>
      <c r="EM726" s="1" t="s">
        <v>1647</v>
      </c>
      <c r="EN726" s="1">
        <v>800</v>
      </c>
    </row>
    <row r="727" spans="131:144" ht="13.5" customHeight="1">
      <c r="EA727" s="1" t="s">
        <v>1946</v>
      </c>
      <c r="EB727" s="1" t="s">
        <v>28</v>
      </c>
      <c r="EC727" s="1" t="s">
        <v>29</v>
      </c>
      <c r="ED727" s="1" t="s">
        <v>30</v>
      </c>
      <c r="EE727" s="1" t="s">
        <v>352</v>
      </c>
      <c r="EF727" s="1" t="s">
        <v>353</v>
      </c>
      <c r="EG727" s="1" t="s">
        <v>1645</v>
      </c>
      <c r="EH727" s="1" t="s">
        <v>1410</v>
      </c>
      <c r="EI727" s="1" t="s">
        <v>1947</v>
      </c>
      <c r="EM727" s="1" t="s">
        <v>1647</v>
      </c>
      <c r="EN727" s="1">
        <v>650</v>
      </c>
    </row>
    <row r="728" spans="131:144" ht="13.5" customHeight="1">
      <c r="EA728" s="1" t="s">
        <v>1948</v>
      </c>
      <c r="EB728" s="1" t="s">
        <v>28</v>
      </c>
      <c r="EC728" s="1" t="s">
        <v>29</v>
      </c>
      <c r="ED728" s="1" t="s">
        <v>30</v>
      </c>
      <c r="EE728" s="1" t="s">
        <v>352</v>
      </c>
      <c r="EF728" s="1" t="s">
        <v>353</v>
      </c>
      <c r="EG728" s="1" t="s">
        <v>1645</v>
      </c>
      <c r="EH728" s="1" t="s">
        <v>1413</v>
      </c>
      <c r="EI728" s="1" t="s">
        <v>1949</v>
      </c>
      <c r="EM728" s="1" t="s">
        <v>1647</v>
      </c>
      <c r="EN728" s="1">
        <v>550</v>
      </c>
    </row>
    <row r="729" spans="131:144" ht="13.5" customHeight="1">
      <c r="EA729" s="1" t="s">
        <v>1950</v>
      </c>
      <c r="EB729" s="1" t="s">
        <v>28</v>
      </c>
      <c r="EC729" s="1" t="s">
        <v>29</v>
      </c>
      <c r="ED729" s="1" t="s">
        <v>30</v>
      </c>
      <c r="EE729" s="1" t="s">
        <v>352</v>
      </c>
      <c r="EF729" s="1" t="s">
        <v>353</v>
      </c>
      <c r="EG729" s="1" t="s">
        <v>1645</v>
      </c>
      <c r="EH729" s="1" t="s">
        <v>1416</v>
      </c>
      <c r="EI729" s="1" t="s">
        <v>1951</v>
      </c>
      <c r="EM729" s="1" t="s">
        <v>1647</v>
      </c>
      <c r="EN729" s="1">
        <v>350</v>
      </c>
    </row>
    <row r="730" spans="131:144" ht="13.5" customHeight="1">
      <c r="EA730" s="1" t="s">
        <v>1952</v>
      </c>
      <c r="EB730" s="1" t="s">
        <v>28</v>
      </c>
      <c r="EC730" s="1" t="s">
        <v>29</v>
      </c>
      <c r="ED730" s="1" t="s">
        <v>30</v>
      </c>
      <c r="EE730" s="1" t="s">
        <v>352</v>
      </c>
      <c r="EF730" s="1" t="s">
        <v>353</v>
      </c>
      <c r="EG730" s="1" t="s">
        <v>1645</v>
      </c>
      <c r="EH730" s="1" t="s">
        <v>1418</v>
      </c>
      <c r="EI730" s="1" t="s">
        <v>1953</v>
      </c>
      <c r="EM730" s="1" t="s">
        <v>1647</v>
      </c>
      <c r="EN730" s="1">
        <v>250</v>
      </c>
    </row>
    <row r="731" spans="131:144" ht="13.5" customHeight="1">
      <c r="EA731" s="1" t="s">
        <v>1954</v>
      </c>
      <c r="EB731" s="1" t="s">
        <v>28</v>
      </c>
      <c r="EC731" s="1" t="s">
        <v>29</v>
      </c>
      <c r="ED731" s="1" t="s">
        <v>30</v>
      </c>
      <c r="EE731" s="1" t="s">
        <v>372</v>
      </c>
      <c r="EF731" s="1" t="s">
        <v>373</v>
      </c>
      <c r="EG731" s="1" t="s">
        <v>1645</v>
      </c>
      <c r="EH731" s="1" t="s">
        <v>1421</v>
      </c>
      <c r="EI731" s="1" t="s">
        <v>1955</v>
      </c>
      <c r="EM731" s="1" t="s">
        <v>1647</v>
      </c>
      <c r="EN731" s="1">
        <v>400</v>
      </c>
    </row>
    <row r="732" spans="131:144" ht="13.5" customHeight="1">
      <c r="EA732" s="1" t="s">
        <v>1956</v>
      </c>
      <c r="EB732" s="1" t="s">
        <v>28</v>
      </c>
      <c r="EC732" s="1" t="s">
        <v>29</v>
      </c>
      <c r="ED732" s="1" t="s">
        <v>30</v>
      </c>
      <c r="EE732" s="1" t="s">
        <v>372</v>
      </c>
      <c r="EF732" s="1" t="s">
        <v>373</v>
      </c>
      <c r="EG732" s="1" t="s">
        <v>1645</v>
      </c>
      <c r="EH732" s="1" t="s">
        <v>1424</v>
      </c>
      <c r="EI732" s="1" t="s">
        <v>1957</v>
      </c>
      <c r="EM732" s="1" t="s">
        <v>1647</v>
      </c>
      <c r="EN732" s="1">
        <v>550</v>
      </c>
    </row>
    <row r="733" spans="131:144" ht="13.5" customHeight="1">
      <c r="EA733" s="1" t="s">
        <v>1958</v>
      </c>
      <c r="EB733" s="1" t="s">
        <v>28</v>
      </c>
      <c r="EC733" s="1" t="s">
        <v>29</v>
      </c>
      <c r="ED733" s="1" t="s">
        <v>30</v>
      </c>
      <c r="EE733" s="1" t="s">
        <v>377</v>
      </c>
      <c r="EF733" s="1" t="s">
        <v>378</v>
      </c>
      <c r="EG733" s="1" t="s">
        <v>1645</v>
      </c>
      <c r="EH733" s="1" t="s">
        <v>382</v>
      </c>
      <c r="EI733" s="1" t="s">
        <v>882</v>
      </c>
      <c r="EM733" s="1" t="s">
        <v>1647</v>
      </c>
      <c r="EN733" s="1">
        <v>750</v>
      </c>
    </row>
    <row r="734" spans="131:144" ht="13.5" customHeight="1">
      <c r="EA734" s="1" t="s">
        <v>1959</v>
      </c>
      <c r="EB734" s="1" t="s">
        <v>28</v>
      </c>
      <c r="EC734" s="1" t="s">
        <v>29</v>
      </c>
      <c r="ED734" s="1" t="s">
        <v>30</v>
      </c>
      <c r="EE734" s="1" t="s">
        <v>377</v>
      </c>
      <c r="EF734" s="1" t="s">
        <v>378</v>
      </c>
      <c r="EG734" s="1" t="s">
        <v>1645</v>
      </c>
      <c r="EH734" s="1" t="s">
        <v>1427</v>
      </c>
      <c r="EI734" s="1" t="s">
        <v>1960</v>
      </c>
      <c r="EM734" s="1" t="s">
        <v>1647</v>
      </c>
      <c r="EN734" s="1">
        <v>300</v>
      </c>
    </row>
    <row r="735" spans="131:144" ht="13.5" customHeight="1">
      <c r="EA735" s="1" t="s">
        <v>1961</v>
      </c>
      <c r="EB735" s="1" t="s">
        <v>28</v>
      </c>
      <c r="EC735" s="1" t="s">
        <v>29</v>
      </c>
      <c r="ED735" s="1" t="s">
        <v>30</v>
      </c>
      <c r="EE735" s="1" t="s">
        <v>377</v>
      </c>
      <c r="EF735" s="1" t="s">
        <v>378</v>
      </c>
      <c r="EG735" s="1" t="s">
        <v>1645</v>
      </c>
      <c r="EH735" s="1" t="s">
        <v>1429</v>
      </c>
      <c r="EI735" s="1" t="s">
        <v>1962</v>
      </c>
      <c r="EM735" s="1" t="s">
        <v>1647</v>
      </c>
      <c r="EN735" s="1">
        <v>400</v>
      </c>
    </row>
    <row r="736" spans="131:144" ht="13.5" customHeight="1">
      <c r="EA736" s="1" t="s">
        <v>1963</v>
      </c>
      <c r="EB736" s="1" t="s">
        <v>28</v>
      </c>
      <c r="EC736" s="1" t="s">
        <v>29</v>
      </c>
      <c r="ED736" s="1" t="s">
        <v>30</v>
      </c>
      <c r="EE736" s="1" t="s">
        <v>377</v>
      </c>
      <c r="EF736" s="1" t="s">
        <v>378</v>
      </c>
      <c r="EG736" s="1" t="s">
        <v>1645</v>
      </c>
      <c r="EH736" s="1" t="s">
        <v>1432</v>
      </c>
      <c r="EI736" s="1" t="s">
        <v>1964</v>
      </c>
      <c r="EM736" s="1" t="s">
        <v>1647</v>
      </c>
      <c r="EN736" s="1">
        <v>500</v>
      </c>
    </row>
    <row r="737" spans="131:144" ht="13.5" customHeight="1">
      <c r="EA737" s="1" t="s">
        <v>1965</v>
      </c>
      <c r="EB737" s="1" t="s">
        <v>28</v>
      </c>
      <c r="EC737" s="1" t="s">
        <v>29</v>
      </c>
      <c r="ED737" s="1" t="s">
        <v>30</v>
      </c>
      <c r="EE737" s="1" t="s">
        <v>377</v>
      </c>
      <c r="EF737" s="1" t="s">
        <v>378</v>
      </c>
      <c r="EG737" s="1" t="s">
        <v>1645</v>
      </c>
      <c r="EH737" s="1" t="s">
        <v>1435</v>
      </c>
      <c r="EI737" s="1" t="s">
        <v>1966</v>
      </c>
      <c r="EM737" s="1" t="s">
        <v>1647</v>
      </c>
      <c r="EN737" s="1">
        <v>850</v>
      </c>
    </row>
    <row r="738" spans="131:144" ht="13.5" customHeight="1">
      <c r="EA738" s="1" t="s">
        <v>1967</v>
      </c>
      <c r="EB738" s="1" t="s">
        <v>28</v>
      </c>
      <c r="EC738" s="1" t="s">
        <v>29</v>
      </c>
      <c r="ED738" s="1" t="s">
        <v>30</v>
      </c>
      <c r="EE738" s="1" t="s">
        <v>388</v>
      </c>
      <c r="EF738" s="1" t="s">
        <v>389</v>
      </c>
      <c r="EG738" s="1" t="s">
        <v>1645</v>
      </c>
      <c r="EH738" s="1" t="s">
        <v>390</v>
      </c>
      <c r="EI738" s="1" t="s">
        <v>1968</v>
      </c>
      <c r="EM738" s="1" t="s">
        <v>1647</v>
      </c>
      <c r="EN738" s="1">
        <v>450</v>
      </c>
    </row>
    <row r="739" spans="131:144" ht="13.5" customHeight="1">
      <c r="EA739" s="1" t="s">
        <v>1969</v>
      </c>
      <c r="EB739" s="1" t="s">
        <v>28</v>
      </c>
      <c r="EC739" s="1" t="s">
        <v>29</v>
      </c>
      <c r="ED739" s="1" t="s">
        <v>30</v>
      </c>
      <c r="EE739" s="1" t="s">
        <v>388</v>
      </c>
      <c r="EF739" s="1" t="s">
        <v>389</v>
      </c>
      <c r="EG739" s="1" t="s">
        <v>1645</v>
      </c>
      <c r="EH739" s="1" t="s">
        <v>393</v>
      </c>
      <c r="EI739" s="1" t="s">
        <v>1970</v>
      </c>
      <c r="EM739" s="1" t="s">
        <v>1647</v>
      </c>
      <c r="EN739" s="1">
        <v>200</v>
      </c>
    </row>
    <row r="740" spans="131:144" ht="13.5" customHeight="1">
      <c r="EA740" s="1" t="s">
        <v>1971</v>
      </c>
      <c r="EB740" s="1" t="s">
        <v>28</v>
      </c>
      <c r="EC740" s="1" t="s">
        <v>29</v>
      </c>
      <c r="ED740" s="1" t="s">
        <v>30</v>
      </c>
      <c r="EE740" s="1" t="s">
        <v>388</v>
      </c>
      <c r="EF740" s="1" t="s">
        <v>389</v>
      </c>
      <c r="EG740" s="1" t="s">
        <v>1645</v>
      </c>
      <c r="EH740" s="1" t="s">
        <v>396</v>
      </c>
      <c r="EI740" s="1" t="s">
        <v>1972</v>
      </c>
      <c r="EM740" s="1" t="s">
        <v>1647</v>
      </c>
      <c r="EN740" s="1">
        <v>100</v>
      </c>
    </row>
    <row r="741" spans="131:144" ht="13.5" customHeight="1">
      <c r="EA741" s="1" t="s">
        <v>1973</v>
      </c>
      <c r="EB741" s="1" t="s">
        <v>28</v>
      </c>
      <c r="EC741" s="1" t="s">
        <v>29</v>
      </c>
      <c r="ED741" s="1" t="s">
        <v>30</v>
      </c>
      <c r="EE741" s="1" t="s">
        <v>388</v>
      </c>
      <c r="EF741" s="1" t="s">
        <v>389</v>
      </c>
      <c r="EG741" s="1" t="s">
        <v>1645</v>
      </c>
      <c r="EH741" s="1" t="s">
        <v>896</v>
      </c>
      <c r="EI741" s="1" t="s">
        <v>1974</v>
      </c>
      <c r="EM741" s="1" t="s">
        <v>1647</v>
      </c>
      <c r="EN741" s="1">
        <v>150</v>
      </c>
    </row>
    <row r="742" spans="131:144" ht="13.5" customHeight="1">
      <c r="EA742" s="1" t="s">
        <v>1975</v>
      </c>
      <c r="EB742" s="1" t="s">
        <v>28</v>
      </c>
      <c r="EC742" s="1" t="s">
        <v>29</v>
      </c>
      <c r="ED742" s="1" t="s">
        <v>30</v>
      </c>
      <c r="EE742" s="1" t="s">
        <v>388</v>
      </c>
      <c r="EF742" s="1" t="s">
        <v>389</v>
      </c>
      <c r="EG742" s="1" t="s">
        <v>1645</v>
      </c>
      <c r="EH742" s="1" t="s">
        <v>1438</v>
      </c>
      <c r="EI742" s="1" t="s">
        <v>1976</v>
      </c>
      <c r="EM742" s="1" t="s">
        <v>1647</v>
      </c>
      <c r="EN742" s="1">
        <v>250</v>
      </c>
    </row>
    <row r="743" spans="131:144" ht="13.5" customHeight="1">
      <c r="EA743" s="1" t="s">
        <v>1977</v>
      </c>
      <c r="EB743" s="1" t="s">
        <v>28</v>
      </c>
      <c r="EC743" s="1" t="s">
        <v>29</v>
      </c>
      <c r="ED743" s="1" t="s">
        <v>30</v>
      </c>
      <c r="EE743" s="1" t="s">
        <v>388</v>
      </c>
      <c r="EF743" s="1" t="s">
        <v>389</v>
      </c>
      <c r="EG743" s="1" t="s">
        <v>1645</v>
      </c>
      <c r="EH743" s="1" t="s">
        <v>1440</v>
      </c>
      <c r="EI743" s="1" t="s">
        <v>1978</v>
      </c>
      <c r="EM743" s="1" t="s">
        <v>1647</v>
      </c>
      <c r="EN743" s="1">
        <v>150</v>
      </c>
    </row>
    <row r="744" spans="131:144" ht="13.5" customHeight="1">
      <c r="EA744" s="1" t="s">
        <v>1979</v>
      </c>
      <c r="EB744" s="1" t="s">
        <v>28</v>
      </c>
      <c r="EC744" s="1" t="s">
        <v>29</v>
      </c>
      <c r="ED744" s="1" t="s">
        <v>30</v>
      </c>
      <c r="EE744" s="1" t="s">
        <v>388</v>
      </c>
      <c r="EF744" s="1" t="s">
        <v>389</v>
      </c>
      <c r="EG744" s="1" t="s">
        <v>1645</v>
      </c>
      <c r="EH744" s="1" t="s">
        <v>1442</v>
      </c>
      <c r="EI744" s="1" t="s">
        <v>1980</v>
      </c>
      <c r="EM744" s="1" t="s">
        <v>1647</v>
      </c>
      <c r="EN744" s="1">
        <v>250</v>
      </c>
    </row>
    <row r="745" spans="131:144" ht="13.5" customHeight="1">
      <c r="EA745" s="1" t="s">
        <v>1981</v>
      </c>
      <c r="EB745" s="1" t="s">
        <v>28</v>
      </c>
      <c r="EC745" s="1" t="s">
        <v>29</v>
      </c>
      <c r="ED745" s="1" t="s">
        <v>30</v>
      </c>
      <c r="EE745" s="1" t="s">
        <v>388</v>
      </c>
      <c r="EF745" s="1" t="s">
        <v>389</v>
      </c>
      <c r="EG745" s="1" t="s">
        <v>1645</v>
      </c>
      <c r="EH745" s="1" t="s">
        <v>1445</v>
      </c>
      <c r="EI745" s="1" t="s">
        <v>1982</v>
      </c>
      <c r="EM745" s="1" t="s">
        <v>1647</v>
      </c>
      <c r="EN745" s="1">
        <v>150</v>
      </c>
    </row>
    <row r="746" spans="131:144" ht="13.5" customHeight="1">
      <c r="EA746" s="1" t="s">
        <v>1983</v>
      </c>
      <c r="EB746" s="1" t="s">
        <v>28</v>
      </c>
      <c r="EC746" s="1" t="s">
        <v>29</v>
      </c>
      <c r="ED746" s="1" t="s">
        <v>30</v>
      </c>
      <c r="EE746" s="1" t="s">
        <v>388</v>
      </c>
      <c r="EF746" s="1" t="s">
        <v>389</v>
      </c>
      <c r="EG746" s="1" t="s">
        <v>1645</v>
      </c>
      <c r="EH746" s="1" t="s">
        <v>1447</v>
      </c>
      <c r="EI746" s="1" t="s">
        <v>1984</v>
      </c>
      <c r="EM746" s="1" t="s">
        <v>1647</v>
      </c>
      <c r="EN746" s="1">
        <v>100</v>
      </c>
    </row>
    <row r="747" spans="131:144" ht="13.5" customHeight="1">
      <c r="EA747" s="1" t="s">
        <v>1985</v>
      </c>
      <c r="EB747" s="1" t="s">
        <v>28</v>
      </c>
      <c r="EC747" s="1" t="s">
        <v>29</v>
      </c>
      <c r="ED747" s="1" t="s">
        <v>30</v>
      </c>
      <c r="EE747" s="1" t="s">
        <v>399</v>
      </c>
      <c r="EF747" s="1" t="s">
        <v>400</v>
      </c>
      <c r="EG747" s="1" t="s">
        <v>1645</v>
      </c>
      <c r="EH747" s="1" t="s">
        <v>401</v>
      </c>
      <c r="EI747" s="1" t="s">
        <v>1986</v>
      </c>
      <c r="EM747" s="1" t="s">
        <v>1647</v>
      </c>
      <c r="EN747" s="1">
        <v>850</v>
      </c>
    </row>
    <row r="748" spans="131:144" ht="13.5" customHeight="1">
      <c r="EA748" s="1" t="s">
        <v>1987</v>
      </c>
      <c r="EB748" s="1" t="s">
        <v>28</v>
      </c>
      <c r="EC748" s="1" t="s">
        <v>29</v>
      </c>
      <c r="ED748" s="1" t="s">
        <v>30</v>
      </c>
      <c r="EE748" s="1" t="s">
        <v>399</v>
      </c>
      <c r="EF748" s="1" t="s">
        <v>400</v>
      </c>
      <c r="EG748" s="1" t="s">
        <v>1645</v>
      </c>
      <c r="EH748" s="1" t="s">
        <v>1450</v>
      </c>
      <c r="EI748" s="1" t="s">
        <v>1988</v>
      </c>
      <c r="EM748" s="1" t="s">
        <v>1647</v>
      </c>
      <c r="EN748" s="1">
        <v>50</v>
      </c>
    </row>
    <row r="749" spans="131:144" ht="13.5" customHeight="1">
      <c r="EA749" s="1" t="s">
        <v>1989</v>
      </c>
      <c r="EB749" s="1" t="s">
        <v>28</v>
      </c>
      <c r="EC749" s="1" t="s">
        <v>29</v>
      </c>
      <c r="ED749" s="1" t="s">
        <v>30</v>
      </c>
      <c r="EE749" s="1" t="s">
        <v>399</v>
      </c>
      <c r="EF749" s="1" t="s">
        <v>400</v>
      </c>
      <c r="EG749" s="1" t="s">
        <v>1645</v>
      </c>
      <c r="EH749" s="1" t="s">
        <v>902</v>
      </c>
      <c r="EI749" s="1" t="s">
        <v>903</v>
      </c>
      <c r="EM749" s="1" t="s">
        <v>1647</v>
      </c>
      <c r="EN749" s="1">
        <v>500</v>
      </c>
    </row>
    <row r="750" spans="131:144" ht="13.5" customHeight="1">
      <c r="EA750" s="1" t="s">
        <v>1990</v>
      </c>
      <c r="EB750" s="1" t="s">
        <v>28</v>
      </c>
      <c r="EC750" s="1" t="s">
        <v>29</v>
      </c>
      <c r="ED750" s="1" t="s">
        <v>30</v>
      </c>
      <c r="EE750" s="1" t="s">
        <v>399</v>
      </c>
      <c r="EF750" s="1" t="s">
        <v>400</v>
      </c>
      <c r="EG750" s="1" t="s">
        <v>1645</v>
      </c>
      <c r="EH750" s="1" t="s">
        <v>1455</v>
      </c>
      <c r="EI750" s="1" t="s">
        <v>1991</v>
      </c>
      <c r="EM750" s="1" t="s">
        <v>1647</v>
      </c>
      <c r="EN750" s="1">
        <v>300</v>
      </c>
    </row>
    <row r="751" spans="131:144" ht="13.5" customHeight="1">
      <c r="EA751" s="1" t="s">
        <v>1992</v>
      </c>
      <c r="EB751" s="1" t="s">
        <v>28</v>
      </c>
      <c r="EC751" s="1" t="s">
        <v>29</v>
      </c>
      <c r="ED751" s="1" t="s">
        <v>30</v>
      </c>
      <c r="EE751" s="1" t="s">
        <v>399</v>
      </c>
      <c r="EF751" s="1" t="s">
        <v>400</v>
      </c>
      <c r="EG751" s="1" t="s">
        <v>1645</v>
      </c>
      <c r="EH751" s="1" t="s">
        <v>1457</v>
      </c>
      <c r="EI751" s="1" t="s">
        <v>1993</v>
      </c>
      <c r="EM751" s="1" t="s">
        <v>1647</v>
      </c>
      <c r="EN751" s="1">
        <v>200</v>
      </c>
    </row>
    <row r="752" spans="131:144" ht="13.5" customHeight="1">
      <c r="EA752" s="1" t="s">
        <v>1994</v>
      </c>
      <c r="EB752" s="1" t="s">
        <v>28</v>
      </c>
      <c r="EC752" s="1" t="s">
        <v>29</v>
      </c>
      <c r="ED752" s="1" t="s">
        <v>30</v>
      </c>
      <c r="EE752" s="1" t="s">
        <v>404</v>
      </c>
      <c r="EF752" s="1" t="s">
        <v>405</v>
      </c>
      <c r="EG752" s="1" t="s">
        <v>1645</v>
      </c>
      <c r="EH752" s="1" t="s">
        <v>406</v>
      </c>
      <c r="EI752" s="1" t="s">
        <v>1995</v>
      </c>
      <c r="EM752" s="1" t="s">
        <v>1647</v>
      </c>
      <c r="EN752" s="1">
        <v>1200</v>
      </c>
    </row>
    <row r="753" spans="131:144" ht="13.5" customHeight="1">
      <c r="EA753" s="1" t="s">
        <v>1996</v>
      </c>
      <c r="EB753" s="1" t="s">
        <v>28</v>
      </c>
      <c r="EC753" s="1" t="s">
        <v>29</v>
      </c>
      <c r="ED753" s="1" t="s">
        <v>30</v>
      </c>
      <c r="EE753" s="1" t="s">
        <v>404</v>
      </c>
      <c r="EF753" s="1" t="s">
        <v>405</v>
      </c>
      <c r="EG753" s="1" t="s">
        <v>1645</v>
      </c>
      <c r="EH753" s="1" t="s">
        <v>905</v>
      </c>
      <c r="EI753" s="1" t="s">
        <v>906</v>
      </c>
      <c r="EM753" s="1" t="s">
        <v>1647</v>
      </c>
      <c r="EN753" s="1">
        <v>950</v>
      </c>
    </row>
    <row r="754" spans="131:144" ht="13.5" customHeight="1">
      <c r="EA754" s="1" t="s">
        <v>1997</v>
      </c>
      <c r="EB754" s="1" t="s">
        <v>28</v>
      </c>
      <c r="EC754" s="1" t="s">
        <v>29</v>
      </c>
      <c r="ED754" s="1" t="s">
        <v>30</v>
      </c>
      <c r="EE754" s="1" t="s">
        <v>404</v>
      </c>
      <c r="EF754" s="1" t="s">
        <v>405</v>
      </c>
      <c r="EG754" s="1" t="s">
        <v>1645</v>
      </c>
      <c r="EH754" s="1" t="s">
        <v>908</v>
      </c>
      <c r="EI754" s="1" t="s">
        <v>909</v>
      </c>
      <c r="EM754" s="1" t="s">
        <v>1647</v>
      </c>
      <c r="EN754" s="1">
        <v>650</v>
      </c>
    </row>
    <row r="755" spans="131:144" ht="13.5" customHeight="1">
      <c r="EA755" s="1" t="s">
        <v>1998</v>
      </c>
      <c r="EB755" s="1" t="s">
        <v>28</v>
      </c>
      <c r="EC755" s="1" t="s">
        <v>29</v>
      </c>
      <c r="ED755" s="1" t="s">
        <v>30</v>
      </c>
      <c r="EE755" s="1" t="s">
        <v>412</v>
      </c>
      <c r="EF755" s="1" t="s">
        <v>413</v>
      </c>
      <c r="EG755" s="1" t="s">
        <v>1645</v>
      </c>
      <c r="EH755" s="1" t="s">
        <v>414</v>
      </c>
      <c r="EI755" s="1" t="s">
        <v>911</v>
      </c>
      <c r="EM755" s="1" t="s">
        <v>1647</v>
      </c>
      <c r="EN755" s="1">
        <v>950</v>
      </c>
    </row>
    <row r="756" spans="131:144" ht="13.5" customHeight="1">
      <c r="EA756" s="1" t="s">
        <v>1999</v>
      </c>
      <c r="EB756" s="1" t="s">
        <v>28</v>
      </c>
      <c r="EC756" s="1" t="s">
        <v>29</v>
      </c>
      <c r="ED756" s="1" t="s">
        <v>30</v>
      </c>
      <c r="EE756" s="1" t="s">
        <v>412</v>
      </c>
      <c r="EF756" s="1" t="s">
        <v>413</v>
      </c>
      <c r="EG756" s="1" t="s">
        <v>1645</v>
      </c>
      <c r="EH756" s="1" t="s">
        <v>1464</v>
      </c>
      <c r="EI756" s="1" t="s">
        <v>2000</v>
      </c>
      <c r="EM756" s="1" t="s">
        <v>1647</v>
      </c>
      <c r="EN756" s="1">
        <v>800</v>
      </c>
    </row>
    <row r="757" spans="131:144" ht="13.5" customHeight="1">
      <c r="EA757" s="1" t="s">
        <v>2001</v>
      </c>
      <c r="EB757" s="1" t="s">
        <v>28</v>
      </c>
      <c r="EC757" s="1" t="s">
        <v>29</v>
      </c>
      <c r="ED757" s="1" t="s">
        <v>30</v>
      </c>
      <c r="EE757" s="1" t="s">
        <v>416</v>
      </c>
      <c r="EF757" s="1" t="s">
        <v>417</v>
      </c>
      <c r="EG757" s="1" t="s">
        <v>1645</v>
      </c>
      <c r="EH757" s="1" t="s">
        <v>418</v>
      </c>
      <c r="EI757" s="1" t="s">
        <v>2002</v>
      </c>
      <c r="EM757" s="1" t="s">
        <v>1647</v>
      </c>
      <c r="EN757" s="1">
        <v>700</v>
      </c>
    </row>
    <row r="758" spans="131:144" ht="13.5" customHeight="1">
      <c r="EA758" s="1" t="s">
        <v>2003</v>
      </c>
      <c r="EB758" s="1" t="s">
        <v>28</v>
      </c>
      <c r="EC758" s="1" t="s">
        <v>29</v>
      </c>
      <c r="ED758" s="1" t="s">
        <v>30</v>
      </c>
      <c r="EE758" s="1" t="s">
        <v>416</v>
      </c>
      <c r="EF758" s="1" t="s">
        <v>417</v>
      </c>
      <c r="EG758" s="1" t="s">
        <v>1645</v>
      </c>
      <c r="EH758" s="1" t="s">
        <v>421</v>
      </c>
      <c r="EI758" s="1" t="s">
        <v>2004</v>
      </c>
      <c r="EM758" s="1" t="s">
        <v>1647</v>
      </c>
      <c r="EN758" s="1">
        <v>450</v>
      </c>
    </row>
    <row r="759" spans="131:144" ht="13.5" customHeight="1">
      <c r="EA759" s="1" t="s">
        <v>2005</v>
      </c>
      <c r="EB759" s="1" t="s">
        <v>28</v>
      </c>
      <c r="EC759" s="1" t="s">
        <v>29</v>
      </c>
      <c r="ED759" s="1" t="s">
        <v>30</v>
      </c>
      <c r="EE759" s="1" t="s">
        <v>416</v>
      </c>
      <c r="EF759" s="1" t="s">
        <v>417</v>
      </c>
      <c r="EG759" s="1" t="s">
        <v>1645</v>
      </c>
      <c r="EH759" s="1" t="s">
        <v>424</v>
      </c>
      <c r="EI759" s="1" t="s">
        <v>2006</v>
      </c>
      <c r="EM759" s="1" t="s">
        <v>1647</v>
      </c>
      <c r="EN759" s="1">
        <v>650</v>
      </c>
    </row>
    <row r="760" spans="131:144" ht="13.5" customHeight="1">
      <c r="EA760" s="1" t="s">
        <v>2007</v>
      </c>
      <c r="EB760" s="1" t="s">
        <v>28</v>
      </c>
      <c r="EC760" s="1" t="s">
        <v>29</v>
      </c>
      <c r="ED760" s="1" t="s">
        <v>30</v>
      </c>
      <c r="EE760" s="1" t="s">
        <v>416</v>
      </c>
      <c r="EF760" s="1" t="s">
        <v>417</v>
      </c>
      <c r="EG760" s="1" t="s">
        <v>1645</v>
      </c>
      <c r="EH760" s="1" t="s">
        <v>919</v>
      </c>
      <c r="EI760" s="1" t="s">
        <v>920</v>
      </c>
      <c r="EM760" s="1" t="s">
        <v>1647</v>
      </c>
      <c r="EN760" s="1">
        <v>200</v>
      </c>
    </row>
    <row r="761" spans="131:144" ht="13.5" customHeight="1">
      <c r="EA761" s="1" t="s">
        <v>2008</v>
      </c>
      <c r="EB761" s="1" t="s">
        <v>28</v>
      </c>
      <c r="EC761" s="1" t="s">
        <v>29</v>
      </c>
      <c r="ED761" s="1" t="s">
        <v>30</v>
      </c>
      <c r="EE761" s="1" t="s">
        <v>416</v>
      </c>
      <c r="EF761" s="1" t="s">
        <v>417</v>
      </c>
      <c r="EG761" s="1" t="s">
        <v>1645</v>
      </c>
      <c r="EH761" s="1" t="s">
        <v>1472</v>
      </c>
      <c r="EI761" s="1" t="s">
        <v>2009</v>
      </c>
      <c r="EM761" s="1" t="s">
        <v>1647</v>
      </c>
      <c r="EN761" s="1">
        <v>200</v>
      </c>
    </row>
    <row r="762" spans="131:144" ht="13.5" customHeight="1">
      <c r="EA762" s="1" t="s">
        <v>2010</v>
      </c>
      <c r="EB762" s="1" t="s">
        <v>28</v>
      </c>
      <c r="EC762" s="1" t="s">
        <v>29</v>
      </c>
      <c r="ED762" s="1" t="s">
        <v>30</v>
      </c>
      <c r="EE762" s="1" t="s">
        <v>416</v>
      </c>
      <c r="EF762" s="1" t="s">
        <v>417</v>
      </c>
      <c r="EG762" s="1" t="s">
        <v>1645</v>
      </c>
      <c r="EH762" s="1" t="s">
        <v>922</v>
      </c>
      <c r="EI762" s="1" t="s">
        <v>923</v>
      </c>
      <c r="EM762" s="1" t="s">
        <v>1647</v>
      </c>
      <c r="EN762" s="1">
        <v>500</v>
      </c>
    </row>
    <row r="763" spans="131:144" ht="13.5" customHeight="1">
      <c r="EA763" s="1" t="s">
        <v>2011</v>
      </c>
      <c r="EB763" s="1" t="s">
        <v>28</v>
      </c>
      <c r="EC763" s="1" t="s">
        <v>29</v>
      </c>
      <c r="ED763" s="1" t="s">
        <v>30</v>
      </c>
      <c r="EE763" s="1" t="s">
        <v>416</v>
      </c>
      <c r="EF763" s="1" t="s">
        <v>417</v>
      </c>
      <c r="EG763" s="1" t="s">
        <v>1645</v>
      </c>
      <c r="EH763" s="1" t="s">
        <v>925</v>
      </c>
      <c r="EI763" s="1" t="s">
        <v>926</v>
      </c>
      <c r="EM763" s="1" t="s">
        <v>1647</v>
      </c>
      <c r="EN763" s="1">
        <v>100</v>
      </c>
    </row>
    <row r="764" spans="131:144" ht="13.5" customHeight="1">
      <c r="EA764" s="1" t="s">
        <v>2012</v>
      </c>
      <c r="EB764" s="1" t="s">
        <v>28</v>
      </c>
      <c r="EC764" s="1" t="s">
        <v>29</v>
      </c>
      <c r="ED764" s="1" t="s">
        <v>30</v>
      </c>
      <c r="EE764" s="1" t="s">
        <v>427</v>
      </c>
      <c r="EF764" s="1" t="s">
        <v>428</v>
      </c>
      <c r="EG764" s="1" t="s">
        <v>1645</v>
      </c>
      <c r="EH764" s="1" t="s">
        <v>429</v>
      </c>
      <c r="EI764" s="1" t="s">
        <v>2013</v>
      </c>
      <c r="EM764" s="1" t="s">
        <v>1647</v>
      </c>
      <c r="EN764" s="1">
        <v>850</v>
      </c>
    </row>
    <row r="765" spans="131:144" ht="13.5" customHeight="1">
      <c r="EA765" s="1" t="s">
        <v>2014</v>
      </c>
      <c r="EB765" s="1" t="s">
        <v>28</v>
      </c>
      <c r="EC765" s="1" t="s">
        <v>29</v>
      </c>
      <c r="ED765" s="1" t="s">
        <v>30</v>
      </c>
      <c r="EE765" s="1" t="s">
        <v>427</v>
      </c>
      <c r="EF765" s="1" t="s">
        <v>428</v>
      </c>
      <c r="EG765" s="1" t="s">
        <v>1645</v>
      </c>
      <c r="EH765" s="1" t="s">
        <v>432</v>
      </c>
      <c r="EI765" s="1" t="s">
        <v>2015</v>
      </c>
      <c r="EM765" s="1" t="s">
        <v>1647</v>
      </c>
      <c r="EN765" s="1">
        <v>850</v>
      </c>
    </row>
    <row r="766" spans="131:144" ht="13.5" customHeight="1">
      <c r="EA766" s="1" t="s">
        <v>2016</v>
      </c>
      <c r="EB766" s="1" t="s">
        <v>28</v>
      </c>
      <c r="EC766" s="1" t="s">
        <v>29</v>
      </c>
      <c r="ED766" s="1" t="s">
        <v>30</v>
      </c>
      <c r="EE766" s="1" t="s">
        <v>427</v>
      </c>
      <c r="EF766" s="1" t="s">
        <v>428</v>
      </c>
      <c r="EG766" s="1" t="s">
        <v>1645</v>
      </c>
      <c r="EH766" s="1" t="s">
        <v>928</v>
      </c>
      <c r="EI766" s="1" t="s">
        <v>2017</v>
      </c>
      <c r="EM766" s="1" t="s">
        <v>1647</v>
      </c>
      <c r="EN766" s="1">
        <v>300</v>
      </c>
    </row>
    <row r="767" spans="131:144" ht="13.5" customHeight="1">
      <c r="EA767" s="1" t="s">
        <v>2018</v>
      </c>
      <c r="EB767" s="1" t="s">
        <v>28</v>
      </c>
      <c r="EC767" s="1" t="s">
        <v>29</v>
      </c>
      <c r="ED767" s="1" t="s">
        <v>30</v>
      </c>
      <c r="EE767" s="1" t="s">
        <v>435</v>
      </c>
      <c r="EF767" s="1" t="s">
        <v>436</v>
      </c>
      <c r="EG767" s="1" t="s">
        <v>1645</v>
      </c>
      <c r="EH767" s="1" t="s">
        <v>1489</v>
      </c>
      <c r="EI767" s="1" t="s">
        <v>2019</v>
      </c>
      <c r="EM767" s="1" t="s">
        <v>1647</v>
      </c>
      <c r="EN767" s="1">
        <v>600</v>
      </c>
    </row>
    <row r="768" spans="131:144" ht="13.5" customHeight="1">
      <c r="EA768" s="1" t="s">
        <v>2020</v>
      </c>
      <c r="EB768" s="1" t="s">
        <v>28</v>
      </c>
      <c r="EC768" s="1" t="s">
        <v>29</v>
      </c>
      <c r="ED768" s="1" t="s">
        <v>30</v>
      </c>
      <c r="EE768" s="1" t="s">
        <v>435</v>
      </c>
      <c r="EF768" s="1" t="s">
        <v>436</v>
      </c>
      <c r="EG768" s="1" t="s">
        <v>1645</v>
      </c>
      <c r="EH768" s="1" t="s">
        <v>1491</v>
      </c>
      <c r="EI768" s="1" t="s">
        <v>2021</v>
      </c>
      <c r="EM768" s="1" t="s">
        <v>1647</v>
      </c>
      <c r="EN768" s="1">
        <v>500</v>
      </c>
    </row>
    <row r="769" spans="131:144" ht="13.5" customHeight="1">
      <c r="EA769" s="1" t="s">
        <v>2022</v>
      </c>
      <c r="EB769" s="1" t="s">
        <v>28</v>
      </c>
      <c r="EC769" s="1" t="s">
        <v>29</v>
      </c>
      <c r="ED769" s="1" t="s">
        <v>30</v>
      </c>
      <c r="EE769" s="1" t="s">
        <v>435</v>
      </c>
      <c r="EF769" s="1" t="s">
        <v>436</v>
      </c>
      <c r="EG769" s="1" t="s">
        <v>1645</v>
      </c>
      <c r="EH769" s="1" t="s">
        <v>1494</v>
      </c>
      <c r="EI769" s="1" t="s">
        <v>2023</v>
      </c>
      <c r="EM769" s="1" t="s">
        <v>1647</v>
      </c>
      <c r="EN769" s="1">
        <v>150</v>
      </c>
    </row>
    <row r="770" spans="131:144" ht="13.5" customHeight="1">
      <c r="EA770" s="1" t="s">
        <v>2024</v>
      </c>
      <c r="EB770" s="1" t="s">
        <v>28</v>
      </c>
      <c r="EC770" s="1" t="s">
        <v>29</v>
      </c>
      <c r="ED770" s="1" t="s">
        <v>30</v>
      </c>
      <c r="EE770" s="1" t="s">
        <v>435</v>
      </c>
      <c r="EF770" s="1" t="s">
        <v>436</v>
      </c>
      <c r="EG770" s="1" t="s">
        <v>1645</v>
      </c>
      <c r="EH770" s="1" t="s">
        <v>1496</v>
      </c>
      <c r="EI770" s="1" t="s">
        <v>2025</v>
      </c>
      <c r="EM770" s="1" t="s">
        <v>1647</v>
      </c>
      <c r="EN770" s="1">
        <v>150</v>
      </c>
    </row>
    <row r="771" spans="131:144" ht="13.5" customHeight="1">
      <c r="EA771" s="1" t="s">
        <v>2026</v>
      </c>
      <c r="EB771" s="1" t="s">
        <v>28</v>
      </c>
      <c r="EC771" s="1" t="s">
        <v>29</v>
      </c>
      <c r="ED771" s="1" t="s">
        <v>30</v>
      </c>
      <c r="EE771" s="1" t="s">
        <v>435</v>
      </c>
      <c r="EF771" s="1" t="s">
        <v>436</v>
      </c>
      <c r="EG771" s="1" t="s">
        <v>1645</v>
      </c>
      <c r="EH771" s="1" t="s">
        <v>1498</v>
      </c>
      <c r="EI771" s="1" t="s">
        <v>2027</v>
      </c>
      <c r="EM771" s="1" t="s">
        <v>1647</v>
      </c>
      <c r="EN771" s="1">
        <v>300</v>
      </c>
    </row>
    <row r="772" spans="131:144" ht="13.5" customHeight="1">
      <c r="EA772" s="1" t="s">
        <v>2028</v>
      </c>
      <c r="EB772" s="1" t="s">
        <v>28</v>
      </c>
      <c r="EC772" s="1" t="s">
        <v>29</v>
      </c>
      <c r="ED772" s="1" t="s">
        <v>30</v>
      </c>
      <c r="EE772" s="1" t="s">
        <v>435</v>
      </c>
      <c r="EF772" s="1" t="s">
        <v>436</v>
      </c>
      <c r="EG772" s="1" t="s">
        <v>1645</v>
      </c>
      <c r="EH772" s="1" t="s">
        <v>1501</v>
      </c>
      <c r="EI772" s="1" t="s">
        <v>2029</v>
      </c>
      <c r="EM772" s="1" t="s">
        <v>1647</v>
      </c>
      <c r="EN772" s="1">
        <v>350</v>
      </c>
    </row>
    <row r="773" spans="131:144" ht="13.5" customHeight="1">
      <c r="EA773" s="1" t="s">
        <v>2030</v>
      </c>
      <c r="EB773" s="1" t="s">
        <v>28</v>
      </c>
      <c r="EC773" s="1" t="s">
        <v>29</v>
      </c>
      <c r="ED773" s="1" t="s">
        <v>30</v>
      </c>
      <c r="EE773" s="1" t="s">
        <v>455</v>
      </c>
      <c r="EF773" s="1" t="s">
        <v>456</v>
      </c>
      <c r="EG773" s="1" t="s">
        <v>1645</v>
      </c>
      <c r="EH773" s="1" t="s">
        <v>457</v>
      </c>
      <c r="EI773" s="1" t="s">
        <v>2031</v>
      </c>
      <c r="EM773" s="1" t="s">
        <v>1647</v>
      </c>
      <c r="EN773" s="1">
        <v>200</v>
      </c>
    </row>
    <row r="774" spans="131:144" ht="13.5" customHeight="1">
      <c r="EA774" s="1" t="s">
        <v>2032</v>
      </c>
      <c r="EB774" s="1" t="s">
        <v>28</v>
      </c>
      <c r="EC774" s="1" t="s">
        <v>29</v>
      </c>
      <c r="ED774" s="1" t="s">
        <v>30</v>
      </c>
      <c r="EE774" s="1" t="s">
        <v>455</v>
      </c>
      <c r="EF774" s="1" t="s">
        <v>456</v>
      </c>
      <c r="EG774" s="1" t="s">
        <v>1645</v>
      </c>
      <c r="EH774" s="1" t="s">
        <v>952</v>
      </c>
      <c r="EI774" s="1" t="s">
        <v>2033</v>
      </c>
      <c r="EM774" s="1" t="s">
        <v>1647</v>
      </c>
      <c r="EN774" s="1">
        <v>500</v>
      </c>
    </row>
    <row r="775" spans="131:144" ht="13.5" customHeight="1">
      <c r="EA775" s="1" t="s">
        <v>2034</v>
      </c>
      <c r="EB775" s="1" t="s">
        <v>28</v>
      </c>
      <c r="EC775" s="1" t="s">
        <v>29</v>
      </c>
      <c r="ED775" s="1" t="s">
        <v>30</v>
      </c>
      <c r="EE775" s="1" t="s">
        <v>455</v>
      </c>
      <c r="EF775" s="1" t="s">
        <v>456</v>
      </c>
      <c r="EG775" s="1" t="s">
        <v>1645</v>
      </c>
      <c r="EH775" s="1" t="s">
        <v>954</v>
      </c>
      <c r="EI775" s="1" t="s">
        <v>2035</v>
      </c>
      <c r="EM775" s="1" t="s">
        <v>1647</v>
      </c>
      <c r="EN775" s="1">
        <v>650</v>
      </c>
    </row>
    <row r="776" spans="131:144" ht="13.5" customHeight="1">
      <c r="EA776" s="1" t="s">
        <v>2036</v>
      </c>
      <c r="EB776" s="1" t="s">
        <v>28</v>
      </c>
      <c r="EC776" s="1" t="s">
        <v>29</v>
      </c>
      <c r="ED776" s="1" t="s">
        <v>30</v>
      </c>
      <c r="EE776" s="1" t="s">
        <v>455</v>
      </c>
      <c r="EF776" s="1" t="s">
        <v>456</v>
      </c>
      <c r="EG776" s="1" t="s">
        <v>1645</v>
      </c>
      <c r="EH776" s="1" t="s">
        <v>1504</v>
      </c>
      <c r="EI776" s="1" t="s">
        <v>2037</v>
      </c>
      <c r="EM776" s="1" t="s">
        <v>1647</v>
      </c>
      <c r="EN776" s="1">
        <v>300</v>
      </c>
    </row>
    <row r="777" spans="131:144" ht="13.5" customHeight="1">
      <c r="EA777" s="1" t="s">
        <v>2038</v>
      </c>
      <c r="EB777" s="1" t="s">
        <v>28</v>
      </c>
      <c r="EC777" s="1" t="s">
        <v>29</v>
      </c>
      <c r="ED777" s="1" t="s">
        <v>30</v>
      </c>
      <c r="EE777" s="1" t="s">
        <v>463</v>
      </c>
      <c r="EF777" s="1" t="s">
        <v>464</v>
      </c>
      <c r="EG777" s="1" t="s">
        <v>1645</v>
      </c>
      <c r="EH777" s="1" t="s">
        <v>465</v>
      </c>
      <c r="EI777" s="1" t="s">
        <v>2039</v>
      </c>
      <c r="EM777" s="1" t="s">
        <v>1647</v>
      </c>
      <c r="EN777" s="1">
        <v>300</v>
      </c>
    </row>
    <row r="778" spans="131:144" ht="13.5" customHeight="1">
      <c r="EA778" s="1" t="s">
        <v>2040</v>
      </c>
      <c r="EB778" s="1" t="s">
        <v>28</v>
      </c>
      <c r="EC778" s="1" t="s">
        <v>29</v>
      </c>
      <c r="ED778" s="1" t="s">
        <v>30</v>
      </c>
      <c r="EE778" s="1" t="s">
        <v>463</v>
      </c>
      <c r="EF778" s="1" t="s">
        <v>464</v>
      </c>
      <c r="EG778" s="1" t="s">
        <v>1645</v>
      </c>
      <c r="EH778" s="1" t="s">
        <v>1508</v>
      </c>
      <c r="EI778" s="1" t="s">
        <v>2041</v>
      </c>
      <c r="EM778" s="1" t="s">
        <v>1647</v>
      </c>
      <c r="EN778" s="1">
        <v>200</v>
      </c>
    </row>
    <row r="779" spans="131:144" ht="13.5" customHeight="1">
      <c r="EA779" s="1" t="s">
        <v>2042</v>
      </c>
      <c r="EB779" s="1" t="s">
        <v>28</v>
      </c>
      <c r="EC779" s="1" t="s">
        <v>29</v>
      </c>
      <c r="ED779" s="1" t="s">
        <v>30</v>
      </c>
      <c r="EE779" s="1" t="s">
        <v>463</v>
      </c>
      <c r="EF779" s="1" t="s">
        <v>464</v>
      </c>
      <c r="EG779" s="1" t="s">
        <v>1645</v>
      </c>
      <c r="EH779" s="1" t="s">
        <v>1510</v>
      </c>
      <c r="EI779" s="1" t="s">
        <v>2043</v>
      </c>
      <c r="EM779" s="1" t="s">
        <v>1647</v>
      </c>
      <c r="EN779" s="1">
        <v>150</v>
      </c>
    </row>
    <row r="780" spans="131:144" ht="13.5" customHeight="1">
      <c r="EA780" s="1" t="s">
        <v>2044</v>
      </c>
      <c r="EB780" s="1" t="s">
        <v>28</v>
      </c>
      <c r="EC780" s="1" t="s">
        <v>29</v>
      </c>
      <c r="ED780" s="1" t="s">
        <v>30</v>
      </c>
      <c r="EE780" s="1" t="s">
        <v>468</v>
      </c>
      <c r="EF780" s="1" t="s">
        <v>469</v>
      </c>
      <c r="EG780" s="1" t="s">
        <v>1645</v>
      </c>
      <c r="EH780" s="1" t="s">
        <v>470</v>
      </c>
      <c r="EI780" s="1" t="s">
        <v>2045</v>
      </c>
      <c r="EM780" s="1" t="s">
        <v>1647</v>
      </c>
      <c r="EN780" s="1">
        <v>350</v>
      </c>
    </row>
    <row r="781" spans="131:144" ht="13.5" customHeight="1">
      <c r="EA781" s="1" t="s">
        <v>2046</v>
      </c>
      <c r="EB781" s="1" t="s">
        <v>28</v>
      </c>
      <c r="EC781" s="1" t="s">
        <v>29</v>
      </c>
      <c r="ED781" s="1" t="s">
        <v>30</v>
      </c>
      <c r="EE781" s="1" t="s">
        <v>468</v>
      </c>
      <c r="EF781" s="1" t="s">
        <v>469</v>
      </c>
      <c r="EG781" s="1" t="s">
        <v>1645</v>
      </c>
      <c r="EH781" s="1" t="s">
        <v>473</v>
      </c>
      <c r="EI781" s="1" t="s">
        <v>2047</v>
      </c>
      <c r="EM781" s="1" t="s">
        <v>1647</v>
      </c>
      <c r="EN781" s="1">
        <v>550</v>
      </c>
    </row>
    <row r="782" spans="131:144" ht="13.5" customHeight="1">
      <c r="EA782" s="1" t="s">
        <v>2048</v>
      </c>
      <c r="EB782" s="1" t="s">
        <v>28</v>
      </c>
      <c r="EC782" s="1" t="s">
        <v>29</v>
      </c>
      <c r="ED782" s="1" t="s">
        <v>30</v>
      </c>
      <c r="EE782" s="1" t="s">
        <v>468</v>
      </c>
      <c r="EF782" s="1" t="s">
        <v>469</v>
      </c>
      <c r="EG782" s="1" t="s">
        <v>1645</v>
      </c>
      <c r="EH782" s="1" t="s">
        <v>476</v>
      </c>
      <c r="EI782" s="1" t="s">
        <v>2049</v>
      </c>
      <c r="EM782" s="1" t="s">
        <v>1647</v>
      </c>
      <c r="EN782" s="1">
        <v>300</v>
      </c>
    </row>
    <row r="783" spans="131:144" ht="13.5" customHeight="1">
      <c r="EA783" s="1" t="s">
        <v>2050</v>
      </c>
      <c r="EB783" s="1" t="s">
        <v>28</v>
      </c>
      <c r="EC783" s="1" t="s">
        <v>29</v>
      </c>
      <c r="ED783" s="1" t="s">
        <v>30</v>
      </c>
      <c r="EE783" s="1" t="s">
        <v>468</v>
      </c>
      <c r="EF783" s="1" t="s">
        <v>469</v>
      </c>
      <c r="EG783" s="1" t="s">
        <v>1645</v>
      </c>
      <c r="EH783" s="1" t="s">
        <v>1519</v>
      </c>
      <c r="EI783" s="1" t="s">
        <v>2051</v>
      </c>
      <c r="EM783" s="1" t="s">
        <v>1647</v>
      </c>
      <c r="EN783" s="1">
        <v>200</v>
      </c>
    </row>
    <row r="784" spans="131:144" ht="13.5" customHeight="1">
      <c r="EA784" s="1" t="s">
        <v>2052</v>
      </c>
      <c r="EB784" s="1" t="s">
        <v>28</v>
      </c>
      <c r="EC784" s="1" t="s">
        <v>29</v>
      </c>
      <c r="ED784" s="1" t="s">
        <v>30</v>
      </c>
      <c r="EE784" s="1" t="s">
        <v>468</v>
      </c>
      <c r="EF784" s="1" t="s">
        <v>469</v>
      </c>
      <c r="EG784" s="1" t="s">
        <v>1645</v>
      </c>
      <c r="EH784" s="1" t="s">
        <v>1524</v>
      </c>
      <c r="EI784" s="1" t="s">
        <v>2053</v>
      </c>
      <c r="EM784" s="1" t="s">
        <v>1647</v>
      </c>
      <c r="EN784" s="1">
        <v>250</v>
      </c>
    </row>
    <row r="785" spans="131:144" ht="13.5" customHeight="1">
      <c r="EA785" s="1" t="s">
        <v>2054</v>
      </c>
      <c r="EB785" s="1" t="s">
        <v>28</v>
      </c>
      <c r="EC785" s="1" t="s">
        <v>29</v>
      </c>
      <c r="ED785" s="1" t="s">
        <v>30</v>
      </c>
      <c r="EE785" s="1" t="s">
        <v>468</v>
      </c>
      <c r="EF785" s="1" t="s">
        <v>469</v>
      </c>
      <c r="EG785" s="1" t="s">
        <v>1645</v>
      </c>
      <c r="EH785" s="1" t="s">
        <v>1527</v>
      </c>
      <c r="EI785" s="1" t="s">
        <v>2055</v>
      </c>
      <c r="EM785" s="1" t="s">
        <v>1647</v>
      </c>
      <c r="EN785" s="1">
        <v>50</v>
      </c>
    </row>
    <row r="786" spans="131:144" ht="13.5" customHeight="1">
      <c r="EA786" s="1" t="s">
        <v>2056</v>
      </c>
      <c r="EB786" s="1" t="s">
        <v>28</v>
      </c>
      <c r="EC786" s="1" t="s">
        <v>29</v>
      </c>
      <c r="ED786" s="1" t="s">
        <v>30</v>
      </c>
      <c r="EE786" s="1" t="s">
        <v>479</v>
      </c>
      <c r="EF786" s="1" t="s">
        <v>480</v>
      </c>
      <c r="EG786" s="1" t="s">
        <v>1645</v>
      </c>
      <c r="EH786" s="1" t="s">
        <v>481</v>
      </c>
      <c r="EI786" s="1" t="s">
        <v>2057</v>
      </c>
      <c r="EM786" s="1" t="s">
        <v>1647</v>
      </c>
      <c r="EN786" s="1">
        <v>200</v>
      </c>
    </row>
    <row r="787" spans="131:144" ht="13.5" customHeight="1">
      <c r="EA787" s="1" t="s">
        <v>2058</v>
      </c>
      <c r="EB787" s="1" t="s">
        <v>28</v>
      </c>
      <c r="EC787" s="1" t="s">
        <v>29</v>
      </c>
      <c r="ED787" s="1" t="s">
        <v>30</v>
      </c>
      <c r="EE787" s="1" t="s">
        <v>479</v>
      </c>
      <c r="EF787" s="1" t="s">
        <v>480</v>
      </c>
      <c r="EG787" s="1" t="s">
        <v>1645</v>
      </c>
      <c r="EH787" s="1" t="s">
        <v>484</v>
      </c>
      <c r="EI787" s="1" t="s">
        <v>2059</v>
      </c>
      <c r="EM787" s="1" t="s">
        <v>1647</v>
      </c>
      <c r="EN787" s="1">
        <v>750</v>
      </c>
    </row>
    <row r="788" spans="131:144" ht="13.5" customHeight="1">
      <c r="EA788" s="1" t="s">
        <v>2060</v>
      </c>
      <c r="EB788" s="1" t="s">
        <v>28</v>
      </c>
      <c r="EC788" s="1" t="s">
        <v>29</v>
      </c>
      <c r="ED788" s="1" t="s">
        <v>30</v>
      </c>
      <c r="EE788" s="1" t="s">
        <v>479</v>
      </c>
      <c r="EF788" s="1" t="s">
        <v>480</v>
      </c>
      <c r="EG788" s="1" t="s">
        <v>1645</v>
      </c>
      <c r="EH788" s="1" t="s">
        <v>1532</v>
      </c>
      <c r="EI788" s="1" t="s">
        <v>2061</v>
      </c>
      <c r="EM788" s="1" t="s">
        <v>1647</v>
      </c>
      <c r="EN788" s="1">
        <v>150</v>
      </c>
    </row>
    <row r="789" spans="131:144" ht="13.5" customHeight="1">
      <c r="EA789" s="1" t="s">
        <v>2062</v>
      </c>
      <c r="EB789" s="1" t="s">
        <v>28</v>
      </c>
      <c r="EC789" s="1" t="s">
        <v>29</v>
      </c>
      <c r="ED789" s="1" t="s">
        <v>30</v>
      </c>
      <c r="EE789" s="1" t="s">
        <v>479</v>
      </c>
      <c r="EF789" s="1" t="s">
        <v>480</v>
      </c>
      <c r="EG789" s="1" t="s">
        <v>1645</v>
      </c>
      <c r="EH789" s="1" t="s">
        <v>1535</v>
      </c>
      <c r="EI789" s="1" t="s">
        <v>2063</v>
      </c>
      <c r="EM789" s="1" t="s">
        <v>1647</v>
      </c>
      <c r="EN789" s="1">
        <v>250</v>
      </c>
    </row>
    <row r="790" spans="131:144" ht="13.5" customHeight="1">
      <c r="EA790" s="1" t="s">
        <v>2064</v>
      </c>
      <c r="EB790" s="1" t="s">
        <v>28</v>
      </c>
      <c r="EC790" s="1" t="s">
        <v>29</v>
      </c>
      <c r="ED790" s="1" t="s">
        <v>30</v>
      </c>
      <c r="EE790" s="1" t="s">
        <v>479</v>
      </c>
      <c r="EF790" s="1" t="s">
        <v>480</v>
      </c>
      <c r="EG790" s="1" t="s">
        <v>1645</v>
      </c>
      <c r="EH790" s="1" t="s">
        <v>1538</v>
      </c>
      <c r="EI790" s="1" t="s">
        <v>2065</v>
      </c>
      <c r="EM790" s="1" t="s">
        <v>1647</v>
      </c>
      <c r="EN790" s="1">
        <v>100</v>
      </c>
    </row>
    <row r="791" spans="131:144" ht="13.5" customHeight="1">
      <c r="EA791" s="1" t="s">
        <v>2066</v>
      </c>
      <c r="EB791" s="1" t="s">
        <v>28</v>
      </c>
      <c r="EC791" s="1" t="s">
        <v>29</v>
      </c>
      <c r="ED791" s="1" t="s">
        <v>30</v>
      </c>
      <c r="EE791" s="1" t="s">
        <v>479</v>
      </c>
      <c r="EF791" s="1" t="s">
        <v>480</v>
      </c>
      <c r="EG791" s="1" t="s">
        <v>1645</v>
      </c>
      <c r="EH791" s="1" t="s">
        <v>1541</v>
      </c>
      <c r="EI791" s="1" t="s">
        <v>2067</v>
      </c>
      <c r="EM791" s="1" t="s">
        <v>1647</v>
      </c>
      <c r="EN791" s="1">
        <v>200</v>
      </c>
    </row>
    <row r="792" spans="131:144" ht="13.5" customHeight="1">
      <c r="EA792" s="1" t="s">
        <v>2068</v>
      </c>
      <c r="EB792" s="1" t="s">
        <v>28</v>
      </c>
      <c r="EC792" s="1" t="s">
        <v>29</v>
      </c>
      <c r="ED792" s="1" t="s">
        <v>30</v>
      </c>
      <c r="EE792" s="1" t="s">
        <v>479</v>
      </c>
      <c r="EF792" s="1" t="s">
        <v>480</v>
      </c>
      <c r="EG792" s="1" t="s">
        <v>1645</v>
      </c>
      <c r="EH792" s="1" t="s">
        <v>1544</v>
      </c>
      <c r="EI792" s="1" t="s">
        <v>2069</v>
      </c>
      <c r="EM792" s="1" t="s">
        <v>1647</v>
      </c>
      <c r="EN792" s="1">
        <v>200</v>
      </c>
    </row>
    <row r="793" spans="131:144" ht="13.5" customHeight="1">
      <c r="EA793" s="1" t="s">
        <v>2070</v>
      </c>
      <c r="EB793" s="1" t="s">
        <v>28</v>
      </c>
      <c r="EC793" s="1" t="s">
        <v>29</v>
      </c>
      <c r="ED793" s="1" t="s">
        <v>30</v>
      </c>
      <c r="EE793" s="1" t="s">
        <v>487</v>
      </c>
      <c r="EF793" s="1" t="s">
        <v>488</v>
      </c>
      <c r="EG793" s="1" t="s">
        <v>1645</v>
      </c>
      <c r="EH793" s="1" t="s">
        <v>489</v>
      </c>
      <c r="EI793" s="1" t="s">
        <v>2071</v>
      </c>
      <c r="EM793" s="1" t="s">
        <v>1647</v>
      </c>
      <c r="EN793" s="1">
        <v>100</v>
      </c>
    </row>
    <row r="794" spans="131:144" ht="13.5" customHeight="1">
      <c r="EA794" s="1" t="s">
        <v>2072</v>
      </c>
      <c r="EB794" s="1" t="s">
        <v>28</v>
      </c>
      <c r="EC794" s="1" t="s">
        <v>29</v>
      </c>
      <c r="ED794" s="1" t="s">
        <v>30</v>
      </c>
      <c r="EE794" s="1" t="s">
        <v>487</v>
      </c>
      <c r="EF794" s="1" t="s">
        <v>488</v>
      </c>
      <c r="EG794" s="1" t="s">
        <v>1645</v>
      </c>
      <c r="EH794" s="1" t="s">
        <v>1547</v>
      </c>
      <c r="EI794" s="1" t="s">
        <v>2073</v>
      </c>
      <c r="EM794" s="1" t="s">
        <v>1647</v>
      </c>
      <c r="EN794" s="1">
        <v>450</v>
      </c>
    </row>
    <row r="795" spans="131:144" ht="13.5" customHeight="1">
      <c r="EA795" s="1" t="s">
        <v>2074</v>
      </c>
      <c r="EB795" s="1" t="s">
        <v>28</v>
      </c>
      <c r="EC795" s="1" t="s">
        <v>29</v>
      </c>
      <c r="ED795" s="1" t="s">
        <v>30</v>
      </c>
      <c r="EE795" s="1" t="s">
        <v>487</v>
      </c>
      <c r="EF795" s="1" t="s">
        <v>488</v>
      </c>
      <c r="EG795" s="1" t="s">
        <v>1645</v>
      </c>
      <c r="EH795" s="1" t="s">
        <v>1550</v>
      </c>
      <c r="EI795" s="1" t="s">
        <v>2075</v>
      </c>
      <c r="EM795" s="1" t="s">
        <v>1647</v>
      </c>
      <c r="EN795" s="1">
        <v>500</v>
      </c>
    </row>
    <row r="796" spans="131:144" ht="13.5" customHeight="1">
      <c r="EA796" s="1" t="s">
        <v>2076</v>
      </c>
      <c r="EB796" s="1" t="s">
        <v>28</v>
      </c>
      <c r="EC796" s="1" t="s">
        <v>29</v>
      </c>
      <c r="ED796" s="1" t="s">
        <v>30</v>
      </c>
      <c r="EE796" s="1" t="s">
        <v>492</v>
      </c>
      <c r="EF796" s="1" t="s">
        <v>493</v>
      </c>
      <c r="EG796" s="1" t="s">
        <v>1645</v>
      </c>
      <c r="EH796" s="1" t="s">
        <v>494</v>
      </c>
      <c r="EI796" s="1" t="s">
        <v>2077</v>
      </c>
      <c r="EM796" s="1" t="s">
        <v>1647</v>
      </c>
      <c r="EN796" s="1">
        <v>550</v>
      </c>
    </row>
    <row r="797" spans="131:144" ht="13.5" customHeight="1">
      <c r="EA797" s="1" t="s">
        <v>2078</v>
      </c>
      <c r="EB797" s="1" t="s">
        <v>28</v>
      </c>
      <c r="EC797" s="1" t="s">
        <v>29</v>
      </c>
      <c r="ED797" s="1" t="s">
        <v>30</v>
      </c>
      <c r="EE797" s="1" t="s">
        <v>492</v>
      </c>
      <c r="EF797" s="1" t="s">
        <v>493</v>
      </c>
      <c r="EG797" s="1" t="s">
        <v>1645</v>
      </c>
      <c r="EH797" s="1" t="s">
        <v>497</v>
      </c>
      <c r="EI797" s="1" t="s">
        <v>2079</v>
      </c>
      <c r="EM797" s="1" t="s">
        <v>1647</v>
      </c>
      <c r="EN797" s="1">
        <v>450</v>
      </c>
    </row>
    <row r="798" spans="131:144" ht="13.5" customHeight="1">
      <c r="EA798" s="1" t="s">
        <v>2080</v>
      </c>
      <c r="EB798" s="1" t="s">
        <v>28</v>
      </c>
      <c r="EC798" s="1" t="s">
        <v>29</v>
      </c>
      <c r="ED798" s="1" t="s">
        <v>30</v>
      </c>
      <c r="EE798" s="1" t="s">
        <v>492</v>
      </c>
      <c r="EF798" s="1" t="s">
        <v>493</v>
      </c>
      <c r="EG798" s="1" t="s">
        <v>1645</v>
      </c>
      <c r="EH798" s="1" t="s">
        <v>500</v>
      </c>
      <c r="EI798" s="1" t="s">
        <v>2081</v>
      </c>
      <c r="EM798" s="1" t="s">
        <v>1647</v>
      </c>
      <c r="EN798" s="1">
        <v>550</v>
      </c>
    </row>
    <row r="799" spans="131:144" ht="13.5" customHeight="1">
      <c r="EA799" s="1" t="s">
        <v>2082</v>
      </c>
      <c r="EB799" s="1" t="s">
        <v>28</v>
      </c>
      <c r="EC799" s="1" t="s">
        <v>29</v>
      </c>
      <c r="ED799" s="1" t="s">
        <v>30</v>
      </c>
      <c r="EE799" s="1" t="s">
        <v>492</v>
      </c>
      <c r="EF799" s="1" t="s">
        <v>493</v>
      </c>
      <c r="EG799" s="1" t="s">
        <v>1645</v>
      </c>
      <c r="EH799" s="1" t="s">
        <v>503</v>
      </c>
      <c r="EI799" s="1" t="s">
        <v>2083</v>
      </c>
      <c r="EM799" s="1" t="s">
        <v>1647</v>
      </c>
      <c r="EN799" s="1">
        <v>350</v>
      </c>
    </row>
    <row r="800" spans="131:144" ht="13.5" customHeight="1">
      <c r="EA800" s="1" t="s">
        <v>2084</v>
      </c>
      <c r="EB800" s="1" t="s">
        <v>28</v>
      </c>
      <c r="EC800" s="1" t="s">
        <v>29</v>
      </c>
      <c r="ED800" s="1" t="s">
        <v>30</v>
      </c>
      <c r="EE800" s="1" t="s">
        <v>492</v>
      </c>
      <c r="EF800" s="1" t="s">
        <v>493</v>
      </c>
      <c r="EG800" s="1" t="s">
        <v>1645</v>
      </c>
      <c r="EH800" s="1" t="s">
        <v>1559</v>
      </c>
      <c r="EI800" s="1" t="s">
        <v>2085</v>
      </c>
      <c r="EM800" s="1" t="s">
        <v>1647</v>
      </c>
      <c r="EN800" s="1">
        <v>50</v>
      </c>
    </row>
    <row r="801" spans="131:144" ht="13.5" customHeight="1">
      <c r="EA801" s="1" t="s">
        <v>2086</v>
      </c>
      <c r="EB801" s="1" t="s">
        <v>28</v>
      </c>
      <c r="EC801" s="1" t="s">
        <v>29</v>
      </c>
      <c r="ED801" s="1" t="s">
        <v>30</v>
      </c>
      <c r="EE801" s="1" t="s">
        <v>506</v>
      </c>
      <c r="EF801" s="1" t="s">
        <v>507</v>
      </c>
      <c r="EG801" s="1" t="s">
        <v>1645</v>
      </c>
      <c r="EH801" s="1" t="s">
        <v>1569</v>
      </c>
      <c r="EI801" s="1" t="s">
        <v>2087</v>
      </c>
      <c r="EM801" s="1" t="s">
        <v>1647</v>
      </c>
      <c r="EN801" s="1">
        <v>300</v>
      </c>
    </row>
    <row r="802" spans="131:144" ht="13.5" customHeight="1">
      <c r="EA802" s="1" t="s">
        <v>2088</v>
      </c>
      <c r="EB802" s="1" t="s">
        <v>28</v>
      </c>
      <c r="EC802" s="1" t="s">
        <v>29</v>
      </c>
      <c r="ED802" s="1" t="s">
        <v>30</v>
      </c>
      <c r="EE802" s="1" t="s">
        <v>506</v>
      </c>
      <c r="EF802" s="1" t="s">
        <v>507</v>
      </c>
      <c r="EG802" s="1" t="s">
        <v>1645</v>
      </c>
      <c r="EH802" s="1" t="s">
        <v>1572</v>
      </c>
      <c r="EI802" s="1" t="s">
        <v>2089</v>
      </c>
      <c r="EM802" s="1" t="s">
        <v>1647</v>
      </c>
      <c r="EN802" s="1">
        <v>250</v>
      </c>
    </row>
    <row r="803" spans="131:144" ht="13.5" customHeight="1">
      <c r="EA803" s="1" t="s">
        <v>2090</v>
      </c>
      <c r="EB803" s="1" t="s">
        <v>28</v>
      </c>
      <c r="EC803" s="1" t="s">
        <v>29</v>
      </c>
      <c r="ED803" s="1" t="s">
        <v>30</v>
      </c>
      <c r="EE803" s="1" t="s">
        <v>506</v>
      </c>
      <c r="EF803" s="1" t="s">
        <v>507</v>
      </c>
      <c r="EG803" s="1" t="s">
        <v>1645</v>
      </c>
      <c r="EH803" s="1" t="s">
        <v>1574</v>
      </c>
      <c r="EI803" s="1" t="s">
        <v>2091</v>
      </c>
      <c r="EM803" s="1" t="s">
        <v>1647</v>
      </c>
      <c r="EN803" s="1">
        <v>200</v>
      </c>
    </row>
    <row r="804" spans="131:144" ht="13.5" customHeight="1">
      <c r="EA804" s="1" t="s">
        <v>2092</v>
      </c>
      <c r="EB804" s="1" t="s">
        <v>28</v>
      </c>
      <c r="EC804" s="1" t="s">
        <v>29</v>
      </c>
      <c r="ED804" s="1" t="s">
        <v>30</v>
      </c>
      <c r="EE804" s="1" t="s">
        <v>511</v>
      </c>
      <c r="EF804" s="1" t="s">
        <v>512</v>
      </c>
      <c r="EG804" s="1" t="s">
        <v>1645</v>
      </c>
      <c r="EH804" s="1" t="s">
        <v>513</v>
      </c>
      <c r="EI804" s="1" t="s">
        <v>2093</v>
      </c>
      <c r="EM804" s="1" t="s">
        <v>1647</v>
      </c>
      <c r="EN804" s="1">
        <v>450</v>
      </c>
    </row>
    <row r="805" spans="131:144" ht="13.5" customHeight="1">
      <c r="EA805" s="1" t="s">
        <v>2094</v>
      </c>
      <c r="EB805" s="1" t="s">
        <v>28</v>
      </c>
      <c r="EC805" s="1" t="s">
        <v>29</v>
      </c>
      <c r="ED805" s="1" t="s">
        <v>30</v>
      </c>
      <c r="EE805" s="1" t="s">
        <v>516</v>
      </c>
      <c r="EF805" s="1" t="s">
        <v>517</v>
      </c>
      <c r="EG805" s="1" t="s">
        <v>1645</v>
      </c>
      <c r="EH805" s="1" t="s">
        <v>518</v>
      </c>
      <c r="EI805" s="1" t="s">
        <v>2095</v>
      </c>
      <c r="EM805" s="1" t="s">
        <v>1647</v>
      </c>
      <c r="EN805" s="1">
        <v>250</v>
      </c>
    </row>
    <row r="806" spans="131:144" ht="13.5" customHeight="1">
      <c r="EA806" s="1" t="s">
        <v>2096</v>
      </c>
      <c r="EB806" s="1" t="s">
        <v>28</v>
      </c>
      <c r="EC806" s="1" t="s">
        <v>29</v>
      </c>
      <c r="ED806" s="1" t="s">
        <v>30</v>
      </c>
      <c r="EE806" s="1" t="s">
        <v>516</v>
      </c>
      <c r="EF806" s="1" t="s">
        <v>517</v>
      </c>
      <c r="EG806" s="1" t="s">
        <v>1645</v>
      </c>
      <c r="EH806" s="1" t="s">
        <v>521</v>
      </c>
      <c r="EI806" s="1" t="s">
        <v>522</v>
      </c>
      <c r="EM806" s="1" t="s">
        <v>1647</v>
      </c>
      <c r="EN806" s="1">
        <v>50</v>
      </c>
    </row>
    <row r="807" spans="131:144" ht="13.5" customHeight="1">
      <c r="EA807" s="1" t="s">
        <v>2097</v>
      </c>
      <c r="EB807" s="1" t="s">
        <v>28</v>
      </c>
      <c r="EC807" s="1" t="s">
        <v>29</v>
      </c>
      <c r="ED807" s="1" t="s">
        <v>30</v>
      </c>
      <c r="EE807" s="1" t="s">
        <v>516</v>
      </c>
      <c r="EF807" s="1" t="s">
        <v>517</v>
      </c>
      <c r="EG807" s="1" t="s">
        <v>1645</v>
      </c>
      <c r="EH807" s="1" t="s">
        <v>1584</v>
      </c>
      <c r="EI807" s="1" t="s">
        <v>2098</v>
      </c>
      <c r="EM807" s="1" t="s">
        <v>1647</v>
      </c>
      <c r="EN807" s="1">
        <v>250</v>
      </c>
    </row>
    <row r="808" spans="131:144" ht="13.5" customHeight="1">
      <c r="EA808" s="1" t="s">
        <v>2099</v>
      </c>
      <c r="EB808" s="1" t="s">
        <v>28</v>
      </c>
      <c r="EC808" s="1" t="s">
        <v>29</v>
      </c>
      <c r="ED808" s="1" t="s">
        <v>30</v>
      </c>
      <c r="EE808" s="1" t="s">
        <v>516</v>
      </c>
      <c r="EF808" s="1" t="s">
        <v>517</v>
      </c>
      <c r="EG808" s="1" t="s">
        <v>1645</v>
      </c>
      <c r="EH808" s="1" t="s">
        <v>1587</v>
      </c>
      <c r="EI808" s="1" t="s">
        <v>2100</v>
      </c>
      <c r="EM808" s="1" t="s">
        <v>1647</v>
      </c>
      <c r="EN808" s="1">
        <v>50</v>
      </c>
    </row>
    <row r="809" spans="131:144" ht="13.5" customHeight="1">
      <c r="EA809" s="1" t="s">
        <v>2101</v>
      </c>
      <c r="EB809" s="1" t="s">
        <v>28</v>
      </c>
      <c r="EC809" s="1" t="s">
        <v>29</v>
      </c>
      <c r="ED809" s="1" t="s">
        <v>30</v>
      </c>
      <c r="EE809" s="1" t="s">
        <v>524</v>
      </c>
      <c r="EF809" s="1" t="s">
        <v>525</v>
      </c>
      <c r="EG809" s="1" t="s">
        <v>1645</v>
      </c>
      <c r="EH809" s="1" t="s">
        <v>526</v>
      </c>
      <c r="EI809" s="1" t="s">
        <v>2102</v>
      </c>
      <c r="EM809" s="1" t="s">
        <v>1647</v>
      </c>
      <c r="EN809" s="1">
        <v>400</v>
      </c>
    </row>
    <row r="810" spans="131:144" ht="13.5" customHeight="1">
      <c r="EA810" s="1" t="s">
        <v>2103</v>
      </c>
      <c r="EB810" s="1" t="s">
        <v>28</v>
      </c>
      <c r="EC810" s="1" t="s">
        <v>29</v>
      </c>
      <c r="ED810" s="1" t="s">
        <v>30</v>
      </c>
      <c r="EE810" s="1" t="s">
        <v>524</v>
      </c>
      <c r="EF810" s="1" t="s">
        <v>525</v>
      </c>
      <c r="EG810" s="1" t="s">
        <v>1645</v>
      </c>
      <c r="EH810" s="1" t="s">
        <v>1590</v>
      </c>
      <c r="EI810" s="1" t="s">
        <v>2104</v>
      </c>
      <c r="EM810" s="1" t="s">
        <v>1647</v>
      </c>
      <c r="EN810" s="1">
        <v>250</v>
      </c>
    </row>
    <row r="811" spans="131:144" ht="13.5" customHeight="1">
      <c r="EA811" s="1" t="s">
        <v>2105</v>
      </c>
      <c r="EB811" s="1" t="s">
        <v>28</v>
      </c>
      <c r="EC811" s="1" t="s">
        <v>29</v>
      </c>
      <c r="ED811" s="1" t="s">
        <v>30</v>
      </c>
      <c r="EE811" s="1" t="s">
        <v>524</v>
      </c>
      <c r="EF811" s="1" t="s">
        <v>525</v>
      </c>
      <c r="EG811" s="1" t="s">
        <v>1645</v>
      </c>
      <c r="EH811" s="1" t="s">
        <v>1592</v>
      </c>
      <c r="EI811" s="1" t="s">
        <v>2106</v>
      </c>
      <c r="EM811" s="1" t="s">
        <v>1647</v>
      </c>
      <c r="EN811" s="1">
        <v>250</v>
      </c>
    </row>
    <row r="812" spans="131:144" ht="13.5" customHeight="1">
      <c r="EA812" s="1" t="s">
        <v>2107</v>
      </c>
      <c r="EB812" s="1" t="s">
        <v>28</v>
      </c>
      <c r="EC812" s="1" t="s">
        <v>29</v>
      </c>
      <c r="ED812" s="1" t="s">
        <v>30</v>
      </c>
      <c r="EE812" s="1" t="s">
        <v>529</v>
      </c>
      <c r="EF812" s="1" t="s">
        <v>530</v>
      </c>
      <c r="EG812" s="1" t="s">
        <v>1645</v>
      </c>
      <c r="EH812" s="1" t="s">
        <v>531</v>
      </c>
      <c r="EI812" s="1" t="s">
        <v>2108</v>
      </c>
      <c r="EM812" s="1" t="s">
        <v>1647</v>
      </c>
      <c r="EN812" s="1">
        <v>950</v>
      </c>
    </row>
    <row r="813" spans="131:144" ht="13.5" customHeight="1">
      <c r="EA813" s="1" t="s">
        <v>2109</v>
      </c>
      <c r="EB813" s="1" t="s">
        <v>28</v>
      </c>
      <c r="EC813" s="1" t="s">
        <v>29</v>
      </c>
      <c r="ED813" s="1" t="s">
        <v>30</v>
      </c>
      <c r="EE813" s="1" t="s">
        <v>529</v>
      </c>
      <c r="EF813" s="1" t="s">
        <v>530</v>
      </c>
      <c r="EG813" s="1" t="s">
        <v>1645</v>
      </c>
      <c r="EH813" s="1" t="s">
        <v>534</v>
      </c>
      <c r="EI813" s="1" t="s">
        <v>2110</v>
      </c>
      <c r="EM813" s="1" t="s">
        <v>1647</v>
      </c>
      <c r="EN813" s="1">
        <v>1400</v>
      </c>
    </row>
    <row r="814" spans="131:144" ht="13.5" customHeight="1">
      <c r="EA814" s="1" t="s">
        <v>2111</v>
      </c>
      <c r="EB814" s="1" t="s">
        <v>28</v>
      </c>
      <c r="EC814" s="1" t="s">
        <v>29</v>
      </c>
      <c r="ED814" s="1" t="s">
        <v>30</v>
      </c>
      <c r="EE814" s="1" t="s">
        <v>537</v>
      </c>
      <c r="EF814" s="1" t="s">
        <v>538</v>
      </c>
      <c r="EG814" s="1" t="s">
        <v>1645</v>
      </c>
      <c r="EH814" s="1" t="s">
        <v>539</v>
      </c>
      <c r="EI814" s="1" t="s">
        <v>2112</v>
      </c>
      <c r="EM814" s="1" t="s">
        <v>1647</v>
      </c>
      <c r="EN814" s="1">
        <v>450</v>
      </c>
    </row>
    <row r="815" spans="131:144" ht="13.5" customHeight="1">
      <c r="EA815" s="1" t="s">
        <v>2113</v>
      </c>
      <c r="EB815" s="1" t="s">
        <v>28</v>
      </c>
      <c r="EC815" s="1" t="s">
        <v>29</v>
      </c>
      <c r="ED815" s="1" t="s">
        <v>30</v>
      </c>
      <c r="EE815" s="1" t="s">
        <v>537</v>
      </c>
      <c r="EF815" s="1" t="s">
        <v>538</v>
      </c>
      <c r="EG815" s="1" t="s">
        <v>1645</v>
      </c>
      <c r="EH815" s="1" t="s">
        <v>1606</v>
      </c>
      <c r="EI815" s="1" t="s">
        <v>2114</v>
      </c>
      <c r="EM815" s="1" t="s">
        <v>1647</v>
      </c>
      <c r="EN815" s="1">
        <v>100</v>
      </c>
    </row>
    <row r="816" spans="131:144" ht="13.5" customHeight="1">
      <c r="EA816" s="1" t="s">
        <v>2115</v>
      </c>
      <c r="EB816" s="1" t="s">
        <v>28</v>
      </c>
      <c r="EC816" s="1" t="s">
        <v>29</v>
      </c>
      <c r="ED816" s="1" t="s">
        <v>30</v>
      </c>
      <c r="EE816" s="1" t="s">
        <v>542</v>
      </c>
      <c r="EF816" s="1" t="s">
        <v>543</v>
      </c>
      <c r="EG816" s="1" t="s">
        <v>1645</v>
      </c>
      <c r="EH816" s="1" t="s">
        <v>547</v>
      </c>
      <c r="EI816" s="1" t="s">
        <v>548</v>
      </c>
      <c r="EM816" s="1" t="s">
        <v>1647</v>
      </c>
      <c r="EN816" s="1">
        <v>150</v>
      </c>
    </row>
    <row r="817" spans="131:144" ht="13.5" customHeight="1">
      <c r="EA817" s="1" t="s">
        <v>2116</v>
      </c>
      <c r="EB817" s="1" t="s">
        <v>28</v>
      </c>
      <c r="EC817" s="1" t="s">
        <v>29</v>
      </c>
      <c r="ED817" s="1" t="s">
        <v>30</v>
      </c>
      <c r="EE817" s="1" t="s">
        <v>542</v>
      </c>
      <c r="EF817" s="1" t="s">
        <v>543</v>
      </c>
      <c r="EG817" s="1" t="s">
        <v>1645</v>
      </c>
      <c r="EH817" s="1" t="s">
        <v>1002</v>
      </c>
      <c r="EI817" s="1" t="s">
        <v>1003</v>
      </c>
      <c r="EM817" s="1" t="s">
        <v>1647</v>
      </c>
      <c r="EN817" s="1">
        <v>200</v>
      </c>
    </row>
    <row r="818" spans="131:144" ht="13.5" customHeight="1">
      <c r="EA818" s="1" t="s">
        <v>2117</v>
      </c>
      <c r="EB818" s="1" t="s">
        <v>28</v>
      </c>
      <c r="EC818" s="1" t="s">
        <v>29</v>
      </c>
      <c r="ED818" s="1" t="s">
        <v>30</v>
      </c>
      <c r="EE818" s="1" t="s">
        <v>550</v>
      </c>
      <c r="EF818" s="1" t="s">
        <v>551</v>
      </c>
      <c r="EG818" s="1" t="s">
        <v>1645</v>
      </c>
      <c r="EH818" s="1" t="s">
        <v>552</v>
      </c>
      <c r="EI818" s="1" t="s">
        <v>1005</v>
      </c>
      <c r="EM818" s="1" t="s">
        <v>1647</v>
      </c>
      <c r="EN818" s="1">
        <v>300</v>
      </c>
    </row>
    <row r="819" spans="131:144" ht="13.5" customHeight="1">
      <c r="EA819" s="1" t="s">
        <v>2118</v>
      </c>
      <c r="EB819" s="1" t="s">
        <v>28</v>
      </c>
      <c r="EC819" s="1" t="s">
        <v>29</v>
      </c>
      <c r="ED819" s="1" t="s">
        <v>30</v>
      </c>
      <c r="EE819" s="1" t="s">
        <v>550</v>
      </c>
      <c r="EF819" s="1" t="s">
        <v>551</v>
      </c>
      <c r="EG819" s="1" t="s">
        <v>1645</v>
      </c>
      <c r="EH819" s="1" t="s">
        <v>558</v>
      </c>
      <c r="EI819" s="1" t="s">
        <v>2119</v>
      </c>
      <c r="EM819" s="1" t="s">
        <v>1647</v>
      </c>
      <c r="EN819" s="1">
        <v>100</v>
      </c>
    </row>
    <row r="820" spans="131:144" ht="13.5" customHeight="1">
      <c r="EA820" s="1" t="s">
        <v>2120</v>
      </c>
      <c r="EB820" s="1" t="s">
        <v>28</v>
      </c>
      <c r="EC820" s="1" t="s">
        <v>29</v>
      </c>
      <c r="ED820" s="1" t="s">
        <v>30</v>
      </c>
      <c r="EE820" s="1" t="s">
        <v>550</v>
      </c>
      <c r="EF820" s="1" t="s">
        <v>551</v>
      </c>
      <c r="EG820" s="1" t="s">
        <v>1645</v>
      </c>
      <c r="EH820" s="1" t="s">
        <v>561</v>
      </c>
      <c r="EI820" s="1" t="s">
        <v>562</v>
      </c>
      <c r="EM820" s="1" t="s">
        <v>1647</v>
      </c>
      <c r="EN820" s="1">
        <v>250</v>
      </c>
    </row>
    <row r="821" spans="131:144" ht="13.5" customHeight="1">
      <c r="EA821" s="1" t="s">
        <v>2121</v>
      </c>
      <c r="EB821" s="1" t="s">
        <v>28</v>
      </c>
      <c r="EC821" s="1" t="s">
        <v>29</v>
      </c>
      <c r="ED821" s="1" t="s">
        <v>30</v>
      </c>
      <c r="EE821" s="1" t="s">
        <v>550</v>
      </c>
      <c r="EF821" s="1" t="s">
        <v>551</v>
      </c>
      <c r="EG821" s="1" t="s">
        <v>1645</v>
      </c>
      <c r="EH821" s="1" t="s">
        <v>1008</v>
      </c>
      <c r="EI821" s="1" t="s">
        <v>1009</v>
      </c>
      <c r="EM821" s="1" t="s">
        <v>1647</v>
      </c>
      <c r="EN821" s="1">
        <v>400</v>
      </c>
    </row>
    <row r="822" spans="131:144" ht="13.5" customHeight="1">
      <c r="EA822" s="1" t="s">
        <v>2122</v>
      </c>
      <c r="EB822" s="1" t="s">
        <v>28</v>
      </c>
      <c r="EC822" s="1" t="s">
        <v>29</v>
      </c>
      <c r="ED822" s="1" t="s">
        <v>30</v>
      </c>
      <c r="EE822" s="1" t="s">
        <v>550</v>
      </c>
      <c r="EF822" s="1" t="s">
        <v>551</v>
      </c>
      <c r="EG822" s="1" t="s">
        <v>1645</v>
      </c>
      <c r="EH822" s="1" t="s">
        <v>1618</v>
      </c>
      <c r="EI822" s="1" t="s">
        <v>2123</v>
      </c>
      <c r="EM822" s="1" t="s">
        <v>1647</v>
      </c>
      <c r="EN822" s="1">
        <v>150</v>
      </c>
    </row>
    <row r="823" spans="131:144" ht="13.5" customHeight="1">
      <c r="EA823" s="1" t="s">
        <v>2124</v>
      </c>
      <c r="EB823" s="1" t="s">
        <v>28</v>
      </c>
      <c r="EC823" s="1" t="s">
        <v>29</v>
      </c>
      <c r="ED823" s="1" t="s">
        <v>30</v>
      </c>
      <c r="EE823" s="1" t="s">
        <v>567</v>
      </c>
      <c r="EF823" s="1" t="s">
        <v>568</v>
      </c>
      <c r="EG823" s="1" t="s">
        <v>1645</v>
      </c>
      <c r="EH823" s="1" t="s">
        <v>569</v>
      </c>
      <c r="EI823" s="1" t="s">
        <v>570</v>
      </c>
      <c r="EM823" s="1" t="s">
        <v>1647</v>
      </c>
      <c r="EN823" s="1">
        <v>50</v>
      </c>
    </row>
    <row r="824" spans="131:144" ht="13.5" customHeight="1">
      <c r="EA824" s="1" t="s">
        <v>2125</v>
      </c>
      <c r="EB824" s="1" t="s">
        <v>28</v>
      </c>
      <c r="EC824" s="1" t="s">
        <v>29</v>
      </c>
      <c r="ED824" s="1" t="s">
        <v>30</v>
      </c>
      <c r="EE824" s="1" t="s">
        <v>567</v>
      </c>
      <c r="EF824" s="1" t="s">
        <v>568</v>
      </c>
      <c r="EG824" s="1" t="s">
        <v>1645</v>
      </c>
      <c r="EH824" s="1" t="s">
        <v>572</v>
      </c>
      <c r="EI824" s="1" t="s">
        <v>573</v>
      </c>
      <c r="EM824" s="1" t="s">
        <v>1647</v>
      </c>
      <c r="EN824" s="1">
        <v>100</v>
      </c>
    </row>
    <row r="825" spans="131:144" ht="13.5" customHeight="1">
      <c r="EA825" s="1" t="s">
        <v>2126</v>
      </c>
      <c r="EB825" s="1" t="s">
        <v>28</v>
      </c>
      <c r="EC825" s="1" t="s">
        <v>29</v>
      </c>
      <c r="ED825" s="1" t="s">
        <v>30</v>
      </c>
      <c r="EE825" s="1" t="s">
        <v>567</v>
      </c>
      <c r="EF825" s="1" t="s">
        <v>568</v>
      </c>
      <c r="EG825" s="1" t="s">
        <v>1645</v>
      </c>
      <c r="EH825" s="1" t="s">
        <v>1621</v>
      </c>
      <c r="EI825" s="1" t="s">
        <v>2127</v>
      </c>
      <c r="EM825" s="1" t="s">
        <v>1647</v>
      </c>
      <c r="EN825" s="1">
        <v>200</v>
      </c>
    </row>
    <row r="826" spans="131:144" ht="13.5" customHeight="1">
      <c r="EA826" s="1" t="s">
        <v>2128</v>
      </c>
      <c r="EB826" s="1" t="s">
        <v>28</v>
      </c>
      <c r="EC826" s="1" t="s">
        <v>29</v>
      </c>
      <c r="ED826" s="1" t="s">
        <v>30</v>
      </c>
      <c r="EE826" s="1" t="s">
        <v>578</v>
      </c>
      <c r="EF826" s="1" t="s">
        <v>579</v>
      </c>
      <c r="EG826" s="1" t="s">
        <v>1645</v>
      </c>
      <c r="EH826" s="1" t="s">
        <v>1626</v>
      </c>
      <c r="EI826" s="1" t="s">
        <v>2129</v>
      </c>
      <c r="EM826" s="1" t="s">
        <v>1647</v>
      </c>
      <c r="EN826" s="1">
        <v>150</v>
      </c>
    </row>
    <row r="827" spans="131:144" ht="13.5" customHeight="1">
      <c r="EA827" s="1" t="s">
        <v>2130</v>
      </c>
      <c r="EB827" s="1" t="s">
        <v>28</v>
      </c>
      <c r="EC827" s="1" t="s">
        <v>29</v>
      </c>
      <c r="ED827" s="1" t="s">
        <v>30</v>
      </c>
      <c r="EE827" s="1" t="s">
        <v>578</v>
      </c>
      <c r="EF827" s="1" t="s">
        <v>579</v>
      </c>
      <c r="EG827" s="1" t="s">
        <v>1645</v>
      </c>
      <c r="EH827" s="1" t="s">
        <v>1628</v>
      </c>
      <c r="EI827" s="1" t="s">
        <v>2131</v>
      </c>
      <c r="EM827" s="1" t="s">
        <v>1647</v>
      </c>
      <c r="EN827" s="1">
        <v>150</v>
      </c>
    </row>
    <row r="828" spans="131:144" ht="13.5" customHeight="1">
      <c r="EA828" s="1" t="s">
        <v>2132</v>
      </c>
      <c r="EB828" s="1" t="s">
        <v>28</v>
      </c>
      <c r="EC828" s="1" t="s">
        <v>29</v>
      </c>
      <c r="ED828" s="1" t="s">
        <v>30</v>
      </c>
      <c r="EE828" s="1" t="s">
        <v>583</v>
      </c>
      <c r="EF828" s="1" t="s">
        <v>584</v>
      </c>
      <c r="EG828" s="1" t="s">
        <v>1645</v>
      </c>
      <c r="EH828" s="1" t="s">
        <v>585</v>
      </c>
      <c r="EI828" s="1" t="s">
        <v>2133</v>
      </c>
      <c r="EM828" s="1" t="s">
        <v>1647</v>
      </c>
      <c r="EN828" s="1">
        <v>350</v>
      </c>
    </row>
    <row r="829" spans="131:144" ht="13.5" customHeight="1">
      <c r="EA829" s="1" t="s">
        <v>2134</v>
      </c>
      <c r="EB829" s="1" t="s">
        <v>28</v>
      </c>
      <c r="EC829" s="1" t="s">
        <v>29</v>
      </c>
      <c r="ED829" s="1" t="s">
        <v>30</v>
      </c>
      <c r="EE829" s="1" t="s">
        <v>588</v>
      </c>
      <c r="EF829" s="1" t="s">
        <v>589</v>
      </c>
      <c r="EG829" s="1" t="s">
        <v>1645</v>
      </c>
      <c r="EH829" s="1" t="s">
        <v>1632</v>
      </c>
      <c r="EI829" s="1" t="s">
        <v>2135</v>
      </c>
      <c r="EM829" s="1" t="s">
        <v>1647</v>
      </c>
      <c r="EN829" s="1">
        <v>250</v>
      </c>
    </row>
    <row r="830" spans="131:144" ht="13.5" customHeight="1">
      <c r="EA830" s="1" t="s">
        <v>2136</v>
      </c>
      <c r="EB830" s="1" t="s">
        <v>28</v>
      </c>
      <c r="EC830" s="1" t="s">
        <v>29</v>
      </c>
      <c r="ED830" s="1" t="s">
        <v>30</v>
      </c>
      <c r="EE830" s="1" t="s">
        <v>588</v>
      </c>
      <c r="EF830" s="1" t="s">
        <v>589</v>
      </c>
      <c r="EG830" s="1" t="s">
        <v>1645</v>
      </c>
      <c r="EH830" s="1" t="s">
        <v>1634</v>
      </c>
      <c r="EI830" s="1" t="s">
        <v>2137</v>
      </c>
      <c r="EM830" s="1" t="s">
        <v>1647</v>
      </c>
      <c r="EN830" s="1">
        <v>250</v>
      </c>
    </row>
    <row r="831" spans="131:144" ht="13.5" customHeight="1">
      <c r="EA831" s="1" t="s">
        <v>2138</v>
      </c>
      <c r="EB831" s="1" t="s">
        <v>28</v>
      </c>
      <c r="EC831" s="1" t="s">
        <v>29</v>
      </c>
      <c r="ED831" s="1" t="s">
        <v>30</v>
      </c>
      <c r="EE831" s="1" t="s">
        <v>588</v>
      </c>
      <c r="EF831" s="1" t="s">
        <v>589</v>
      </c>
      <c r="EG831" s="1" t="s">
        <v>1645</v>
      </c>
      <c r="EH831" s="1" t="s">
        <v>1636</v>
      </c>
      <c r="EI831" s="1" t="s">
        <v>2139</v>
      </c>
      <c r="EM831" s="1" t="s">
        <v>1647</v>
      </c>
      <c r="EN831" s="1">
        <v>500</v>
      </c>
    </row>
    <row r="832" spans="131:144" ht="13.5" customHeight="1">
      <c r="EA832" s="1" t="s">
        <v>2140</v>
      </c>
      <c r="EB832" s="1" t="s">
        <v>28</v>
      </c>
      <c r="EC832" s="1" t="s">
        <v>29</v>
      </c>
      <c r="ED832" s="1" t="s">
        <v>30</v>
      </c>
      <c r="EE832" s="1" t="s">
        <v>599</v>
      </c>
      <c r="EF832" s="1" t="s">
        <v>600</v>
      </c>
      <c r="EG832" s="1" t="s">
        <v>1645</v>
      </c>
      <c r="EH832" s="1" t="s">
        <v>1030</v>
      </c>
      <c r="EI832" s="1" t="s">
        <v>2141</v>
      </c>
      <c r="EM832" s="1" t="s">
        <v>1647</v>
      </c>
      <c r="EN832" s="1">
        <v>250</v>
      </c>
    </row>
    <row r="833" spans="131:144" ht="13.5" customHeight="1">
      <c r="EA833" s="1" t="s">
        <v>2142</v>
      </c>
      <c r="EB833" s="1" t="s">
        <v>28</v>
      </c>
      <c r="EC833" s="1" t="s">
        <v>29</v>
      </c>
      <c r="ED833" s="1" t="s">
        <v>30</v>
      </c>
      <c r="EE833" s="1" t="s">
        <v>599</v>
      </c>
      <c r="EF833" s="1" t="s">
        <v>600</v>
      </c>
      <c r="EG833" s="1" t="s">
        <v>1645</v>
      </c>
      <c r="EH833" s="1" t="s">
        <v>1638</v>
      </c>
      <c r="EI833" s="1" t="s">
        <v>2143</v>
      </c>
      <c r="EM833" s="1" t="s">
        <v>1647</v>
      </c>
      <c r="EN833" s="1">
        <v>200</v>
      </c>
    </row>
    <row r="834" spans="131:144" ht="13.5" customHeight="1">
      <c r="EA834" s="1" t="s">
        <v>2144</v>
      </c>
      <c r="EB834" s="1" t="s">
        <v>28</v>
      </c>
      <c r="EC834" s="1" t="s">
        <v>29</v>
      </c>
      <c r="ED834" s="1" t="s">
        <v>30</v>
      </c>
      <c r="EE834" s="1" t="s">
        <v>599</v>
      </c>
      <c r="EF834" s="1" t="s">
        <v>600</v>
      </c>
      <c r="EG834" s="1" t="s">
        <v>1645</v>
      </c>
      <c r="EH834" s="1" t="s">
        <v>1640</v>
      </c>
      <c r="EI834" s="1" t="s">
        <v>2145</v>
      </c>
      <c r="EM834" s="1" t="s">
        <v>1647</v>
      </c>
      <c r="EN834" s="1">
        <v>300</v>
      </c>
    </row>
    <row r="835" spans="131:144" ht="13.5" customHeight="1">
      <c r="EA835" s="1" t="s">
        <v>2146</v>
      </c>
      <c r="EB835" s="1" t="s">
        <v>28</v>
      </c>
      <c r="EC835" s="1" t="s">
        <v>29</v>
      </c>
      <c r="ED835" s="1" t="s">
        <v>30</v>
      </c>
      <c r="EE835" s="1" t="s">
        <v>599</v>
      </c>
      <c r="EF835" s="1" t="s">
        <v>600</v>
      </c>
      <c r="EG835" s="1" t="s">
        <v>1645</v>
      </c>
      <c r="EH835" s="1" t="s">
        <v>1643</v>
      </c>
      <c r="EI835" s="1" t="s">
        <v>2147</v>
      </c>
      <c r="EM835" s="1" t="s">
        <v>1647</v>
      </c>
      <c r="EN835" s="1">
        <v>300</v>
      </c>
    </row>
    <row r="836" spans="131:144" ht="13.5" customHeight="1">
      <c r="EA836" s="1" t="s">
        <v>2148</v>
      </c>
      <c r="EB836" s="1" t="s">
        <v>28</v>
      </c>
      <c r="EC836" s="1" t="s">
        <v>29</v>
      </c>
      <c r="ED836" s="1" t="s">
        <v>30</v>
      </c>
      <c r="EE836" s="1" t="s">
        <v>31</v>
      </c>
      <c r="EF836" s="1" t="s">
        <v>32</v>
      </c>
      <c r="EG836" s="1" t="s">
        <v>2149</v>
      </c>
      <c r="EH836" s="1" t="s">
        <v>608</v>
      </c>
      <c r="EI836" s="1" t="s">
        <v>2150</v>
      </c>
      <c r="EM836" s="1" t="s">
        <v>2151</v>
      </c>
      <c r="EN836" s="1">
        <v>400</v>
      </c>
    </row>
    <row r="837" spans="131:144" ht="13.5" customHeight="1">
      <c r="EA837" s="1" t="s">
        <v>2152</v>
      </c>
      <c r="EB837" s="1" t="s">
        <v>28</v>
      </c>
      <c r="EC837" s="1" t="s">
        <v>29</v>
      </c>
      <c r="ED837" s="1" t="s">
        <v>30</v>
      </c>
      <c r="EE837" s="1" t="s">
        <v>31</v>
      </c>
      <c r="EF837" s="1" t="s">
        <v>32</v>
      </c>
      <c r="EG837" s="1" t="s">
        <v>2149</v>
      </c>
      <c r="EH837" s="1" t="s">
        <v>612</v>
      </c>
      <c r="EI837" s="1" t="s">
        <v>2153</v>
      </c>
      <c r="EM837" s="1" t="s">
        <v>2151</v>
      </c>
      <c r="EN837" s="1">
        <v>350</v>
      </c>
    </row>
    <row r="838" spans="131:144" ht="13.5" customHeight="1">
      <c r="EA838" s="1" t="s">
        <v>2154</v>
      </c>
      <c r="EB838" s="1" t="s">
        <v>28</v>
      </c>
      <c r="EC838" s="1" t="s">
        <v>29</v>
      </c>
      <c r="ED838" s="1" t="s">
        <v>30</v>
      </c>
      <c r="EE838" s="1" t="s">
        <v>41</v>
      </c>
      <c r="EF838" s="1" t="s">
        <v>42</v>
      </c>
      <c r="EG838" s="1" t="s">
        <v>2149</v>
      </c>
      <c r="EH838" s="1" t="s">
        <v>2155</v>
      </c>
      <c r="EI838" s="1" t="s">
        <v>1044</v>
      </c>
      <c r="EM838" s="1" t="s">
        <v>2151</v>
      </c>
      <c r="EN838" s="1">
        <v>800</v>
      </c>
    </row>
    <row r="839" spans="131:144" ht="13.5" customHeight="1">
      <c r="EA839" s="1" t="s">
        <v>2156</v>
      </c>
      <c r="EB839" s="1" t="s">
        <v>28</v>
      </c>
      <c r="EC839" s="1" t="s">
        <v>29</v>
      </c>
      <c r="ED839" s="1" t="s">
        <v>30</v>
      </c>
      <c r="EE839" s="1" t="s">
        <v>52</v>
      </c>
      <c r="EF839" s="1" t="s">
        <v>53</v>
      </c>
      <c r="EG839" s="1" t="s">
        <v>2149</v>
      </c>
      <c r="EH839" s="1" t="s">
        <v>2157</v>
      </c>
      <c r="EI839" s="1" t="s">
        <v>623</v>
      </c>
      <c r="EM839" s="1" t="s">
        <v>2151</v>
      </c>
      <c r="EN839" s="1">
        <v>750</v>
      </c>
    </row>
    <row r="840" spans="131:144" ht="13.5" customHeight="1">
      <c r="EA840" s="1" t="s">
        <v>2158</v>
      </c>
      <c r="EB840" s="1" t="s">
        <v>28</v>
      </c>
      <c r="EC840" s="1" t="s">
        <v>29</v>
      </c>
      <c r="ED840" s="1" t="s">
        <v>30</v>
      </c>
      <c r="EE840" s="1" t="s">
        <v>52</v>
      </c>
      <c r="EF840" s="1" t="s">
        <v>53</v>
      </c>
      <c r="EG840" s="1" t="s">
        <v>2149</v>
      </c>
      <c r="EH840" s="1" t="s">
        <v>2159</v>
      </c>
      <c r="EI840" s="1" t="s">
        <v>58</v>
      </c>
      <c r="EM840" s="1" t="s">
        <v>2151</v>
      </c>
      <c r="EN840" s="1">
        <v>250</v>
      </c>
    </row>
    <row r="841" spans="131:144" ht="13.5" customHeight="1">
      <c r="EA841" s="1" t="s">
        <v>2160</v>
      </c>
      <c r="EB841" s="1" t="s">
        <v>28</v>
      </c>
      <c r="EC841" s="1" t="s">
        <v>29</v>
      </c>
      <c r="ED841" s="1" t="s">
        <v>30</v>
      </c>
      <c r="EE841" s="1" t="s">
        <v>52</v>
      </c>
      <c r="EF841" s="1" t="s">
        <v>53</v>
      </c>
      <c r="EG841" s="1" t="s">
        <v>2149</v>
      </c>
      <c r="EH841" s="1" t="s">
        <v>2161</v>
      </c>
      <c r="EI841" s="1" t="s">
        <v>39</v>
      </c>
      <c r="EM841" s="1" t="s">
        <v>2151</v>
      </c>
      <c r="EN841" s="1">
        <v>2300</v>
      </c>
    </row>
    <row r="842" spans="131:144" ht="13.5" customHeight="1">
      <c r="EA842" s="1" t="s">
        <v>2162</v>
      </c>
      <c r="EB842" s="1" t="s">
        <v>28</v>
      </c>
      <c r="EC842" s="1" t="s">
        <v>29</v>
      </c>
      <c r="ED842" s="1" t="s">
        <v>30</v>
      </c>
      <c r="EE842" s="1" t="s">
        <v>60</v>
      </c>
      <c r="EF842" s="1" t="s">
        <v>61</v>
      </c>
      <c r="EG842" s="1" t="s">
        <v>2149</v>
      </c>
      <c r="EH842" s="1" t="s">
        <v>68</v>
      </c>
      <c r="EI842" s="1" t="s">
        <v>1671</v>
      </c>
      <c r="EM842" s="1" t="s">
        <v>2151</v>
      </c>
      <c r="EN842" s="1">
        <v>200</v>
      </c>
    </row>
    <row r="843" spans="131:144" ht="13.5" customHeight="1">
      <c r="EA843" s="1" t="s">
        <v>2163</v>
      </c>
      <c r="EB843" s="1" t="s">
        <v>28</v>
      </c>
      <c r="EC843" s="1" t="s">
        <v>29</v>
      </c>
      <c r="ED843" s="1" t="s">
        <v>30</v>
      </c>
      <c r="EE843" s="1" t="s">
        <v>60</v>
      </c>
      <c r="EF843" s="1" t="s">
        <v>61</v>
      </c>
      <c r="EG843" s="1" t="s">
        <v>2149</v>
      </c>
      <c r="EH843" s="1" t="s">
        <v>630</v>
      </c>
      <c r="EI843" s="1" t="s">
        <v>2164</v>
      </c>
      <c r="EM843" s="1" t="s">
        <v>2151</v>
      </c>
      <c r="EN843" s="1">
        <v>450</v>
      </c>
    </row>
    <row r="844" spans="131:144" ht="13.5" customHeight="1">
      <c r="EA844" s="1" t="s">
        <v>2165</v>
      </c>
      <c r="EB844" s="1" t="s">
        <v>28</v>
      </c>
      <c r="EC844" s="1" t="s">
        <v>29</v>
      </c>
      <c r="ED844" s="1" t="s">
        <v>30</v>
      </c>
      <c r="EE844" s="1" t="s">
        <v>60</v>
      </c>
      <c r="EF844" s="1" t="s">
        <v>61</v>
      </c>
      <c r="EG844" s="1" t="s">
        <v>2149</v>
      </c>
      <c r="EH844" s="1" t="s">
        <v>633</v>
      </c>
      <c r="EI844" s="1" t="s">
        <v>2166</v>
      </c>
      <c r="EM844" s="1" t="s">
        <v>2151</v>
      </c>
      <c r="EN844" s="1">
        <v>250</v>
      </c>
    </row>
    <row r="845" spans="131:144" ht="13.5" customHeight="1">
      <c r="EA845" s="1" t="s">
        <v>2167</v>
      </c>
      <c r="EB845" s="1" t="s">
        <v>28</v>
      </c>
      <c r="EC845" s="1" t="s">
        <v>29</v>
      </c>
      <c r="ED845" s="1" t="s">
        <v>30</v>
      </c>
      <c r="EE845" s="1" t="s">
        <v>60</v>
      </c>
      <c r="EF845" s="1" t="s">
        <v>61</v>
      </c>
      <c r="EG845" s="1" t="s">
        <v>2149</v>
      </c>
      <c r="EH845" s="1" t="s">
        <v>635</v>
      </c>
      <c r="EI845" s="1" t="s">
        <v>50</v>
      </c>
      <c r="EM845" s="1" t="s">
        <v>2151</v>
      </c>
      <c r="EN845" s="1">
        <v>500</v>
      </c>
    </row>
    <row r="846" spans="131:144" ht="13.5" customHeight="1">
      <c r="EA846" s="1" t="s">
        <v>2168</v>
      </c>
      <c r="EB846" s="1" t="s">
        <v>28</v>
      </c>
      <c r="EC846" s="1" t="s">
        <v>29</v>
      </c>
      <c r="ED846" s="1" t="s">
        <v>30</v>
      </c>
      <c r="EE846" s="1" t="s">
        <v>71</v>
      </c>
      <c r="EF846" s="1" t="s">
        <v>72</v>
      </c>
      <c r="EG846" s="1" t="s">
        <v>2149</v>
      </c>
      <c r="EH846" s="1" t="s">
        <v>640</v>
      </c>
      <c r="EI846" s="1" t="s">
        <v>2169</v>
      </c>
      <c r="EM846" s="1" t="s">
        <v>2151</v>
      </c>
      <c r="EN846" s="1">
        <v>300</v>
      </c>
    </row>
    <row r="847" spans="131:144" ht="13.5" customHeight="1">
      <c r="EA847" s="1" t="s">
        <v>2170</v>
      </c>
      <c r="EB847" s="1" t="s">
        <v>28</v>
      </c>
      <c r="EC847" s="1" t="s">
        <v>29</v>
      </c>
      <c r="ED847" s="1" t="s">
        <v>30</v>
      </c>
      <c r="EE847" s="1" t="s">
        <v>71</v>
      </c>
      <c r="EF847" s="1" t="s">
        <v>72</v>
      </c>
      <c r="EG847" s="1" t="s">
        <v>2149</v>
      </c>
      <c r="EH847" s="1" t="s">
        <v>643</v>
      </c>
      <c r="EI847" s="1" t="s">
        <v>2171</v>
      </c>
      <c r="EM847" s="1" t="s">
        <v>2151</v>
      </c>
      <c r="EN847" s="1">
        <v>200</v>
      </c>
    </row>
    <row r="848" spans="131:144" ht="13.5" customHeight="1">
      <c r="EA848" s="1" t="s">
        <v>2172</v>
      </c>
      <c r="EB848" s="1" t="s">
        <v>28</v>
      </c>
      <c r="EC848" s="1" t="s">
        <v>29</v>
      </c>
      <c r="ED848" s="1" t="s">
        <v>30</v>
      </c>
      <c r="EE848" s="1" t="s">
        <v>71</v>
      </c>
      <c r="EF848" s="1" t="s">
        <v>72</v>
      </c>
      <c r="EG848" s="1" t="s">
        <v>2149</v>
      </c>
      <c r="EH848" s="1" t="s">
        <v>2173</v>
      </c>
      <c r="EI848" s="1" t="s">
        <v>77</v>
      </c>
      <c r="EM848" s="1" t="s">
        <v>2151</v>
      </c>
      <c r="EN848" s="1">
        <v>350</v>
      </c>
    </row>
    <row r="849" spans="131:144" ht="13.5" customHeight="1">
      <c r="EA849" s="1" t="s">
        <v>2174</v>
      </c>
      <c r="EB849" s="1" t="s">
        <v>28</v>
      </c>
      <c r="EC849" s="1" t="s">
        <v>29</v>
      </c>
      <c r="ED849" s="1" t="s">
        <v>30</v>
      </c>
      <c r="EE849" s="1" t="s">
        <v>82</v>
      </c>
      <c r="EF849" s="1" t="s">
        <v>83</v>
      </c>
      <c r="EG849" s="1" t="s">
        <v>2149</v>
      </c>
      <c r="EH849" s="1" t="s">
        <v>90</v>
      </c>
      <c r="EI849" s="1" t="s">
        <v>1693</v>
      </c>
      <c r="EM849" s="1" t="s">
        <v>2151</v>
      </c>
      <c r="EN849" s="1">
        <v>50</v>
      </c>
    </row>
    <row r="850" spans="131:144" ht="13.5" customHeight="1">
      <c r="EA850" s="1" t="s">
        <v>2175</v>
      </c>
      <c r="EB850" s="1" t="s">
        <v>28</v>
      </c>
      <c r="EC850" s="1" t="s">
        <v>29</v>
      </c>
      <c r="ED850" s="1" t="s">
        <v>30</v>
      </c>
      <c r="EE850" s="1" t="s">
        <v>82</v>
      </c>
      <c r="EF850" s="1" t="s">
        <v>83</v>
      </c>
      <c r="EG850" s="1" t="s">
        <v>2149</v>
      </c>
      <c r="EH850" s="1" t="s">
        <v>646</v>
      </c>
      <c r="EI850" s="1" t="s">
        <v>2176</v>
      </c>
      <c r="EM850" s="1" t="s">
        <v>2151</v>
      </c>
      <c r="EN850" s="1">
        <v>350</v>
      </c>
    </row>
    <row r="851" spans="131:144" ht="13.5" customHeight="1">
      <c r="EA851" s="1" t="s">
        <v>2177</v>
      </c>
      <c r="EB851" s="1" t="s">
        <v>28</v>
      </c>
      <c r="EC851" s="1" t="s">
        <v>29</v>
      </c>
      <c r="ED851" s="1" t="s">
        <v>30</v>
      </c>
      <c r="EE851" s="1" t="s">
        <v>82</v>
      </c>
      <c r="EF851" s="1" t="s">
        <v>83</v>
      </c>
      <c r="EG851" s="1" t="s">
        <v>2149</v>
      </c>
      <c r="EH851" s="1" t="s">
        <v>2178</v>
      </c>
      <c r="EI851" s="1" t="s">
        <v>650</v>
      </c>
      <c r="EM851" s="1" t="s">
        <v>2151</v>
      </c>
      <c r="EN851" s="1">
        <v>450</v>
      </c>
    </row>
    <row r="852" spans="131:144" ht="13.5" customHeight="1">
      <c r="EA852" s="1" t="s">
        <v>2179</v>
      </c>
      <c r="EB852" s="1" t="s">
        <v>28</v>
      </c>
      <c r="EC852" s="1" t="s">
        <v>29</v>
      </c>
      <c r="ED852" s="1" t="s">
        <v>30</v>
      </c>
      <c r="EE852" s="1" t="s">
        <v>93</v>
      </c>
      <c r="EF852" s="1" t="s">
        <v>94</v>
      </c>
      <c r="EG852" s="1" t="s">
        <v>2149</v>
      </c>
      <c r="EH852" s="1" t="s">
        <v>652</v>
      </c>
      <c r="EI852" s="1" t="s">
        <v>2180</v>
      </c>
      <c r="EM852" s="1" t="s">
        <v>2151</v>
      </c>
      <c r="EN852" s="1">
        <v>150</v>
      </c>
    </row>
    <row r="853" spans="131:144" ht="13.5" customHeight="1">
      <c r="EA853" s="1" t="s">
        <v>2181</v>
      </c>
      <c r="EB853" s="1" t="s">
        <v>28</v>
      </c>
      <c r="EC853" s="1" t="s">
        <v>29</v>
      </c>
      <c r="ED853" s="1" t="s">
        <v>30</v>
      </c>
      <c r="EE853" s="1" t="s">
        <v>93</v>
      </c>
      <c r="EF853" s="1" t="s">
        <v>94</v>
      </c>
      <c r="EG853" s="1" t="s">
        <v>2149</v>
      </c>
      <c r="EH853" s="1" t="s">
        <v>2182</v>
      </c>
      <c r="EI853" s="1" t="s">
        <v>656</v>
      </c>
      <c r="EM853" s="1" t="s">
        <v>2151</v>
      </c>
      <c r="EN853" s="1">
        <v>1150</v>
      </c>
    </row>
    <row r="854" spans="131:144" ht="13.5" customHeight="1">
      <c r="EA854" s="1" t="s">
        <v>2183</v>
      </c>
      <c r="EB854" s="1" t="s">
        <v>28</v>
      </c>
      <c r="EC854" s="1" t="s">
        <v>29</v>
      </c>
      <c r="ED854" s="1" t="s">
        <v>30</v>
      </c>
      <c r="EE854" s="1" t="s">
        <v>107</v>
      </c>
      <c r="EF854" s="1" t="s">
        <v>108</v>
      </c>
      <c r="EG854" s="1" t="s">
        <v>2149</v>
      </c>
      <c r="EH854" s="1" t="s">
        <v>2184</v>
      </c>
      <c r="EI854" s="1" t="s">
        <v>110</v>
      </c>
      <c r="EM854" s="1" t="s">
        <v>2151</v>
      </c>
      <c r="EN854" s="1">
        <v>500</v>
      </c>
    </row>
    <row r="855" spans="131:144" ht="13.5" customHeight="1">
      <c r="EA855" s="1" t="s">
        <v>2185</v>
      </c>
      <c r="EB855" s="1" t="s">
        <v>28</v>
      </c>
      <c r="EC855" s="1" t="s">
        <v>29</v>
      </c>
      <c r="ED855" s="1" t="s">
        <v>30</v>
      </c>
      <c r="EE855" s="1" t="s">
        <v>115</v>
      </c>
      <c r="EF855" s="1" t="s">
        <v>116</v>
      </c>
      <c r="EG855" s="1" t="s">
        <v>2149</v>
      </c>
      <c r="EH855" s="1" t="s">
        <v>117</v>
      </c>
      <c r="EI855" s="1" t="s">
        <v>1715</v>
      </c>
      <c r="EM855" s="1" t="s">
        <v>2151</v>
      </c>
      <c r="EN855" s="1">
        <v>350</v>
      </c>
    </row>
    <row r="856" spans="131:144" ht="13.5" customHeight="1">
      <c r="EA856" s="1" t="s">
        <v>2186</v>
      </c>
      <c r="EB856" s="1" t="s">
        <v>28</v>
      </c>
      <c r="EC856" s="1" t="s">
        <v>29</v>
      </c>
      <c r="ED856" s="1" t="s">
        <v>30</v>
      </c>
      <c r="EE856" s="1" t="s">
        <v>115</v>
      </c>
      <c r="EF856" s="1" t="s">
        <v>116</v>
      </c>
      <c r="EG856" s="1" t="s">
        <v>2149</v>
      </c>
      <c r="EH856" s="1" t="s">
        <v>663</v>
      </c>
      <c r="EI856" s="1" t="s">
        <v>2187</v>
      </c>
      <c r="EM856" s="1" t="s">
        <v>2151</v>
      </c>
      <c r="EN856" s="1">
        <v>250</v>
      </c>
    </row>
    <row r="857" spans="131:144" ht="13.5" customHeight="1">
      <c r="EA857" s="1" t="s">
        <v>2188</v>
      </c>
      <c r="EB857" s="1" t="s">
        <v>28</v>
      </c>
      <c r="EC857" s="1" t="s">
        <v>29</v>
      </c>
      <c r="ED857" s="1" t="s">
        <v>30</v>
      </c>
      <c r="EE857" s="1" t="s">
        <v>115</v>
      </c>
      <c r="EF857" s="1" t="s">
        <v>116</v>
      </c>
      <c r="EG857" s="1" t="s">
        <v>2149</v>
      </c>
      <c r="EH857" s="1" t="s">
        <v>666</v>
      </c>
      <c r="EI857" s="1" t="s">
        <v>2189</v>
      </c>
      <c r="EM857" s="1" t="s">
        <v>2151</v>
      </c>
      <c r="EN857" s="1">
        <v>450</v>
      </c>
    </row>
    <row r="858" spans="131:144" ht="13.5" customHeight="1">
      <c r="EA858" s="1" t="s">
        <v>2190</v>
      </c>
      <c r="EB858" s="1" t="s">
        <v>28</v>
      </c>
      <c r="EC858" s="1" t="s">
        <v>29</v>
      </c>
      <c r="ED858" s="1" t="s">
        <v>30</v>
      </c>
      <c r="EE858" s="1" t="s">
        <v>115</v>
      </c>
      <c r="EF858" s="1" t="s">
        <v>116</v>
      </c>
      <c r="EG858" s="1" t="s">
        <v>2149</v>
      </c>
      <c r="EH858" s="1" t="s">
        <v>669</v>
      </c>
      <c r="EI858" s="1" t="s">
        <v>2191</v>
      </c>
      <c r="EM858" s="1" t="s">
        <v>2151</v>
      </c>
      <c r="EN858" s="1">
        <v>50</v>
      </c>
    </row>
    <row r="859" spans="131:144" ht="13.5" customHeight="1">
      <c r="EA859" s="1" t="s">
        <v>2192</v>
      </c>
      <c r="EB859" s="1" t="s">
        <v>28</v>
      </c>
      <c r="EC859" s="1" t="s">
        <v>29</v>
      </c>
      <c r="ED859" s="1" t="s">
        <v>30</v>
      </c>
      <c r="EE859" s="1" t="s">
        <v>120</v>
      </c>
      <c r="EF859" s="1" t="s">
        <v>121</v>
      </c>
      <c r="EG859" s="1" t="s">
        <v>2149</v>
      </c>
      <c r="EH859" s="1" t="s">
        <v>671</v>
      </c>
      <c r="EI859" s="1" t="s">
        <v>2193</v>
      </c>
      <c r="EM859" s="1" t="s">
        <v>2151</v>
      </c>
      <c r="EN859" s="1">
        <v>100</v>
      </c>
    </row>
    <row r="860" spans="131:144" ht="13.5" customHeight="1">
      <c r="EA860" s="1" t="s">
        <v>2194</v>
      </c>
      <c r="EB860" s="1" t="s">
        <v>28</v>
      </c>
      <c r="EC860" s="1" t="s">
        <v>29</v>
      </c>
      <c r="ED860" s="1" t="s">
        <v>30</v>
      </c>
      <c r="EE860" s="1" t="s">
        <v>120</v>
      </c>
      <c r="EF860" s="1" t="s">
        <v>121</v>
      </c>
      <c r="EG860" s="1" t="s">
        <v>2149</v>
      </c>
      <c r="EH860" s="1" t="s">
        <v>674</v>
      </c>
      <c r="EI860" s="1" t="s">
        <v>2195</v>
      </c>
      <c r="EM860" s="1" t="s">
        <v>2151</v>
      </c>
      <c r="EN860" s="1">
        <v>150</v>
      </c>
    </row>
    <row r="861" spans="131:144" ht="13.5" customHeight="1">
      <c r="EA861" s="1" t="s">
        <v>2196</v>
      </c>
      <c r="EB861" s="1" t="s">
        <v>28</v>
      </c>
      <c r="EC861" s="1" t="s">
        <v>29</v>
      </c>
      <c r="ED861" s="1" t="s">
        <v>30</v>
      </c>
      <c r="EE861" s="1" t="s">
        <v>120</v>
      </c>
      <c r="EF861" s="1" t="s">
        <v>121</v>
      </c>
      <c r="EG861" s="1" t="s">
        <v>2149</v>
      </c>
      <c r="EH861" s="1" t="s">
        <v>677</v>
      </c>
      <c r="EI861" s="1" t="s">
        <v>2197</v>
      </c>
      <c r="EM861" s="1" t="s">
        <v>2151</v>
      </c>
      <c r="EN861" s="1">
        <v>0</v>
      </c>
    </row>
    <row r="862" spans="131:144" ht="13.5" customHeight="1">
      <c r="EA862" s="1" t="s">
        <v>2198</v>
      </c>
      <c r="EB862" s="1" t="s">
        <v>28</v>
      </c>
      <c r="EC862" s="1" t="s">
        <v>29</v>
      </c>
      <c r="ED862" s="1" t="s">
        <v>30</v>
      </c>
      <c r="EE862" s="1" t="s">
        <v>125</v>
      </c>
      <c r="EF862" s="1" t="s">
        <v>126</v>
      </c>
      <c r="EG862" s="1" t="s">
        <v>2149</v>
      </c>
      <c r="EH862" s="1" t="s">
        <v>133</v>
      </c>
      <c r="EI862" s="1" t="s">
        <v>1735</v>
      </c>
      <c r="EM862" s="1" t="s">
        <v>2151</v>
      </c>
      <c r="EN862" s="1">
        <v>100</v>
      </c>
    </row>
    <row r="863" spans="131:144" ht="13.5" customHeight="1">
      <c r="EA863" s="1" t="s">
        <v>2199</v>
      </c>
      <c r="EB863" s="1" t="s">
        <v>28</v>
      </c>
      <c r="EC863" s="1" t="s">
        <v>29</v>
      </c>
      <c r="ED863" s="1" t="s">
        <v>30</v>
      </c>
      <c r="EE863" s="1" t="s">
        <v>125</v>
      </c>
      <c r="EF863" s="1" t="s">
        <v>126</v>
      </c>
      <c r="EG863" s="1" t="s">
        <v>2149</v>
      </c>
      <c r="EH863" s="1" t="s">
        <v>685</v>
      </c>
      <c r="EI863" s="1" t="s">
        <v>2200</v>
      </c>
      <c r="EM863" s="1" t="s">
        <v>2151</v>
      </c>
      <c r="EN863" s="1">
        <v>300</v>
      </c>
    </row>
    <row r="864" spans="131:144" ht="13.5" customHeight="1">
      <c r="EA864" s="1" t="s">
        <v>2201</v>
      </c>
      <c r="EB864" s="1" t="s">
        <v>28</v>
      </c>
      <c r="EC864" s="1" t="s">
        <v>29</v>
      </c>
      <c r="ED864" s="1" t="s">
        <v>30</v>
      </c>
      <c r="EE864" s="1" t="s">
        <v>125</v>
      </c>
      <c r="EF864" s="1" t="s">
        <v>126</v>
      </c>
      <c r="EG864" s="1" t="s">
        <v>2149</v>
      </c>
      <c r="EH864" s="1" t="s">
        <v>690</v>
      </c>
      <c r="EI864" s="1" t="s">
        <v>1743</v>
      </c>
      <c r="EM864" s="1" t="s">
        <v>2151</v>
      </c>
      <c r="EN864" s="1">
        <v>100</v>
      </c>
    </row>
    <row r="865" spans="131:144" ht="13.5" customHeight="1">
      <c r="EA865" s="1" t="s">
        <v>2202</v>
      </c>
      <c r="EB865" s="1" t="s">
        <v>28</v>
      </c>
      <c r="EC865" s="1" t="s">
        <v>29</v>
      </c>
      <c r="ED865" s="1" t="s">
        <v>30</v>
      </c>
      <c r="EE865" s="1" t="s">
        <v>125</v>
      </c>
      <c r="EF865" s="1" t="s">
        <v>126</v>
      </c>
      <c r="EG865" s="1" t="s">
        <v>2149</v>
      </c>
      <c r="EH865" s="1" t="s">
        <v>2203</v>
      </c>
      <c r="EI865" s="1" t="s">
        <v>681</v>
      </c>
      <c r="EM865" s="1" t="s">
        <v>2151</v>
      </c>
      <c r="EN865" s="1">
        <v>2250</v>
      </c>
    </row>
    <row r="866" spans="131:144" ht="13.5" customHeight="1">
      <c r="EA866" s="1" t="s">
        <v>2204</v>
      </c>
      <c r="EB866" s="1" t="s">
        <v>28</v>
      </c>
      <c r="EC866" s="1" t="s">
        <v>29</v>
      </c>
      <c r="ED866" s="1" t="s">
        <v>30</v>
      </c>
      <c r="EE866" s="1" t="s">
        <v>142</v>
      </c>
      <c r="EF866" s="1" t="s">
        <v>143</v>
      </c>
      <c r="EG866" s="1" t="s">
        <v>2149</v>
      </c>
      <c r="EH866" s="1" t="s">
        <v>147</v>
      </c>
      <c r="EI866" s="1" t="s">
        <v>1745</v>
      </c>
      <c r="EM866" s="1" t="s">
        <v>2151</v>
      </c>
      <c r="EN866" s="1">
        <v>250</v>
      </c>
    </row>
    <row r="867" spans="131:144" ht="13.5" customHeight="1">
      <c r="EA867" s="1" t="s">
        <v>2205</v>
      </c>
      <c r="EB867" s="1" t="s">
        <v>28</v>
      </c>
      <c r="EC867" s="1" t="s">
        <v>29</v>
      </c>
      <c r="ED867" s="1" t="s">
        <v>30</v>
      </c>
      <c r="EE867" s="1" t="s">
        <v>142</v>
      </c>
      <c r="EF867" s="1" t="s">
        <v>143</v>
      </c>
      <c r="EG867" s="1" t="s">
        <v>2149</v>
      </c>
      <c r="EH867" s="1" t="s">
        <v>153</v>
      </c>
      <c r="EI867" s="1" t="s">
        <v>2206</v>
      </c>
      <c r="EM867" s="1" t="s">
        <v>2151</v>
      </c>
      <c r="EN867" s="1">
        <v>200</v>
      </c>
    </row>
    <row r="868" spans="131:144" ht="13.5" customHeight="1">
      <c r="EA868" s="1" t="s">
        <v>2207</v>
      </c>
      <c r="EB868" s="1" t="s">
        <v>28</v>
      </c>
      <c r="EC868" s="1" t="s">
        <v>29</v>
      </c>
      <c r="ED868" s="1" t="s">
        <v>30</v>
      </c>
      <c r="EE868" s="1" t="s">
        <v>142</v>
      </c>
      <c r="EF868" s="1" t="s">
        <v>143</v>
      </c>
      <c r="EG868" s="1" t="s">
        <v>2149</v>
      </c>
      <c r="EH868" s="1" t="s">
        <v>704</v>
      </c>
      <c r="EI868" s="1" t="s">
        <v>2208</v>
      </c>
      <c r="EM868" s="1" t="s">
        <v>2151</v>
      </c>
      <c r="EN868" s="1">
        <v>250</v>
      </c>
    </row>
    <row r="869" spans="131:144" ht="13.5" customHeight="1">
      <c r="EA869" s="1" t="s">
        <v>2209</v>
      </c>
      <c r="EB869" s="1" t="s">
        <v>28</v>
      </c>
      <c r="EC869" s="1" t="s">
        <v>29</v>
      </c>
      <c r="ED869" s="1" t="s">
        <v>30</v>
      </c>
      <c r="EE869" s="1" t="s">
        <v>142</v>
      </c>
      <c r="EF869" s="1" t="s">
        <v>143</v>
      </c>
      <c r="EG869" s="1" t="s">
        <v>2149</v>
      </c>
      <c r="EH869" s="1" t="s">
        <v>2210</v>
      </c>
      <c r="EI869" s="1" t="s">
        <v>1153</v>
      </c>
      <c r="EM869" s="1" t="s">
        <v>2151</v>
      </c>
      <c r="EN869" s="1">
        <v>1950</v>
      </c>
    </row>
    <row r="870" spans="131:144" ht="13.5" customHeight="1">
      <c r="EA870" s="1" t="s">
        <v>2211</v>
      </c>
      <c r="EB870" s="1" t="s">
        <v>28</v>
      </c>
      <c r="EC870" s="1" t="s">
        <v>29</v>
      </c>
      <c r="ED870" s="1" t="s">
        <v>30</v>
      </c>
      <c r="EE870" s="1" t="s">
        <v>156</v>
      </c>
      <c r="EF870" s="1" t="s">
        <v>157</v>
      </c>
      <c r="EG870" s="1" t="s">
        <v>2149</v>
      </c>
      <c r="EH870" s="1" t="s">
        <v>158</v>
      </c>
      <c r="EI870" s="1" t="s">
        <v>1755</v>
      </c>
      <c r="EM870" s="1" t="s">
        <v>2151</v>
      </c>
      <c r="EN870" s="1">
        <v>50</v>
      </c>
    </row>
    <row r="871" spans="131:144" ht="13.5" customHeight="1">
      <c r="EA871" s="1" t="s">
        <v>2212</v>
      </c>
      <c r="EB871" s="1" t="s">
        <v>28</v>
      </c>
      <c r="EC871" s="1" t="s">
        <v>29</v>
      </c>
      <c r="ED871" s="1" t="s">
        <v>30</v>
      </c>
      <c r="EE871" s="1" t="s">
        <v>156</v>
      </c>
      <c r="EF871" s="1" t="s">
        <v>157</v>
      </c>
      <c r="EG871" s="1" t="s">
        <v>2149</v>
      </c>
      <c r="EH871" s="1" t="s">
        <v>173</v>
      </c>
      <c r="EI871" s="1" t="s">
        <v>1762</v>
      </c>
      <c r="EM871" s="1" t="s">
        <v>2151</v>
      </c>
      <c r="EN871" s="1">
        <v>0</v>
      </c>
    </row>
    <row r="872" spans="131:144" ht="13.5" customHeight="1">
      <c r="EA872" s="1" t="s">
        <v>2213</v>
      </c>
      <c r="EB872" s="1" t="s">
        <v>28</v>
      </c>
      <c r="EC872" s="1" t="s">
        <v>29</v>
      </c>
      <c r="ED872" s="1" t="s">
        <v>30</v>
      </c>
      <c r="EE872" s="1" t="s">
        <v>156</v>
      </c>
      <c r="EF872" s="1" t="s">
        <v>157</v>
      </c>
      <c r="EG872" s="1" t="s">
        <v>2149</v>
      </c>
      <c r="EH872" s="1" t="s">
        <v>176</v>
      </c>
      <c r="EI872" s="1" t="s">
        <v>1764</v>
      </c>
      <c r="EM872" s="1" t="s">
        <v>2151</v>
      </c>
      <c r="EN872" s="1">
        <v>300</v>
      </c>
    </row>
    <row r="873" spans="131:144" ht="13.5" customHeight="1">
      <c r="EA873" s="1" t="s">
        <v>2214</v>
      </c>
      <c r="EB873" s="1" t="s">
        <v>28</v>
      </c>
      <c r="EC873" s="1" t="s">
        <v>29</v>
      </c>
      <c r="ED873" s="1" t="s">
        <v>30</v>
      </c>
      <c r="EE873" s="1" t="s">
        <v>156</v>
      </c>
      <c r="EF873" s="1" t="s">
        <v>157</v>
      </c>
      <c r="EG873" s="1" t="s">
        <v>2149</v>
      </c>
      <c r="EH873" s="1" t="s">
        <v>179</v>
      </c>
      <c r="EI873" s="1" t="s">
        <v>709</v>
      </c>
      <c r="EM873" s="1" t="s">
        <v>2151</v>
      </c>
      <c r="EN873" s="1">
        <v>150</v>
      </c>
    </row>
    <row r="874" spans="131:144" ht="13.5" customHeight="1">
      <c r="EA874" s="1" t="s">
        <v>2215</v>
      </c>
      <c r="EB874" s="1" t="s">
        <v>28</v>
      </c>
      <c r="EC874" s="1" t="s">
        <v>29</v>
      </c>
      <c r="ED874" s="1" t="s">
        <v>30</v>
      </c>
      <c r="EE874" s="1" t="s">
        <v>156</v>
      </c>
      <c r="EF874" s="1" t="s">
        <v>157</v>
      </c>
      <c r="EG874" s="1" t="s">
        <v>2149</v>
      </c>
      <c r="EH874" s="1" t="s">
        <v>715</v>
      </c>
      <c r="EI874" s="1" t="s">
        <v>2216</v>
      </c>
      <c r="EM874" s="1" t="s">
        <v>2151</v>
      </c>
      <c r="EN874" s="1">
        <v>300</v>
      </c>
    </row>
    <row r="875" spans="131:144" ht="13.5" customHeight="1">
      <c r="EA875" s="1" t="s">
        <v>2217</v>
      </c>
      <c r="EB875" s="1" t="s">
        <v>28</v>
      </c>
      <c r="EC875" s="1" t="s">
        <v>29</v>
      </c>
      <c r="ED875" s="1" t="s">
        <v>30</v>
      </c>
      <c r="EE875" s="1" t="s">
        <v>156</v>
      </c>
      <c r="EF875" s="1" t="s">
        <v>157</v>
      </c>
      <c r="EG875" s="1" t="s">
        <v>2149</v>
      </c>
      <c r="EH875" s="1" t="s">
        <v>721</v>
      </c>
      <c r="EI875" s="1" t="s">
        <v>2218</v>
      </c>
      <c r="EM875" s="1" t="s">
        <v>2151</v>
      </c>
      <c r="EN875" s="1">
        <v>450</v>
      </c>
    </row>
    <row r="876" spans="131:144" ht="13.5" customHeight="1">
      <c r="EA876" s="1" t="s">
        <v>2219</v>
      </c>
      <c r="EB876" s="1" t="s">
        <v>28</v>
      </c>
      <c r="EC876" s="1" t="s">
        <v>29</v>
      </c>
      <c r="ED876" s="1" t="s">
        <v>30</v>
      </c>
      <c r="EE876" s="1" t="s">
        <v>156</v>
      </c>
      <c r="EF876" s="1" t="s">
        <v>157</v>
      </c>
      <c r="EG876" s="1" t="s">
        <v>2149</v>
      </c>
      <c r="EH876" s="1" t="s">
        <v>723</v>
      </c>
      <c r="EI876" s="1" t="s">
        <v>2220</v>
      </c>
      <c r="EM876" s="1" t="s">
        <v>2151</v>
      </c>
      <c r="EN876" s="1">
        <v>100</v>
      </c>
    </row>
    <row r="877" spans="131:144" ht="13.5" customHeight="1">
      <c r="EA877" s="1" t="s">
        <v>2221</v>
      </c>
      <c r="EB877" s="1" t="s">
        <v>28</v>
      </c>
      <c r="EC877" s="1" t="s">
        <v>29</v>
      </c>
      <c r="ED877" s="1" t="s">
        <v>30</v>
      </c>
      <c r="EE877" s="1" t="s">
        <v>156</v>
      </c>
      <c r="EF877" s="1" t="s">
        <v>157</v>
      </c>
      <c r="EG877" s="1" t="s">
        <v>2149</v>
      </c>
      <c r="EH877" s="1" t="s">
        <v>727</v>
      </c>
      <c r="EI877" s="1" t="s">
        <v>2222</v>
      </c>
      <c r="EM877" s="1" t="s">
        <v>2151</v>
      </c>
      <c r="EN877" s="1">
        <v>300</v>
      </c>
    </row>
    <row r="878" spans="131:144" ht="13.5" customHeight="1">
      <c r="EA878" s="1" t="s">
        <v>2223</v>
      </c>
      <c r="EB878" s="1" t="s">
        <v>28</v>
      </c>
      <c r="EC878" s="1" t="s">
        <v>29</v>
      </c>
      <c r="ED878" s="1" t="s">
        <v>30</v>
      </c>
      <c r="EE878" s="1" t="s">
        <v>156</v>
      </c>
      <c r="EF878" s="1" t="s">
        <v>157</v>
      </c>
      <c r="EG878" s="1" t="s">
        <v>2149</v>
      </c>
      <c r="EH878" s="1" t="s">
        <v>2224</v>
      </c>
      <c r="EI878" s="1" t="s">
        <v>174</v>
      </c>
      <c r="EM878" s="1" t="s">
        <v>2151</v>
      </c>
      <c r="EN878" s="1">
        <v>2500</v>
      </c>
    </row>
    <row r="879" spans="131:144" ht="13.5" customHeight="1">
      <c r="EA879" s="1" t="s">
        <v>2225</v>
      </c>
      <c r="EB879" s="1" t="s">
        <v>28</v>
      </c>
      <c r="EC879" s="1" t="s">
        <v>29</v>
      </c>
      <c r="ED879" s="1" t="s">
        <v>30</v>
      </c>
      <c r="EE879" s="1" t="s">
        <v>156</v>
      </c>
      <c r="EF879" s="1" t="s">
        <v>157</v>
      </c>
      <c r="EG879" s="1" t="s">
        <v>2149</v>
      </c>
      <c r="EH879" s="1" t="s">
        <v>2226</v>
      </c>
      <c r="EI879" s="1" t="s">
        <v>171</v>
      </c>
      <c r="EM879" s="1" t="s">
        <v>2151</v>
      </c>
      <c r="EN879" s="1">
        <v>700</v>
      </c>
    </row>
    <row r="880" spans="131:144" ht="13.5" customHeight="1">
      <c r="EA880" s="1" t="s">
        <v>2227</v>
      </c>
      <c r="EB880" s="1" t="s">
        <v>28</v>
      </c>
      <c r="EC880" s="1" t="s">
        <v>29</v>
      </c>
      <c r="ED880" s="1" t="s">
        <v>30</v>
      </c>
      <c r="EE880" s="1" t="s">
        <v>156</v>
      </c>
      <c r="EF880" s="1" t="s">
        <v>157</v>
      </c>
      <c r="EG880" s="1" t="s">
        <v>2149</v>
      </c>
      <c r="EH880" s="1" t="s">
        <v>2228</v>
      </c>
      <c r="EI880" s="1" t="s">
        <v>731</v>
      </c>
      <c r="EM880" s="1" t="s">
        <v>2151</v>
      </c>
      <c r="EN880" s="1">
        <v>250</v>
      </c>
    </row>
    <row r="881" spans="131:144" ht="13.5" customHeight="1">
      <c r="EA881" s="1" t="s">
        <v>2229</v>
      </c>
      <c r="EB881" s="1" t="s">
        <v>28</v>
      </c>
      <c r="EC881" s="1" t="s">
        <v>29</v>
      </c>
      <c r="ED881" s="1" t="s">
        <v>30</v>
      </c>
      <c r="EE881" s="1" t="s">
        <v>156</v>
      </c>
      <c r="EF881" s="1" t="s">
        <v>157</v>
      </c>
      <c r="EG881" s="1" t="s">
        <v>2149</v>
      </c>
      <c r="EH881" s="1" t="s">
        <v>2230</v>
      </c>
      <c r="EI881" s="1" t="s">
        <v>2231</v>
      </c>
      <c r="EM881" s="1" t="s">
        <v>2151</v>
      </c>
      <c r="EN881" s="1">
        <v>350</v>
      </c>
    </row>
    <row r="882" spans="131:144" ht="13.5" customHeight="1">
      <c r="EA882" s="1" t="s">
        <v>2232</v>
      </c>
      <c r="EB882" s="1" t="s">
        <v>28</v>
      </c>
      <c r="EC882" s="1" t="s">
        <v>29</v>
      </c>
      <c r="ED882" s="1" t="s">
        <v>30</v>
      </c>
      <c r="EE882" s="1" t="s">
        <v>156</v>
      </c>
      <c r="EF882" s="1" t="s">
        <v>157</v>
      </c>
      <c r="EG882" s="1" t="s">
        <v>2149</v>
      </c>
      <c r="EH882" s="1" t="s">
        <v>2233</v>
      </c>
      <c r="EI882" s="1" t="s">
        <v>719</v>
      </c>
      <c r="EM882" s="1" t="s">
        <v>2151</v>
      </c>
      <c r="EN882" s="1">
        <v>350</v>
      </c>
    </row>
    <row r="883" spans="131:144" ht="13.5" customHeight="1">
      <c r="EA883" s="1" t="s">
        <v>2234</v>
      </c>
      <c r="EB883" s="1" t="s">
        <v>28</v>
      </c>
      <c r="EC883" s="1" t="s">
        <v>29</v>
      </c>
      <c r="ED883" s="1" t="s">
        <v>30</v>
      </c>
      <c r="EE883" s="1" t="s">
        <v>156</v>
      </c>
      <c r="EF883" s="1" t="s">
        <v>157</v>
      </c>
      <c r="EG883" s="1" t="s">
        <v>2149</v>
      </c>
      <c r="EH883" s="1" t="s">
        <v>2235</v>
      </c>
      <c r="EI883" s="1" t="s">
        <v>2236</v>
      </c>
      <c r="EM883" s="1" t="s">
        <v>2151</v>
      </c>
      <c r="EN883" s="1">
        <v>200</v>
      </c>
    </row>
    <row r="884" spans="131:144" ht="13.5" customHeight="1">
      <c r="EA884" s="1" t="s">
        <v>2237</v>
      </c>
      <c r="EB884" s="1" t="s">
        <v>28</v>
      </c>
      <c r="EC884" s="1" t="s">
        <v>29</v>
      </c>
      <c r="ED884" s="1" t="s">
        <v>30</v>
      </c>
      <c r="EE884" s="1" t="s">
        <v>182</v>
      </c>
      <c r="EF884" s="1" t="s">
        <v>183</v>
      </c>
      <c r="EG884" s="1" t="s">
        <v>2149</v>
      </c>
      <c r="EH884" s="1" t="s">
        <v>2238</v>
      </c>
      <c r="EI884" s="1" t="s">
        <v>2239</v>
      </c>
      <c r="EM884" s="1" t="s">
        <v>2151</v>
      </c>
      <c r="EN884" s="1">
        <v>1300</v>
      </c>
    </row>
    <row r="885" spans="131:144" ht="13.5" customHeight="1">
      <c r="EA885" s="1" t="s">
        <v>2240</v>
      </c>
      <c r="EB885" s="1" t="s">
        <v>28</v>
      </c>
      <c r="EC885" s="1" t="s">
        <v>29</v>
      </c>
      <c r="ED885" s="1" t="s">
        <v>30</v>
      </c>
      <c r="EE885" s="1" t="s">
        <v>190</v>
      </c>
      <c r="EF885" s="1" t="s">
        <v>191</v>
      </c>
      <c r="EG885" s="1" t="s">
        <v>2149</v>
      </c>
      <c r="EH885" s="1" t="s">
        <v>195</v>
      </c>
      <c r="EI885" s="1" t="s">
        <v>196</v>
      </c>
      <c r="EM885" s="1" t="s">
        <v>2151</v>
      </c>
      <c r="EN885" s="1">
        <v>600</v>
      </c>
    </row>
    <row r="886" spans="131:144" ht="13.5" customHeight="1">
      <c r="EA886" s="1" t="s">
        <v>2241</v>
      </c>
      <c r="EB886" s="1" t="s">
        <v>28</v>
      </c>
      <c r="EC886" s="1" t="s">
        <v>29</v>
      </c>
      <c r="ED886" s="1" t="s">
        <v>30</v>
      </c>
      <c r="EE886" s="1" t="s">
        <v>190</v>
      </c>
      <c r="EF886" s="1" t="s">
        <v>191</v>
      </c>
      <c r="EG886" s="1" t="s">
        <v>2149</v>
      </c>
      <c r="EH886" s="1" t="s">
        <v>198</v>
      </c>
      <c r="EI886" s="1" t="s">
        <v>199</v>
      </c>
      <c r="EM886" s="1" t="s">
        <v>2151</v>
      </c>
      <c r="EN886" s="1">
        <v>50</v>
      </c>
    </row>
    <row r="887" spans="131:144" ht="13.5" customHeight="1">
      <c r="EA887" s="1" t="s">
        <v>2242</v>
      </c>
      <c r="EB887" s="1" t="s">
        <v>28</v>
      </c>
      <c r="EC887" s="1" t="s">
        <v>29</v>
      </c>
      <c r="ED887" s="1" t="s">
        <v>30</v>
      </c>
      <c r="EE887" s="1" t="s">
        <v>190</v>
      </c>
      <c r="EF887" s="1" t="s">
        <v>191</v>
      </c>
      <c r="EG887" s="1" t="s">
        <v>2149</v>
      </c>
      <c r="EH887" s="1" t="s">
        <v>1217</v>
      </c>
      <c r="EI887" s="1" t="s">
        <v>2243</v>
      </c>
      <c r="EM887" s="1" t="s">
        <v>2151</v>
      </c>
      <c r="EN887" s="1">
        <v>150</v>
      </c>
    </row>
    <row r="888" spans="131:144" ht="13.5" customHeight="1">
      <c r="EA888" s="1" t="s">
        <v>2244</v>
      </c>
      <c r="EB888" s="1" t="s">
        <v>28</v>
      </c>
      <c r="EC888" s="1" t="s">
        <v>29</v>
      </c>
      <c r="ED888" s="1" t="s">
        <v>30</v>
      </c>
      <c r="EE888" s="1" t="s">
        <v>190</v>
      </c>
      <c r="EF888" s="1" t="s">
        <v>191</v>
      </c>
      <c r="EG888" s="1" t="s">
        <v>2149</v>
      </c>
      <c r="EH888" s="1" t="s">
        <v>2245</v>
      </c>
      <c r="EI888" s="1" t="s">
        <v>193</v>
      </c>
      <c r="EM888" s="1" t="s">
        <v>2151</v>
      </c>
      <c r="EN888" s="1">
        <v>2150</v>
      </c>
    </row>
    <row r="889" spans="131:144" ht="13.5" customHeight="1">
      <c r="EA889" s="1" t="s">
        <v>2246</v>
      </c>
      <c r="EB889" s="1" t="s">
        <v>28</v>
      </c>
      <c r="EC889" s="1" t="s">
        <v>29</v>
      </c>
      <c r="ED889" s="1" t="s">
        <v>30</v>
      </c>
      <c r="EE889" s="1" t="s">
        <v>190</v>
      </c>
      <c r="EF889" s="1" t="s">
        <v>191</v>
      </c>
      <c r="EG889" s="1" t="s">
        <v>2149</v>
      </c>
      <c r="EH889" s="1" t="s">
        <v>742</v>
      </c>
      <c r="EI889" s="1" t="s">
        <v>743</v>
      </c>
      <c r="EM889" s="1" t="s">
        <v>2151</v>
      </c>
      <c r="EN889" s="1">
        <v>100</v>
      </c>
    </row>
    <row r="890" spans="131:144" ht="13.5" customHeight="1">
      <c r="EA890" s="1" t="s">
        <v>2247</v>
      </c>
      <c r="EB890" s="1" t="s">
        <v>28</v>
      </c>
      <c r="EC890" s="1" t="s">
        <v>29</v>
      </c>
      <c r="ED890" s="1" t="s">
        <v>30</v>
      </c>
      <c r="EE890" s="1" t="s">
        <v>190</v>
      </c>
      <c r="EF890" s="1" t="s">
        <v>191</v>
      </c>
      <c r="EG890" s="1" t="s">
        <v>2149</v>
      </c>
      <c r="EH890" s="1" t="s">
        <v>745</v>
      </c>
      <c r="EI890" s="1" t="s">
        <v>746</v>
      </c>
      <c r="EM890" s="1" t="s">
        <v>2151</v>
      </c>
      <c r="EN890" s="1">
        <v>100</v>
      </c>
    </row>
    <row r="891" spans="131:144" ht="13.5" customHeight="1">
      <c r="EA891" s="1" t="s">
        <v>2248</v>
      </c>
      <c r="EB891" s="1" t="s">
        <v>28</v>
      </c>
      <c r="EC891" s="1" t="s">
        <v>29</v>
      </c>
      <c r="ED891" s="1" t="s">
        <v>30</v>
      </c>
      <c r="EE891" s="1" t="s">
        <v>201</v>
      </c>
      <c r="EF891" s="1" t="s">
        <v>202</v>
      </c>
      <c r="EG891" s="1" t="s">
        <v>2149</v>
      </c>
      <c r="EH891" s="1" t="s">
        <v>2249</v>
      </c>
      <c r="EI891" s="1" t="s">
        <v>204</v>
      </c>
      <c r="EM891" s="1" t="s">
        <v>2151</v>
      </c>
      <c r="EN891" s="1">
        <v>2100</v>
      </c>
    </row>
    <row r="892" spans="131:144" ht="13.5" customHeight="1">
      <c r="EA892" s="1" t="s">
        <v>2250</v>
      </c>
      <c r="EB892" s="1" t="s">
        <v>28</v>
      </c>
      <c r="EC892" s="1" t="s">
        <v>29</v>
      </c>
      <c r="ED892" s="1" t="s">
        <v>30</v>
      </c>
      <c r="EE892" s="1" t="s">
        <v>201</v>
      </c>
      <c r="EF892" s="1" t="s">
        <v>202</v>
      </c>
      <c r="EG892" s="1" t="s">
        <v>2149</v>
      </c>
      <c r="EH892" s="1" t="s">
        <v>2251</v>
      </c>
      <c r="EI892" s="1" t="s">
        <v>1245</v>
      </c>
      <c r="EM892" s="1" t="s">
        <v>2151</v>
      </c>
      <c r="EN892" s="1">
        <v>750</v>
      </c>
    </row>
    <row r="893" spans="131:144" ht="13.5" customHeight="1">
      <c r="EA893" s="1" t="s">
        <v>2252</v>
      </c>
      <c r="EB893" s="1" t="s">
        <v>28</v>
      </c>
      <c r="EC893" s="1" t="s">
        <v>29</v>
      </c>
      <c r="ED893" s="1" t="s">
        <v>30</v>
      </c>
      <c r="EE893" s="1" t="s">
        <v>201</v>
      </c>
      <c r="EF893" s="1" t="s">
        <v>202</v>
      </c>
      <c r="EG893" s="1" t="s">
        <v>2149</v>
      </c>
      <c r="EH893" s="1" t="s">
        <v>2253</v>
      </c>
      <c r="EI893" s="1" t="s">
        <v>219</v>
      </c>
      <c r="EM893" s="1" t="s">
        <v>2151</v>
      </c>
      <c r="EN893" s="1">
        <v>300</v>
      </c>
    </row>
    <row r="894" spans="131:144" ht="13.5" customHeight="1">
      <c r="EA894" s="1" t="s">
        <v>2254</v>
      </c>
      <c r="EB894" s="1" t="s">
        <v>28</v>
      </c>
      <c r="EC894" s="1" t="s">
        <v>29</v>
      </c>
      <c r="ED894" s="1" t="s">
        <v>30</v>
      </c>
      <c r="EE894" s="1" t="s">
        <v>230</v>
      </c>
      <c r="EF894" s="1" t="s">
        <v>231</v>
      </c>
      <c r="EG894" s="1" t="s">
        <v>2149</v>
      </c>
      <c r="EH894" s="1" t="s">
        <v>232</v>
      </c>
      <c r="EI894" s="1" t="s">
        <v>765</v>
      </c>
      <c r="EM894" s="1" t="s">
        <v>2151</v>
      </c>
      <c r="EN894" s="1">
        <v>600</v>
      </c>
    </row>
    <row r="895" spans="131:144" ht="13.5" customHeight="1">
      <c r="EA895" s="1" t="s">
        <v>2255</v>
      </c>
      <c r="EB895" s="1" t="s">
        <v>28</v>
      </c>
      <c r="EC895" s="1" t="s">
        <v>29</v>
      </c>
      <c r="ED895" s="1" t="s">
        <v>30</v>
      </c>
      <c r="EE895" s="1" t="s">
        <v>230</v>
      </c>
      <c r="EF895" s="1" t="s">
        <v>231</v>
      </c>
      <c r="EG895" s="1" t="s">
        <v>2149</v>
      </c>
      <c r="EH895" s="1" t="s">
        <v>235</v>
      </c>
      <c r="EI895" s="1" t="s">
        <v>767</v>
      </c>
      <c r="EM895" s="1" t="s">
        <v>2151</v>
      </c>
      <c r="EN895" s="1">
        <v>250</v>
      </c>
    </row>
    <row r="896" spans="131:144" ht="13.5" customHeight="1">
      <c r="EA896" s="1" t="s">
        <v>2256</v>
      </c>
      <c r="EB896" s="1" t="s">
        <v>28</v>
      </c>
      <c r="EC896" s="1" t="s">
        <v>29</v>
      </c>
      <c r="ED896" s="1" t="s">
        <v>30</v>
      </c>
      <c r="EE896" s="1" t="s">
        <v>230</v>
      </c>
      <c r="EF896" s="1" t="s">
        <v>231</v>
      </c>
      <c r="EG896" s="1" t="s">
        <v>2149</v>
      </c>
      <c r="EH896" s="1" t="s">
        <v>1258</v>
      </c>
      <c r="EI896" s="1" t="s">
        <v>2257</v>
      </c>
      <c r="EM896" s="1" t="s">
        <v>2151</v>
      </c>
      <c r="EN896" s="1">
        <v>50</v>
      </c>
    </row>
    <row r="897" spans="131:144" ht="13.5" customHeight="1">
      <c r="EA897" s="1" t="s">
        <v>2258</v>
      </c>
      <c r="EB897" s="1" t="s">
        <v>28</v>
      </c>
      <c r="EC897" s="1" t="s">
        <v>29</v>
      </c>
      <c r="ED897" s="1" t="s">
        <v>30</v>
      </c>
      <c r="EE897" s="1" t="s">
        <v>238</v>
      </c>
      <c r="EF897" s="1" t="s">
        <v>239</v>
      </c>
      <c r="EG897" s="1" t="s">
        <v>2149</v>
      </c>
      <c r="EH897" s="1" t="s">
        <v>244</v>
      </c>
      <c r="EI897" s="1" t="s">
        <v>2259</v>
      </c>
      <c r="EM897" s="1" t="s">
        <v>2151</v>
      </c>
      <c r="EN897" s="1">
        <v>200</v>
      </c>
    </row>
    <row r="898" spans="131:144" ht="13.5" customHeight="1">
      <c r="EA898" s="1" t="s">
        <v>2260</v>
      </c>
      <c r="EB898" s="1" t="s">
        <v>28</v>
      </c>
      <c r="EC898" s="1" t="s">
        <v>29</v>
      </c>
      <c r="ED898" s="1" t="s">
        <v>30</v>
      </c>
      <c r="EE898" s="1" t="s">
        <v>238</v>
      </c>
      <c r="EF898" s="1" t="s">
        <v>239</v>
      </c>
      <c r="EG898" s="1" t="s">
        <v>2149</v>
      </c>
      <c r="EH898" s="1" t="s">
        <v>1271</v>
      </c>
      <c r="EI898" s="1" t="s">
        <v>1831</v>
      </c>
      <c r="EM898" s="1" t="s">
        <v>2151</v>
      </c>
      <c r="EN898" s="1">
        <v>0</v>
      </c>
    </row>
    <row r="899" spans="131:144" ht="13.5" customHeight="1">
      <c r="EA899" s="1" t="s">
        <v>2261</v>
      </c>
      <c r="EB899" s="1" t="s">
        <v>28</v>
      </c>
      <c r="EC899" s="1" t="s">
        <v>29</v>
      </c>
      <c r="ED899" s="1" t="s">
        <v>30</v>
      </c>
      <c r="EE899" s="1" t="s">
        <v>238</v>
      </c>
      <c r="EF899" s="1" t="s">
        <v>239</v>
      </c>
      <c r="EG899" s="1" t="s">
        <v>2149</v>
      </c>
      <c r="EH899" s="1" t="s">
        <v>2262</v>
      </c>
      <c r="EI899" s="1" t="s">
        <v>2263</v>
      </c>
      <c r="EM899" s="1" t="s">
        <v>2151</v>
      </c>
      <c r="EN899" s="1">
        <v>3150</v>
      </c>
    </row>
    <row r="900" spans="131:144" ht="13.5" customHeight="1">
      <c r="EA900" s="1" t="s">
        <v>2264</v>
      </c>
      <c r="EB900" s="1" t="s">
        <v>28</v>
      </c>
      <c r="EC900" s="1" t="s">
        <v>29</v>
      </c>
      <c r="ED900" s="1" t="s">
        <v>30</v>
      </c>
      <c r="EE900" s="1" t="s">
        <v>247</v>
      </c>
      <c r="EF900" s="1" t="s">
        <v>248</v>
      </c>
      <c r="EG900" s="1" t="s">
        <v>2149</v>
      </c>
      <c r="EH900" s="1" t="s">
        <v>249</v>
      </c>
      <c r="EI900" s="1" t="s">
        <v>775</v>
      </c>
      <c r="EM900" s="1" t="s">
        <v>2151</v>
      </c>
      <c r="EN900" s="1">
        <v>100</v>
      </c>
    </row>
    <row r="901" spans="131:144" ht="13.5" customHeight="1">
      <c r="EA901" s="1" t="s">
        <v>2265</v>
      </c>
      <c r="EB901" s="1" t="s">
        <v>28</v>
      </c>
      <c r="EC901" s="1" t="s">
        <v>29</v>
      </c>
      <c r="ED901" s="1" t="s">
        <v>30</v>
      </c>
      <c r="EE901" s="1" t="s">
        <v>247</v>
      </c>
      <c r="EF901" s="1" t="s">
        <v>248</v>
      </c>
      <c r="EG901" s="1" t="s">
        <v>2149</v>
      </c>
      <c r="EH901" s="1" t="s">
        <v>252</v>
      </c>
      <c r="EI901" s="1" t="s">
        <v>777</v>
      </c>
      <c r="EM901" s="1" t="s">
        <v>2151</v>
      </c>
      <c r="EN901" s="1">
        <v>100</v>
      </c>
    </row>
    <row r="902" spans="131:144" ht="13.5" customHeight="1">
      <c r="EA902" s="1" t="s">
        <v>2266</v>
      </c>
      <c r="EB902" s="1" t="s">
        <v>28</v>
      </c>
      <c r="EC902" s="1" t="s">
        <v>29</v>
      </c>
      <c r="ED902" s="1" t="s">
        <v>30</v>
      </c>
      <c r="EE902" s="1" t="s">
        <v>247</v>
      </c>
      <c r="EF902" s="1" t="s">
        <v>248</v>
      </c>
      <c r="EG902" s="1" t="s">
        <v>2149</v>
      </c>
      <c r="EH902" s="1" t="s">
        <v>255</v>
      </c>
      <c r="EI902" s="1" t="s">
        <v>2267</v>
      </c>
      <c r="EM902" s="1" t="s">
        <v>2151</v>
      </c>
      <c r="EN902" s="1">
        <v>100</v>
      </c>
    </row>
    <row r="903" spans="131:144" ht="13.5" customHeight="1">
      <c r="EA903" s="1" t="s">
        <v>2268</v>
      </c>
      <c r="EB903" s="1" t="s">
        <v>28</v>
      </c>
      <c r="EC903" s="1" t="s">
        <v>29</v>
      </c>
      <c r="ED903" s="1" t="s">
        <v>30</v>
      </c>
      <c r="EE903" s="1" t="s">
        <v>247</v>
      </c>
      <c r="EF903" s="1" t="s">
        <v>248</v>
      </c>
      <c r="EG903" s="1" t="s">
        <v>2149</v>
      </c>
      <c r="EH903" s="1" t="s">
        <v>258</v>
      </c>
      <c r="EI903" s="1" t="s">
        <v>259</v>
      </c>
      <c r="EM903" s="1" t="s">
        <v>2151</v>
      </c>
      <c r="EN903" s="1">
        <v>50</v>
      </c>
    </row>
    <row r="904" spans="131:144" ht="13.5" customHeight="1">
      <c r="EA904" s="1" t="s">
        <v>2269</v>
      </c>
      <c r="EB904" s="1" t="s">
        <v>28</v>
      </c>
      <c r="EC904" s="1" t="s">
        <v>29</v>
      </c>
      <c r="ED904" s="1" t="s">
        <v>30</v>
      </c>
      <c r="EE904" s="1" t="s">
        <v>261</v>
      </c>
      <c r="EF904" s="1" t="s">
        <v>262</v>
      </c>
      <c r="EG904" s="1" t="s">
        <v>2149</v>
      </c>
      <c r="EH904" s="1" t="s">
        <v>263</v>
      </c>
      <c r="EI904" s="1" t="s">
        <v>2270</v>
      </c>
      <c r="EM904" s="1" t="s">
        <v>2151</v>
      </c>
      <c r="EN904" s="1">
        <v>100</v>
      </c>
    </row>
    <row r="905" spans="131:144" ht="13.5" customHeight="1">
      <c r="EA905" s="1" t="s">
        <v>2271</v>
      </c>
      <c r="EB905" s="1" t="s">
        <v>28</v>
      </c>
      <c r="EC905" s="1" t="s">
        <v>29</v>
      </c>
      <c r="ED905" s="1" t="s">
        <v>30</v>
      </c>
      <c r="EE905" s="1" t="s">
        <v>261</v>
      </c>
      <c r="EF905" s="1" t="s">
        <v>262</v>
      </c>
      <c r="EG905" s="1" t="s">
        <v>2149</v>
      </c>
      <c r="EH905" s="1" t="s">
        <v>269</v>
      </c>
      <c r="EI905" s="1" t="s">
        <v>784</v>
      </c>
      <c r="EM905" s="1" t="s">
        <v>2151</v>
      </c>
      <c r="EN905" s="1">
        <v>50</v>
      </c>
    </row>
    <row r="906" spans="131:144" ht="13.5" customHeight="1">
      <c r="EA906" s="1" t="s">
        <v>2272</v>
      </c>
      <c r="EB906" s="1" t="s">
        <v>28</v>
      </c>
      <c r="EC906" s="1" t="s">
        <v>29</v>
      </c>
      <c r="ED906" s="1" t="s">
        <v>30</v>
      </c>
      <c r="EE906" s="1" t="s">
        <v>261</v>
      </c>
      <c r="EF906" s="1" t="s">
        <v>262</v>
      </c>
      <c r="EG906" s="1" t="s">
        <v>2149</v>
      </c>
      <c r="EH906" s="1" t="s">
        <v>786</v>
      </c>
      <c r="EI906" s="1" t="s">
        <v>2273</v>
      </c>
      <c r="EM906" s="1" t="s">
        <v>2151</v>
      </c>
      <c r="EN906" s="1">
        <v>100</v>
      </c>
    </row>
    <row r="907" spans="131:144" ht="13.5" customHeight="1">
      <c r="EA907" s="1" t="s">
        <v>2274</v>
      </c>
      <c r="EB907" s="1" t="s">
        <v>28</v>
      </c>
      <c r="EC907" s="1" t="s">
        <v>29</v>
      </c>
      <c r="ED907" s="1" t="s">
        <v>30</v>
      </c>
      <c r="EE907" s="1" t="s">
        <v>272</v>
      </c>
      <c r="EF907" s="1" t="s">
        <v>273</v>
      </c>
      <c r="EG907" s="1" t="s">
        <v>2149</v>
      </c>
      <c r="EH907" s="1" t="s">
        <v>274</v>
      </c>
      <c r="EI907" s="1" t="s">
        <v>2275</v>
      </c>
      <c r="EM907" s="1" t="s">
        <v>2151</v>
      </c>
      <c r="EN907" s="1">
        <v>300</v>
      </c>
    </row>
    <row r="908" spans="131:144" ht="13.5" customHeight="1">
      <c r="EA908" s="1" t="s">
        <v>2276</v>
      </c>
      <c r="EB908" s="1" t="s">
        <v>28</v>
      </c>
      <c r="EC908" s="1" t="s">
        <v>29</v>
      </c>
      <c r="ED908" s="1" t="s">
        <v>30</v>
      </c>
      <c r="EE908" s="1" t="s">
        <v>272</v>
      </c>
      <c r="EF908" s="1" t="s">
        <v>273</v>
      </c>
      <c r="EG908" s="1" t="s">
        <v>2149</v>
      </c>
      <c r="EH908" s="1" t="s">
        <v>280</v>
      </c>
      <c r="EI908" s="1" t="s">
        <v>1848</v>
      </c>
      <c r="EM908" s="1" t="s">
        <v>2151</v>
      </c>
      <c r="EN908" s="1">
        <v>150</v>
      </c>
    </row>
    <row r="909" spans="131:144" ht="13.5" customHeight="1">
      <c r="EA909" s="1" t="s">
        <v>2277</v>
      </c>
      <c r="EB909" s="1" t="s">
        <v>28</v>
      </c>
      <c r="EC909" s="1" t="s">
        <v>29</v>
      </c>
      <c r="ED909" s="1" t="s">
        <v>30</v>
      </c>
      <c r="EE909" s="1" t="s">
        <v>272</v>
      </c>
      <c r="EF909" s="1" t="s">
        <v>273</v>
      </c>
      <c r="EG909" s="1" t="s">
        <v>2149</v>
      </c>
      <c r="EH909" s="1" t="s">
        <v>283</v>
      </c>
      <c r="EI909" s="1" t="s">
        <v>2278</v>
      </c>
      <c r="EM909" s="1" t="s">
        <v>2151</v>
      </c>
      <c r="EN909" s="1">
        <v>50</v>
      </c>
    </row>
    <row r="910" spans="131:144" ht="13.5" customHeight="1">
      <c r="EA910" s="1" t="s">
        <v>2279</v>
      </c>
      <c r="EB910" s="1" t="s">
        <v>28</v>
      </c>
      <c r="EC910" s="1" t="s">
        <v>29</v>
      </c>
      <c r="ED910" s="1" t="s">
        <v>30</v>
      </c>
      <c r="EE910" s="1" t="s">
        <v>272</v>
      </c>
      <c r="EF910" s="1" t="s">
        <v>273</v>
      </c>
      <c r="EG910" s="1" t="s">
        <v>2149</v>
      </c>
      <c r="EH910" s="1" t="s">
        <v>791</v>
      </c>
      <c r="EI910" s="1" t="s">
        <v>2280</v>
      </c>
      <c r="EM910" s="1" t="s">
        <v>2151</v>
      </c>
      <c r="EN910" s="1">
        <v>50</v>
      </c>
    </row>
    <row r="911" spans="131:144" ht="13.5" customHeight="1">
      <c r="EA911" s="1" t="s">
        <v>2281</v>
      </c>
      <c r="EB911" s="1" t="s">
        <v>28</v>
      </c>
      <c r="EC911" s="1" t="s">
        <v>29</v>
      </c>
      <c r="ED911" s="1" t="s">
        <v>30</v>
      </c>
      <c r="EE911" s="1" t="s">
        <v>272</v>
      </c>
      <c r="EF911" s="1" t="s">
        <v>273</v>
      </c>
      <c r="EG911" s="1" t="s">
        <v>2149</v>
      </c>
      <c r="EH911" s="1" t="s">
        <v>1293</v>
      </c>
      <c r="EI911" s="1" t="s">
        <v>1850</v>
      </c>
      <c r="EM911" s="1" t="s">
        <v>2151</v>
      </c>
      <c r="EN911" s="1">
        <v>100</v>
      </c>
    </row>
    <row r="912" spans="131:144" ht="13.5" customHeight="1">
      <c r="EA912" s="1" t="s">
        <v>2282</v>
      </c>
      <c r="EB912" s="1" t="s">
        <v>28</v>
      </c>
      <c r="EC912" s="1" t="s">
        <v>29</v>
      </c>
      <c r="ED912" s="1" t="s">
        <v>30</v>
      </c>
      <c r="EE912" s="1" t="s">
        <v>272</v>
      </c>
      <c r="EF912" s="1" t="s">
        <v>273</v>
      </c>
      <c r="EG912" s="1" t="s">
        <v>2149</v>
      </c>
      <c r="EH912" s="1" t="s">
        <v>1298</v>
      </c>
      <c r="EI912" s="1" t="s">
        <v>1854</v>
      </c>
      <c r="EM912" s="1" t="s">
        <v>2151</v>
      </c>
      <c r="EN912" s="1">
        <v>50</v>
      </c>
    </row>
    <row r="913" spans="131:144" ht="13.5" customHeight="1">
      <c r="EA913" s="1" t="s">
        <v>2283</v>
      </c>
      <c r="EB913" s="1" t="s">
        <v>28</v>
      </c>
      <c r="EC913" s="1" t="s">
        <v>29</v>
      </c>
      <c r="ED913" s="1" t="s">
        <v>30</v>
      </c>
      <c r="EE913" s="1" t="s">
        <v>272</v>
      </c>
      <c r="EF913" s="1" t="s">
        <v>273</v>
      </c>
      <c r="EG913" s="1" t="s">
        <v>2149</v>
      </c>
      <c r="EH913" s="1" t="s">
        <v>1306</v>
      </c>
      <c r="EI913" s="1" t="s">
        <v>1860</v>
      </c>
      <c r="EM913" s="1" t="s">
        <v>2151</v>
      </c>
      <c r="EN913" s="1">
        <v>100</v>
      </c>
    </row>
    <row r="914" spans="131:144" ht="13.5" customHeight="1">
      <c r="EA914" s="1" t="s">
        <v>2284</v>
      </c>
      <c r="EB914" s="1" t="s">
        <v>28</v>
      </c>
      <c r="EC914" s="1" t="s">
        <v>29</v>
      </c>
      <c r="ED914" s="1" t="s">
        <v>30</v>
      </c>
      <c r="EE914" s="1" t="s">
        <v>272</v>
      </c>
      <c r="EF914" s="1" t="s">
        <v>273</v>
      </c>
      <c r="EG914" s="1" t="s">
        <v>2149</v>
      </c>
      <c r="EH914" s="1" t="s">
        <v>1311</v>
      </c>
      <c r="EI914" s="1" t="s">
        <v>1864</v>
      </c>
      <c r="EM914" s="1" t="s">
        <v>2151</v>
      </c>
      <c r="EN914" s="1">
        <v>50</v>
      </c>
    </row>
    <row r="915" spans="131:144" ht="13.5" customHeight="1">
      <c r="EA915" s="1" t="s">
        <v>2285</v>
      </c>
      <c r="EB915" s="1" t="s">
        <v>28</v>
      </c>
      <c r="EC915" s="1" t="s">
        <v>29</v>
      </c>
      <c r="ED915" s="1" t="s">
        <v>30</v>
      </c>
      <c r="EE915" s="1" t="s">
        <v>272</v>
      </c>
      <c r="EF915" s="1" t="s">
        <v>273</v>
      </c>
      <c r="EG915" s="1" t="s">
        <v>2149</v>
      </c>
      <c r="EH915" s="1" t="s">
        <v>1314</v>
      </c>
      <c r="EI915" s="1" t="s">
        <v>1866</v>
      </c>
      <c r="EM915" s="1" t="s">
        <v>2151</v>
      </c>
      <c r="EN915" s="1">
        <v>150</v>
      </c>
    </row>
    <row r="916" spans="131:144" ht="13.5" customHeight="1">
      <c r="EA916" s="1" t="s">
        <v>2286</v>
      </c>
      <c r="EB916" s="1" t="s">
        <v>28</v>
      </c>
      <c r="EC916" s="1" t="s">
        <v>29</v>
      </c>
      <c r="ED916" s="1" t="s">
        <v>30</v>
      </c>
      <c r="EE916" s="1" t="s">
        <v>286</v>
      </c>
      <c r="EF916" s="1" t="s">
        <v>287</v>
      </c>
      <c r="EG916" s="1" t="s">
        <v>2149</v>
      </c>
      <c r="EH916" s="1" t="s">
        <v>288</v>
      </c>
      <c r="EI916" s="1" t="s">
        <v>1868</v>
      </c>
      <c r="EM916" s="1" t="s">
        <v>2151</v>
      </c>
      <c r="EN916" s="1">
        <v>200</v>
      </c>
    </row>
    <row r="917" spans="131:144" ht="13.5" customHeight="1">
      <c r="EA917" s="1" t="s">
        <v>2287</v>
      </c>
      <c r="EB917" s="1" t="s">
        <v>28</v>
      </c>
      <c r="EC917" s="1" t="s">
        <v>29</v>
      </c>
      <c r="ED917" s="1" t="s">
        <v>30</v>
      </c>
      <c r="EE917" s="1" t="s">
        <v>286</v>
      </c>
      <c r="EF917" s="1" t="s">
        <v>287</v>
      </c>
      <c r="EG917" s="1" t="s">
        <v>2149</v>
      </c>
      <c r="EH917" s="1" t="s">
        <v>291</v>
      </c>
      <c r="EI917" s="1" t="s">
        <v>1870</v>
      </c>
      <c r="EM917" s="1" t="s">
        <v>2151</v>
      </c>
      <c r="EN917" s="1">
        <v>200</v>
      </c>
    </row>
    <row r="918" spans="131:144" ht="13.5" customHeight="1">
      <c r="EA918" s="1" t="s">
        <v>2288</v>
      </c>
      <c r="EB918" s="1" t="s">
        <v>28</v>
      </c>
      <c r="EC918" s="1" t="s">
        <v>29</v>
      </c>
      <c r="ED918" s="1" t="s">
        <v>30</v>
      </c>
      <c r="EE918" s="1" t="s">
        <v>286</v>
      </c>
      <c r="EF918" s="1" t="s">
        <v>287</v>
      </c>
      <c r="EG918" s="1" t="s">
        <v>2149</v>
      </c>
      <c r="EH918" s="1" t="s">
        <v>294</v>
      </c>
      <c r="EI918" s="1" t="s">
        <v>1872</v>
      </c>
      <c r="EM918" s="1" t="s">
        <v>2151</v>
      </c>
      <c r="EN918" s="1">
        <v>300</v>
      </c>
    </row>
    <row r="919" spans="131:144" ht="13.5" customHeight="1">
      <c r="EA919" s="1" t="s">
        <v>2289</v>
      </c>
      <c r="EB919" s="1" t="s">
        <v>28</v>
      </c>
      <c r="EC919" s="1" t="s">
        <v>29</v>
      </c>
      <c r="ED919" s="1" t="s">
        <v>30</v>
      </c>
      <c r="EE919" s="1" t="s">
        <v>286</v>
      </c>
      <c r="EF919" s="1" t="s">
        <v>287</v>
      </c>
      <c r="EG919" s="1" t="s">
        <v>2149</v>
      </c>
      <c r="EH919" s="1" t="s">
        <v>813</v>
      </c>
      <c r="EI919" s="1" t="s">
        <v>2290</v>
      </c>
      <c r="EM919" s="1" t="s">
        <v>2151</v>
      </c>
      <c r="EN919" s="1">
        <v>150</v>
      </c>
    </row>
    <row r="920" spans="131:144" ht="13.5" customHeight="1">
      <c r="EA920" s="1" t="s">
        <v>2291</v>
      </c>
      <c r="EB920" s="1" t="s">
        <v>28</v>
      </c>
      <c r="EC920" s="1" t="s">
        <v>29</v>
      </c>
      <c r="ED920" s="1" t="s">
        <v>30</v>
      </c>
      <c r="EE920" s="1" t="s">
        <v>286</v>
      </c>
      <c r="EF920" s="1" t="s">
        <v>287</v>
      </c>
      <c r="EG920" s="1" t="s">
        <v>2149</v>
      </c>
      <c r="EH920" s="1" t="s">
        <v>1327</v>
      </c>
      <c r="EI920" s="1" t="s">
        <v>1880</v>
      </c>
      <c r="EM920" s="1" t="s">
        <v>2151</v>
      </c>
      <c r="EN920" s="1">
        <v>0</v>
      </c>
    </row>
    <row r="921" spans="131:144" ht="13.5" customHeight="1">
      <c r="EA921" s="1" t="s">
        <v>2292</v>
      </c>
      <c r="EB921" s="1" t="s">
        <v>28</v>
      </c>
      <c r="EC921" s="1" t="s">
        <v>29</v>
      </c>
      <c r="ED921" s="1" t="s">
        <v>30</v>
      </c>
      <c r="EE921" s="1" t="s">
        <v>300</v>
      </c>
      <c r="EF921" s="1" t="s">
        <v>301</v>
      </c>
      <c r="EG921" s="1" t="s">
        <v>2149</v>
      </c>
      <c r="EH921" s="1" t="s">
        <v>305</v>
      </c>
      <c r="EI921" s="1" t="s">
        <v>306</v>
      </c>
      <c r="EM921" s="1" t="s">
        <v>2151</v>
      </c>
      <c r="EN921" s="1">
        <v>150</v>
      </c>
    </row>
    <row r="922" spans="131:144" ht="13.5" customHeight="1">
      <c r="EA922" s="1" t="s">
        <v>2293</v>
      </c>
      <c r="EB922" s="1" t="s">
        <v>28</v>
      </c>
      <c r="EC922" s="1" t="s">
        <v>29</v>
      </c>
      <c r="ED922" s="1" t="s">
        <v>30</v>
      </c>
      <c r="EE922" s="1" t="s">
        <v>300</v>
      </c>
      <c r="EF922" s="1" t="s">
        <v>301</v>
      </c>
      <c r="EG922" s="1" t="s">
        <v>2149</v>
      </c>
      <c r="EH922" s="1" t="s">
        <v>2294</v>
      </c>
      <c r="EI922" s="1" t="s">
        <v>303</v>
      </c>
      <c r="EM922" s="1" t="s">
        <v>2151</v>
      </c>
      <c r="EN922" s="1">
        <v>1250</v>
      </c>
    </row>
    <row r="923" spans="131:144" ht="13.5" customHeight="1">
      <c r="EA923" s="1" t="s">
        <v>2295</v>
      </c>
      <c r="EB923" s="1" t="s">
        <v>28</v>
      </c>
      <c r="EC923" s="1" t="s">
        <v>29</v>
      </c>
      <c r="ED923" s="1" t="s">
        <v>30</v>
      </c>
      <c r="EE923" s="1" t="s">
        <v>308</v>
      </c>
      <c r="EF923" s="1" t="s">
        <v>309</v>
      </c>
      <c r="EG923" s="1" t="s">
        <v>2149</v>
      </c>
      <c r="EH923" s="1" t="s">
        <v>310</v>
      </c>
      <c r="EI923" s="1" t="s">
        <v>2296</v>
      </c>
      <c r="EM923" s="1" t="s">
        <v>2151</v>
      </c>
      <c r="EN923" s="1">
        <v>300</v>
      </c>
    </row>
    <row r="924" spans="131:144" ht="13.5" customHeight="1">
      <c r="EA924" s="1" t="s">
        <v>2297</v>
      </c>
      <c r="EB924" s="1" t="s">
        <v>28</v>
      </c>
      <c r="EC924" s="1" t="s">
        <v>29</v>
      </c>
      <c r="ED924" s="1" t="s">
        <v>30</v>
      </c>
      <c r="EE924" s="1" t="s">
        <v>308</v>
      </c>
      <c r="EF924" s="1" t="s">
        <v>309</v>
      </c>
      <c r="EG924" s="1" t="s">
        <v>2149</v>
      </c>
      <c r="EH924" s="1" t="s">
        <v>313</v>
      </c>
      <c r="EI924" s="1" t="s">
        <v>2298</v>
      </c>
      <c r="EM924" s="1" t="s">
        <v>2151</v>
      </c>
      <c r="EN924" s="1">
        <v>100</v>
      </c>
    </row>
    <row r="925" spans="131:144" ht="13.5" customHeight="1">
      <c r="EA925" s="1" t="s">
        <v>2299</v>
      </c>
      <c r="EB925" s="1" t="s">
        <v>28</v>
      </c>
      <c r="EC925" s="1" t="s">
        <v>29</v>
      </c>
      <c r="ED925" s="1" t="s">
        <v>30</v>
      </c>
      <c r="EE925" s="1" t="s">
        <v>308</v>
      </c>
      <c r="EF925" s="1" t="s">
        <v>309</v>
      </c>
      <c r="EG925" s="1" t="s">
        <v>2149</v>
      </c>
      <c r="EH925" s="1" t="s">
        <v>828</v>
      </c>
      <c r="EI925" s="1" t="s">
        <v>1894</v>
      </c>
      <c r="EM925" s="1" t="s">
        <v>2151</v>
      </c>
      <c r="EN925" s="1">
        <v>200</v>
      </c>
    </row>
    <row r="926" spans="131:144" ht="13.5" customHeight="1">
      <c r="EA926" s="1" t="s">
        <v>2300</v>
      </c>
      <c r="EB926" s="1" t="s">
        <v>28</v>
      </c>
      <c r="EC926" s="1" t="s">
        <v>29</v>
      </c>
      <c r="ED926" s="1" t="s">
        <v>30</v>
      </c>
      <c r="EE926" s="1" t="s">
        <v>319</v>
      </c>
      <c r="EF926" s="1" t="s">
        <v>320</v>
      </c>
      <c r="EG926" s="1" t="s">
        <v>2149</v>
      </c>
      <c r="EH926" s="1" t="s">
        <v>321</v>
      </c>
      <c r="EI926" s="1" t="s">
        <v>1904</v>
      </c>
      <c r="EM926" s="1" t="s">
        <v>2151</v>
      </c>
      <c r="EN926" s="1">
        <v>50</v>
      </c>
    </row>
    <row r="927" spans="131:144" ht="13.5" customHeight="1">
      <c r="EA927" s="1" t="s">
        <v>2301</v>
      </c>
      <c r="EB927" s="1" t="s">
        <v>28</v>
      </c>
      <c r="EC927" s="1" t="s">
        <v>29</v>
      </c>
      <c r="ED927" s="1" t="s">
        <v>30</v>
      </c>
      <c r="EE927" s="1" t="s">
        <v>319</v>
      </c>
      <c r="EF927" s="1" t="s">
        <v>320</v>
      </c>
      <c r="EG927" s="1" t="s">
        <v>2149</v>
      </c>
      <c r="EH927" s="1" t="s">
        <v>830</v>
      </c>
      <c r="EI927" s="1" t="s">
        <v>2302</v>
      </c>
      <c r="EM927" s="1" t="s">
        <v>2151</v>
      </c>
      <c r="EN927" s="1">
        <v>550</v>
      </c>
    </row>
    <row r="928" spans="131:144" ht="13.5" customHeight="1">
      <c r="EA928" s="1" t="s">
        <v>2303</v>
      </c>
      <c r="EB928" s="1" t="s">
        <v>28</v>
      </c>
      <c r="EC928" s="1" t="s">
        <v>29</v>
      </c>
      <c r="ED928" s="1" t="s">
        <v>30</v>
      </c>
      <c r="EE928" s="1" t="s">
        <v>319</v>
      </c>
      <c r="EF928" s="1" t="s">
        <v>320</v>
      </c>
      <c r="EG928" s="1" t="s">
        <v>2149</v>
      </c>
      <c r="EH928" s="1" t="s">
        <v>832</v>
      </c>
      <c r="EI928" s="1" t="s">
        <v>2304</v>
      </c>
      <c r="EM928" s="1" t="s">
        <v>2151</v>
      </c>
      <c r="EN928" s="1">
        <v>50</v>
      </c>
    </row>
    <row r="929" spans="131:144" ht="13.5" customHeight="1">
      <c r="EA929" s="1" t="s">
        <v>2305</v>
      </c>
      <c r="EB929" s="1" t="s">
        <v>28</v>
      </c>
      <c r="EC929" s="1" t="s">
        <v>29</v>
      </c>
      <c r="ED929" s="1" t="s">
        <v>30</v>
      </c>
      <c r="EE929" s="1" t="s">
        <v>319</v>
      </c>
      <c r="EF929" s="1" t="s">
        <v>320</v>
      </c>
      <c r="EG929" s="1" t="s">
        <v>2149</v>
      </c>
      <c r="EH929" s="1" t="s">
        <v>835</v>
      </c>
      <c r="EI929" s="1" t="s">
        <v>2306</v>
      </c>
      <c r="EM929" s="1" t="s">
        <v>2151</v>
      </c>
      <c r="EN929" s="1">
        <v>50</v>
      </c>
    </row>
    <row r="930" spans="131:144" ht="13.5" customHeight="1">
      <c r="EA930" s="1" t="s">
        <v>2307</v>
      </c>
      <c r="EB930" s="1" t="s">
        <v>28</v>
      </c>
      <c r="EC930" s="1" t="s">
        <v>29</v>
      </c>
      <c r="ED930" s="1" t="s">
        <v>30</v>
      </c>
      <c r="EE930" s="1" t="s">
        <v>327</v>
      </c>
      <c r="EF930" s="1" t="s">
        <v>328</v>
      </c>
      <c r="EG930" s="1" t="s">
        <v>2149</v>
      </c>
      <c r="EH930" s="1" t="s">
        <v>329</v>
      </c>
      <c r="EI930" s="1" t="s">
        <v>1908</v>
      </c>
      <c r="EM930" s="1" t="s">
        <v>2151</v>
      </c>
      <c r="EN930" s="1">
        <v>250</v>
      </c>
    </row>
    <row r="931" spans="131:144" ht="13.5" customHeight="1">
      <c r="EA931" s="1" t="s">
        <v>2308</v>
      </c>
      <c r="EB931" s="1" t="s">
        <v>28</v>
      </c>
      <c r="EC931" s="1" t="s">
        <v>29</v>
      </c>
      <c r="ED931" s="1" t="s">
        <v>30</v>
      </c>
      <c r="EE931" s="1" t="s">
        <v>327</v>
      </c>
      <c r="EF931" s="1" t="s">
        <v>328</v>
      </c>
      <c r="EG931" s="1" t="s">
        <v>2149</v>
      </c>
      <c r="EH931" s="1" t="s">
        <v>332</v>
      </c>
      <c r="EI931" s="1" t="s">
        <v>1910</v>
      </c>
      <c r="EM931" s="1" t="s">
        <v>2151</v>
      </c>
      <c r="EN931" s="1">
        <v>200</v>
      </c>
    </row>
    <row r="932" spans="131:144" ht="13.5" customHeight="1">
      <c r="EA932" s="1" t="s">
        <v>2309</v>
      </c>
      <c r="EB932" s="1" t="s">
        <v>28</v>
      </c>
      <c r="EC932" s="1" t="s">
        <v>29</v>
      </c>
      <c r="ED932" s="1" t="s">
        <v>30</v>
      </c>
      <c r="EE932" s="1" t="s">
        <v>327</v>
      </c>
      <c r="EF932" s="1" t="s">
        <v>328</v>
      </c>
      <c r="EG932" s="1" t="s">
        <v>2149</v>
      </c>
      <c r="EH932" s="1" t="s">
        <v>338</v>
      </c>
      <c r="EI932" s="1" t="s">
        <v>837</v>
      </c>
      <c r="EM932" s="1" t="s">
        <v>2151</v>
      </c>
      <c r="EN932" s="1">
        <v>200</v>
      </c>
    </row>
    <row r="933" spans="131:144" ht="13.5" customHeight="1">
      <c r="EA933" s="1" t="s">
        <v>2310</v>
      </c>
      <c r="EB933" s="1" t="s">
        <v>28</v>
      </c>
      <c r="EC933" s="1" t="s">
        <v>29</v>
      </c>
      <c r="ED933" s="1" t="s">
        <v>30</v>
      </c>
      <c r="EE933" s="1" t="s">
        <v>327</v>
      </c>
      <c r="EF933" s="1" t="s">
        <v>328</v>
      </c>
      <c r="EG933" s="1" t="s">
        <v>2149</v>
      </c>
      <c r="EH933" s="1" t="s">
        <v>341</v>
      </c>
      <c r="EI933" s="1" t="s">
        <v>1915</v>
      </c>
      <c r="EM933" s="1" t="s">
        <v>2151</v>
      </c>
      <c r="EN933" s="1">
        <v>150</v>
      </c>
    </row>
    <row r="934" spans="131:144" ht="13.5" customHeight="1">
      <c r="EA934" s="1" t="s">
        <v>2311</v>
      </c>
      <c r="EB934" s="1" t="s">
        <v>28</v>
      </c>
      <c r="EC934" s="1" t="s">
        <v>29</v>
      </c>
      <c r="ED934" s="1" t="s">
        <v>30</v>
      </c>
      <c r="EE934" s="1" t="s">
        <v>327</v>
      </c>
      <c r="EF934" s="1" t="s">
        <v>328</v>
      </c>
      <c r="EG934" s="1" t="s">
        <v>2149</v>
      </c>
      <c r="EH934" s="1" t="s">
        <v>845</v>
      </c>
      <c r="EI934" s="1" t="s">
        <v>2312</v>
      </c>
      <c r="EM934" s="1" t="s">
        <v>2151</v>
      </c>
      <c r="EN934" s="1">
        <v>200</v>
      </c>
    </row>
    <row r="935" spans="131:144" ht="13.5" customHeight="1">
      <c r="EA935" s="1" t="s">
        <v>2313</v>
      </c>
      <c r="EB935" s="1" t="s">
        <v>28</v>
      </c>
      <c r="EC935" s="1" t="s">
        <v>29</v>
      </c>
      <c r="ED935" s="1" t="s">
        <v>30</v>
      </c>
      <c r="EE935" s="1" t="s">
        <v>344</v>
      </c>
      <c r="EF935" s="1" t="s">
        <v>345</v>
      </c>
      <c r="EG935" s="1" t="s">
        <v>2149</v>
      </c>
      <c r="EH935" s="1" t="s">
        <v>346</v>
      </c>
      <c r="EI935" s="1" t="s">
        <v>1917</v>
      </c>
      <c r="EM935" s="1" t="s">
        <v>2151</v>
      </c>
      <c r="EN935" s="1">
        <v>0</v>
      </c>
    </row>
    <row r="936" spans="131:144" ht="13.5" customHeight="1">
      <c r="EA936" s="1" t="s">
        <v>2314</v>
      </c>
      <c r="EB936" s="1" t="s">
        <v>28</v>
      </c>
      <c r="EC936" s="1" t="s">
        <v>29</v>
      </c>
      <c r="ED936" s="1" t="s">
        <v>30</v>
      </c>
      <c r="EE936" s="1" t="s">
        <v>344</v>
      </c>
      <c r="EF936" s="1" t="s">
        <v>345</v>
      </c>
      <c r="EG936" s="1" t="s">
        <v>2149</v>
      </c>
      <c r="EH936" s="1" t="s">
        <v>349</v>
      </c>
      <c r="EI936" s="1" t="s">
        <v>1919</v>
      </c>
      <c r="EM936" s="1" t="s">
        <v>2151</v>
      </c>
      <c r="EN936" s="1">
        <v>450</v>
      </c>
    </row>
    <row r="937" spans="131:144" ht="13.5" customHeight="1">
      <c r="EA937" s="1" t="s">
        <v>2315</v>
      </c>
      <c r="EB937" s="1" t="s">
        <v>28</v>
      </c>
      <c r="EC937" s="1" t="s">
        <v>29</v>
      </c>
      <c r="ED937" s="1" t="s">
        <v>30</v>
      </c>
      <c r="EE937" s="1" t="s">
        <v>344</v>
      </c>
      <c r="EF937" s="1" t="s">
        <v>345</v>
      </c>
      <c r="EG937" s="1" t="s">
        <v>2149</v>
      </c>
      <c r="EH937" s="1" t="s">
        <v>854</v>
      </c>
      <c r="EI937" s="1" t="s">
        <v>2316</v>
      </c>
      <c r="EM937" s="1" t="s">
        <v>2151</v>
      </c>
      <c r="EN937" s="1">
        <v>50</v>
      </c>
    </row>
    <row r="938" spans="131:144" ht="13.5" customHeight="1">
      <c r="EA938" s="1" t="s">
        <v>2317</v>
      </c>
      <c r="EB938" s="1" t="s">
        <v>28</v>
      </c>
      <c r="EC938" s="1" t="s">
        <v>29</v>
      </c>
      <c r="ED938" s="1" t="s">
        <v>30</v>
      </c>
      <c r="EE938" s="1" t="s">
        <v>344</v>
      </c>
      <c r="EF938" s="1" t="s">
        <v>345</v>
      </c>
      <c r="EG938" s="1" t="s">
        <v>2149</v>
      </c>
      <c r="EH938" s="1" t="s">
        <v>2318</v>
      </c>
      <c r="EI938" s="1" t="s">
        <v>347</v>
      </c>
      <c r="EM938" s="1" t="s">
        <v>2151</v>
      </c>
      <c r="EN938" s="1">
        <v>1000</v>
      </c>
    </row>
    <row r="939" spans="131:144" ht="13.5" customHeight="1">
      <c r="EA939" s="1" t="s">
        <v>2319</v>
      </c>
      <c r="EB939" s="1" t="s">
        <v>28</v>
      </c>
      <c r="EC939" s="1" t="s">
        <v>29</v>
      </c>
      <c r="ED939" s="1" t="s">
        <v>30</v>
      </c>
      <c r="EE939" s="1" t="s">
        <v>344</v>
      </c>
      <c r="EF939" s="1" t="s">
        <v>345</v>
      </c>
      <c r="EG939" s="1" t="s">
        <v>2149</v>
      </c>
      <c r="EH939" s="1" t="s">
        <v>860</v>
      </c>
      <c r="EI939" s="1" t="s">
        <v>1375</v>
      </c>
      <c r="EM939" s="1" t="s">
        <v>2151</v>
      </c>
      <c r="EN939" s="1">
        <v>2000</v>
      </c>
    </row>
    <row r="940" spans="131:144" ht="13.5" customHeight="1">
      <c r="EA940" s="1" t="s">
        <v>2320</v>
      </c>
      <c r="EB940" s="1" t="s">
        <v>28</v>
      </c>
      <c r="EC940" s="1" t="s">
        <v>29</v>
      </c>
      <c r="ED940" s="1" t="s">
        <v>30</v>
      </c>
      <c r="EE940" s="1" t="s">
        <v>352</v>
      </c>
      <c r="EF940" s="1" t="s">
        <v>353</v>
      </c>
      <c r="EG940" s="1" t="s">
        <v>2149</v>
      </c>
      <c r="EH940" s="1" t="s">
        <v>863</v>
      </c>
      <c r="EI940" s="1" t="s">
        <v>2321</v>
      </c>
      <c r="EM940" s="1" t="s">
        <v>2151</v>
      </c>
      <c r="EN940" s="1">
        <v>250</v>
      </c>
    </row>
    <row r="941" spans="131:144" ht="13.5" customHeight="1">
      <c r="EA941" s="1" t="s">
        <v>2322</v>
      </c>
      <c r="EB941" s="1" t="s">
        <v>28</v>
      </c>
      <c r="EC941" s="1" t="s">
        <v>29</v>
      </c>
      <c r="ED941" s="1" t="s">
        <v>30</v>
      </c>
      <c r="EE941" s="1" t="s">
        <v>352</v>
      </c>
      <c r="EF941" s="1" t="s">
        <v>353</v>
      </c>
      <c r="EG941" s="1" t="s">
        <v>2149</v>
      </c>
      <c r="EH941" s="1" t="s">
        <v>865</v>
      </c>
      <c r="EI941" s="1" t="s">
        <v>2323</v>
      </c>
      <c r="EM941" s="1" t="s">
        <v>2151</v>
      </c>
      <c r="EN941" s="1">
        <v>200</v>
      </c>
    </row>
    <row r="942" spans="131:144" ht="13.5" customHeight="1">
      <c r="EA942" s="1" t="s">
        <v>2324</v>
      </c>
      <c r="EB942" s="1" t="s">
        <v>28</v>
      </c>
      <c r="EC942" s="1" t="s">
        <v>29</v>
      </c>
      <c r="ED942" s="1" t="s">
        <v>30</v>
      </c>
      <c r="EE942" s="1" t="s">
        <v>352</v>
      </c>
      <c r="EF942" s="1" t="s">
        <v>353</v>
      </c>
      <c r="EG942" s="1" t="s">
        <v>2149</v>
      </c>
      <c r="EH942" s="1" t="s">
        <v>867</v>
      </c>
      <c r="EI942" s="1" t="s">
        <v>2325</v>
      </c>
      <c r="EM942" s="1" t="s">
        <v>2151</v>
      </c>
      <c r="EN942" s="1">
        <v>0</v>
      </c>
    </row>
    <row r="943" spans="131:144" ht="13.5" customHeight="1">
      <c r="EA943" s="1" t="s">
        <v>2326</v>
      </c>
      <c r="EB943" s="1" t="s">
        <v>28</v>
      </c>
      <c r="EC943" s="1" t="s">
        <v>29</v>
      </c>
      <c r="ED943" s="1" t="s">
        <v>30</v>
      </c>
      <c r="EE943" s="1" t="s">
        <v>352</v>
      </c>
      <c r="EF943" s="1" t="s">
        <v>353</v>
      </c>
      <c r="EG943" s="1" t="s">
        <v>2149</v>
      </c>
      <c r="EH943" s="1" t="s">
        <v>873</v>
      </c>
      <c r="EI943" s="1" t="s">
        <v>2327</v>
      </c>
      <c r="EM943" s="1" t="s">
        <v>2151</v>
      </c>
      <c r="EN943" s="1">
        <v>150</v>
      </c>
    </row>
    <row r="944" spans="131:144" ht="13.5" customHeight="1">
      <c r="EA944" s="1" t="s">
        <v>2328</v>
      </c>
      <c r="EB944" s="1" t="s">
        <v>28</v>
      </c>
      <c r="EC944" s="1" t="s">
        <v>29</v>
      </c>
      <c r="ED944" s="1" t="s">
        <v>30</v>
      </c>
      <c r="EE944" s="1" t="s">
        <v>352</v>
      </c>
      <c r="EF944" s="1" t="s">
        <v>353</v>
      </c>
      <c r="EG944" s="1" t="s">
        <v>2149</v>
      </c>
      <c r="EH944" s="1" t="s">
        <v>1401</v>
      </c>
      <c r="EI944" s="1" t="s">
        <v>1939</v>
      </c>
      <c r="EM944" s="1" t="s">
        <v>2151</v>
      </c>
      <c r="EN944" s="1">
        <v>200</v>
      </c>
    </row>
    <row r="945" spans="131:144" ht="13.5" customHeight="1">
      <c r="EA945" s="1" t="s">
        <v>2329</v>
      </c>
      <c r="EB945" s="1" t="s">
        <v>28</v>
      </c>
      <c r="EC945" s="1" t="s">
        <v>29</v>
      </c>
      <c r="ED945" s="1" t="s">
        <v>30</v>
      </c>
      <c r="EE945" s="1" t="s">
        <v>352</v>
      </c>
      <c r="EF945" s="1" t="s">
        <v>353</v>
      </c>
      <c r="EG945" s="1" t="s">
        <v>2149</v>
      </c>
      <c r="EH945" s="1" t="s">
        <v>1403</v>
      </c>
      <c r="EI945" s="1" t="s">
        <v>1941</v>
      </c>
      <c r="EM945" s="1" t="s">
        <v>2151</v>
      </c>
      <c r="EN945" s="1">
        <v>300</v>
      </c>
    </row>
    <row r="946" spans="131:144" ht="13.5" customHeight="1">
      <c r="EA946" s="1" t="s">
        <v>2330</v>
      </c>
      <c r="EB946" s="1" t="s">
        <v>28</v>
      </c>
      <c r="EC946" s="1" t="s">
        <v>29</v>
      </c>
      <c r="ED946" s="1" t="s">
        <v>30</v>
      </c>
      <c r="EE946" s="1" t="s">
        <v>352</v>
      </c>
      <c r="EF946" s="1" t="s">
        <v>353</v>
      </c>
      <c r="EG946" s="1" t="s">
        <v>2149</v>
      </c>
      <c r="EH946" s="1" t="s">
        <v>1405</v>
      </c>
      <c r="EI946" s="1" t="s">
        <v>1943</v>
      </c>
      <c r="EM946" s="1" t="s">
        <v>2151</v>
      </c>
      <c r="EN946" s="1">
        <v>50</v>
      </c>
    </row>
    <row r="947" spans="131:144" ht="13.5" customHeight="1">
      <c r="EA947" s="1" t="s">
        <v>2331</v>
      </c>
      <c r="EB947" s="1" t="s">
        <v>28</v>
      </c>
      <c r="EC947" s="1" t="s">
        <v>29</v>
      </c>
      <c r="ED947" s="1" t="s">
        <v>30</v>
      </c>
      <c r="EE947" s="1" t="s">
        <v>352</v>
      </c>
      <c r="EF947" s="1" t="s">
        <v>353</v>
      </c>
      <c r="EG947" s="1" t="s">
        <v>2149</v>
      </c>
      <c r="EH947" s="1" t="s">
        <v>1408</v>
      </c>
      <c r="EI947" s="1" t="s">
        <v>1945</v>
      </c>
      <c r="EM947" s="1" t="s">
        <v>2151</v>
      </c>
      <c r="EN947" s="1">
        <v>100</v>
      </c>
    </row>
    <row r="948" spans="131:144" ht="13.5" customHeight="1">
      <c r="EA948" s="1" t="s">
        <v>2332</v>
      </c>
      <c r="EB948" s="1" t="s">
        <v>28</v>
      </c>
      <c r="EC948" s="1" t="s">
        <v>29</v>
      </c>
      <c r="ED948" s="1" t="s">
        <v>30</v>
      </c>
      <c r="EE948" s="1" t="s">
        <v>352</v>
      </c>
      <c r="EF948" s="1" t="s">
        <v>353</v>
      </c>
      <c r="EG948" s="1" t="s">
        <v>2149</v>
      </c>
      <c r="EH948" s="1" t="s">
        <v>1416</v>
      </c>
      <c r="EI948" s="1" t="s">
        <v>1951</v>
      </c>
      <c r="EM948" s="1" t="s">
        <v>2151</v>
      </c>
      <c r="EN948" s="1">
        <v>50</v>
      </c>
    </row>
    <row r="949" spans="131:144" ht="13.5" customHeight="1">
      <c r="EA949" s="1" t="s">
        <v>2333</v>
      </c>
      <c r="EB949" s="1" t="s">
        <v>28</v>
      </c>
      <c r="EC949" s="1" t="s">
        <v>29</v>
      </c>
      <c r="ED949" s="1" t="s">
        <v>30</v>
      </c>
      <c r="EE949" s="1" t="s">
        <v>372</v>
      </c>
      <c r="EF949" s="1" t="s">
        <v>373</v>
      </c>
      <c r="EG949" s="1" t="s">
        <v>2149</v>
      </c>
      <c r="EH949" s="1" t="s">
        <v>876</v>
      </c>
      <c r="EI949" s="1" t="s">
        <v>2334</v>
      </c>
      <c r="EM949" s="1" t="s">
        <v>2151</v>
      </c>
      <c r="EN949" s="1">
        <v>600</v>
      </c>
    </row>
    <row r="950" spans="131:144" ht="13.5" customHeight="1">
      <c r="EA950" s="1" t="s">
        <v>2335</v>
      </c>
      <c r="EB950" s="1" t="s">
        <v>28</v>
      </c>
      <c r="EC950" s="1" t="s">
        <v>29</v>
      </c>
      <c r="ED950" s="1" t="s">
        <v>30</v>
      </c>
      <c r="EE950" s="1" t="s">
        <v>372</v>
      </c>
      <c r="EF950" s="1" t="s">
        <v>373</v>
      </c>
      <c r="EG950" s="1" t="s">
        <v>2149</v>
      </c>
      <c r="EH950" s="1" t="s">
        <v>879</v>
      </c>
      <c r="EI950" s="1" t="s">
        <v>2336</v>
      </c>
      <c r="EM950" s="1" t="s">
        <v>2151</v>
      </c>
      <c r="EN950" s="1">
        <v>100</v>
      </c>
    </row>
    <row r="951" spans="131:144" ht="13.5" customHeight="1">
      <c r="EA951" s="1" t="s">
        <v>2337</v>
      </c>
      <c r="EB951" s="1" t="s">
        <v>28</v>
      </c>
      <c r="EC951" s="1" t="s">
        <v>29</v>
      </c>
      <c r="ED951" s="1" t="s">
        <v>30</v>
      </c>
      <c r="EE951" s="1" t="s">
        <v>377</v>
      </c>
      <c r="EF951" s="1" t="s">
        <v>378</v>
      </c>
      <c r="EG951" s="1" t="s">
        <v>2149</v>
      </c>
      <c r="EH951" s="1" t="s">
        <v>379</v>
      </c>
      <c r="EI951" s="1" t="s">
        <v>2338</v>
      </c>
      <c r="EM951" s="1" t="s">
        <v>2151</v>
      </c>
      <c r="EN951" s="1">
        <v>200</v>
      </c>
    </row>
    <row r="952" spans="131:144" ht="13.5" customHeight="1">
      <c r="EA952" s="1" t="s">
        <v>2339</v>
      </c>
      <c r="EB952" s="1" t="s">
        <v>28</v>
      </c>
      <c r="EC952" s="1" t="s">
        <v>29</v>
      </c>
      <c r="ED952" s="1" t="s">
        <v>30</v>
      </c>
      <c r="EE952" s="1" t="s">
        <v>377</v>
      </c>
      <c r="EF952" s="1" t="s">
        <v>378</v>
      </c>
      <c r="EG952" s="1" t="s">
        <v>2149</v>
      </c>
      <c r="EH952" s="1" t="s">
        <v>382</v>
      </c>
      <c r="EI952" s="1" t="s">
        <v>882</v>
      </c>
      <c r="EM952" s="1" t="s">
        <v>2151</v>
      </c>
      <c r="EN952" s="1">
        <v>100</v>
      </c>
    </row>
    <row r="953" spans="131:144" ht="13.5" customHeight="1">
      <c r="EA953" s="1" t="s">
        <v>2340</v>
      </c>
      <c r="EB953" s="1" t="s">
        <v>28</v>
      </c>
      <c r="EC953" s="1" t="s">
        <v>29</v>
      </c>
      <c r="ED953" s="1" t="s">
        <v>30</v>
      </c>
      <c r="EE953" s="1" t="s">
        <v>377</v>
      </c>
      <c r="EF953" s="1" t="s">
        <v>378</v>
      </c>
      <c r="EG953" s="1" t="s">
        <v>2149</v>
      </c>
      <c r="EH953" s="1" t="s">
        <v>385</v>
      </c>
      <c r="EI953" s="1" t="s">
        <v>2341</v>
      </c>
      <c r="EM953" s="1" t="s">
        <v>2151</v>
      </c>
      <c r="EN953" s="1">
        <v>100</v>
      </c>
    </row>
    <row r="954" spans="131:144" ht="13.5" customHeight="1">
      <c r="EA954" s="1" t="s">
        <v>2342</v>
      </c>
      <c r="EB954" s="1" t="s">
        <v>28</v>
      </c>
      <c r="EC954" s="1" t="s">
        <v>29</v>
      </c>
      <c r="ED954" s="1" t="s">
        <v>30</v>
      </c>
      <c r="EE954" s="1" t="s">
        <v>388</v>
      </c>
      <c r="EF954" s="1" t="s">
        <v>389</v>
      </c>
      <c r="EG954" s="1" t="s">
        <v>2149</v>
      </c>
      <c r="EH954" s="1" t="s">
        <v>889</v>
      </c>
      <c r="EI954" s="1" t="s">
        <v>2343</v>
      </c>
      <c r="EM954" s="1" t="s">
        <v>2151</v>
      </c>
      <c r="EN954" s="1">
        <v>350</v>
      </c>
    </row>
    <row r="955" spans="131:144" ht="13.5" customHeight="1">
      <c r="EA955" s="1" t="s">
        <v>2344</v>
      </c>
      <c r="EB955" s="1" t="s">
        <v>28</v>
      </c>
      <c r="EC955" s="1" t="s">
        <v>29</v>
      </c>
      <c r="ED955" s="1" t="s">
        <v>30</v>
      </c>
      <c r="EE955" s="1" t="s">
        <v>388</v>
      </c>
      <c r="EF955" s="1" t="s">
        <v>389</v>
      </c>
      <c r="EG955" s="1" t="s">
        <v>2149</v>
      </c>
      <c r="EH955" s="1" t="s">
        <v>891</v>
      </c>
      <c r="EI955" s="1" t="s">
        <v>2345</v>
      </c>
      <c r="EM955" s="1" t="s">
        <v>2151</v>
      </c>
      <c r="EN955" s="1">
        <v>150</v>
      </c>
    </row>
    <row r="956" spans="131:144" ht="13.5" customHeight="1">
      <c r="EA956" s="1" t="s">
        <v>2346</v>
      </c>
      <c r="EB956" s="1" t="s">
        <v>28</v>
      </c>
      <c r="EC956" s="1" t="s">
        <v>29</v>
      </c>
      <c r="ED956" s="1" t="s">
        <v>30</v>
      </c>
      <c r="EE956" s="1" t="s">
        <v>388</v>
      </c>
      <c r="EF956" s="1" t="s">
        <v>389</v>
      </c>
      <c r="EG956" s="1" t="s">
        <v>2149</v>
      </c>
      <c r="EH956" s="1" t="s">
        <v>894</v>
      </c>
      <c r="EI956" s="1" t="s">
        <v>2347</v>
      </c>
      <c r="EM956" s="1" t="s">
        <v>2151</v>
      </c>
      <c r="EN956" s="1">
        <v>200</v>
      </c>
    </row>
    <row r="957" spans="131:144" ht="13.5" customHeight="1">
      <c r="EA957" s="1" t="s">
        <v>2348</v>
      </c>
      <c r="EB957" s="1" t="s">
        <v>28</v>
      </c>
      <c r="EC957" s="1" t="s">
        <v>29</v>
      </c>
      <c r="ED957" s="1" t="s">
        <v>30</v>
      </c>
      <c r="EE957" s="1" t="s">
        <v>388</v>
      </c>
      <c r="EF957" s="1" t="s">
        <v>389</v>
      </c>
      <c r="EG957" s="1" t="s">
        <v>2149</v>
      </c>
      <c r="EH957" s="1" t="s">
        <v>896</v>
      </c>
      <c r="EI957" s="1" t="s">
        <v>1974</v>
      </c>
      <c r="EM957" s="1" t="s">
        <v>2151</v>
      </c>
      <c r="EN957" s="1">
        <v>150</v>
      </c>
    </row>
    <row r="958" spans="131:144" ht="13.5" customHeight="1">
      <c r="EA958" s="1" t="s">
        <v>2349</v>
      </c>
      <c r="EB958" s="1" t="s">
        <v>28</v>
      </c>
      <c r="EC958" s="1" t="s">
        <v>29</v>
      </c>
      <c r="ED958" s="1" t="s">
        <v>30</v>
      </c>
      <c r="EE958" s="1" t="s">
        <v>399</v>
      </c>
      <c r="EF958" s="1" t="s">
        <v>400</v>
      </c>
      <c r="EG958" s="1" t="s">
        <v>2149</v>
      </c>
      <c r="EH958" s="1" t="s">
        <v>2350</v>
      </c>
      <c r="EI958" s="1" t="s">
        <v>2351</v>
      </c>
      <c r="EM958" s="1" t="s">
        <v>2151</v>
      </c>
      <c r="EN958" s="1">
        <v>1000</v>
      </c>
    </row>
    <row r="959" spans="131:144" ht="13.5" customHeight="1">
      <c r="EA959" s="1" t="s">
        <v>2352</v>
      </c>
      <c r="EB959" s="1" t="s">
        <v>28</v>
      </c>
      <c r="EC959" s="1" t="s">
        <v>29</v>
      </c>
      <c r="ED959" s="1" t="s">
        <v>30</v>
      </c>
      <c r="EE959" s="1" t="s">
        <v>404</v>
      </c>
      <c r="EF959" s="1" t="s">
        <v>405</v>
      </c>
      <c r="EG959" s="1" t="s">
        <v>2149</v>
      </c>
      <c r="EH959" s="1" t="s">
        <v>2353</v>
      </c>
      <c r="EI959" s="1" t="s">
        <v>2354</v>
      </c>
      <c r="EM959" s="1" t="s">
        <v>2151</v>
      </c>
      <c r="EN959" s="1">
        <v>2800</v>
      </c>
    </row>
    <row r="960" spans="131:144" ht="13.5" customHeight="1">
      <c r="EA960" s="1" t="s">
        <v>2355</v>
      </c>
      <c r="EB960" s="1" t="s">
        <v>28</v>
      </c>
      <c r="EC960" s="1" t="s">
        <v>29</v>
      </c>
      <c r="ED960" s="1" t="s">
        <v>30</v>
      </c>
      <c r="EE960" s="1" t="s">
        <v>412</v>
      </c>
      <c r="EF960" s="1" t="s">
        <v>413</v>
      </c>
      <c r="EG960" s="1" t="s">
        <v>2149</v>
      </c>
      <c r="EH960" s="1" t="s">
        <v>414</v>
      </c>
      <c r="EI960" s="1" t="s">
        <v>911</v>
      </c>
      <c r="EM960" s="1" t="s">
        <v>2151</v>
      </c>
      <c r="EN960" s="1">
        <v>450</v>
      </c>
    </row>
    <row r="961" spans="131:144" ht="13.5" customHeight="1">
      <c r="EA961" s="1" t="s">
        <v>2356</v>
      </c>
      <c r="EB961" s="1" t="s">
        <v>28</v>
      </c>
      <c r="EC961" s="1" t="s">
        <v>29</v>
      </c>
      <c r="ED961" s="1" t="s">
        <v>30</v>
      </c>
      <c r="EE961" s="1" t="s">
        <v>416</v>
      </c>
      <c r="EF961" s="1" t="s">
        <v>417</v>
      </c>
      <c r="EG961" s="1" t="s">
        <v>2149</v>
      </c>
      <c r="EH961" s="1" t="s">
        <v>913</v>
      </c>
      <c r="EI961" s="1" t="s">
        <v>2357</v>
      </c>
      <c r="EM961" s="1" t="s">
        <v>2151</v>
      </c>
      <c r="EN961" s="1">
        <v>250</v>
      </c>
    </row>
    <row r="962" spans="131:144" ht="13.5" customHeight="1">
      <c r="EA962" s="1" t="s">
        <v>2358</v>
      </c>
      <c r="EB962" s="1" t="s">
        <v>28</v>
      </c>
      <c r="EC962" s="1" t="s">
        <v>29</v>
      </c>
      <c r="ED962" s="1" t="s">
        <v>30</v>
      </c>
      <c r="EE962" s="1" t="s">
        <v>416</v>
      </c>
      <c r="EF962" s="1" t="s">
        <v>417</v>
      </c>
      <c r="EG962" s="1" t="s">
        <v>2149</v>
      </c>
      <c r="EH962" s="1" t="s">
        <v>916</v>
      </c>
      <c r="EI962" s="1" t="s">
        <v>2359</v>
      </c>
      <c r="EM962" s="1" t="s">
        <v>2151</v>
      </c>
      <c r="EN962" s="1">
        <v>50</v>
      </c>
    </row>
    <row r="963" spans="131:144" ht="13.5" customHeight="1">
      <c r="EA963" s="1" t="s">
        <v>2360</v>
      </c>
      <c r="EB963" s="1" t="s">
        <v>28</v>
      </c>
      <c r="EC963" s="1" t="s">
        <v>29</v>
      </c>
      <c r="ED963" s="1" t="s">
        <v>30</v>
      </c>
      <c r="EE963" s="1" t="s">
        <v>416</v>
      </c>
      <c r="EF963" s="1" t="s">
        <v>417</v>
      </c>
      <c r="EG963" s="1" t="s">
        <v>2149</v>
      </c>
      <c r="EH963" s="1" t="s">
        <v>919</v>
      </c>
      <c r="EI963" s="1" t="s">
        <v>920</v>
      </c>
      <c r="EM963" s="1" t="s">
        <v>2151</v>
      </c>
      <c r="EN963" s="1">
        <v>100</v>
      </c>
    </row>
    <row r="964" spans="131:144" ht="13.5" customHeight="1">
      <c r="EA964" s="1" t="s">
        <v>2361</v>
      </c>
      <c r="EB964" s="1" t="s">
        <v>28</v>
      </c>
      <c r="EC964" s="1" t="s">
        <v>29</v>
      </c>
      <c r="ED964" s="1" t="s">
        <v>30</v>
      </c>
      <c r="EE964" s="1" t="s">
        <v>427</v>
      </c>
      <c r="EF964" s="1" t="s">
        <v>428</v>
      </c>
      <c r="EG964" s="1" t="s">
        <v>2149</v>
      </c>
      <c r="EH964" s="1" t="s">
        <v>928</v>
      </c>
      <c r="EI964" s="1" t="s">
        <v>2017</v>
      </c>
      <c r="EM964" s="1" t="s">
        <v>2151</v>
      </c>
      <c r="EN964" s="1">
        <v>150</v>
      </c>
    </row>
    <row r="965" spans="131:144" ht="13.5" customHeight="1">
      <c r="EA965" s="1" t="s">
        <v>2362</v>
      </c>
      <c r="EB965" s="1" t="s">
        <v>28</v>
      </c>
      <c r="EC965" s="1" t="s">
        <v>29</v>
      </c>
      <c r="ED965" s="1" t="s">
        <v>30</v>
      </c>
      <c r="EE965" s="1" t="s">
        <v>427</v>
      </c>
      <c r="EF965" s="1" t="s">
        <v>428</v>
      </c>
      <c r="EG965" s="1" t="s">
        <v>2149</v>
      </c>
      <c r="EH965" s="1" t="s">
        <v>931</v>
      </c>
      <c r="EI965" s="1" t="s">
        <v>2363</v>
      </c>
      <c r="EM965" s="1" t="s">
        <v>2151</v>
      </c>
      <c r="EN965" s="1">
        <v>250</v>
      </c>
    </row>
    <row r="966" spans="131:144" ht="13.5" customHeight="1">
      <c r="EA966" s="1" t="s">
        <v>2364</v>
      </c>
      <c r="EB966" s="1" t="s">
        <v>28</v>
      </c>
      <c r="EC966" s="1" t="s">
        <v>29</v>
      </c>
      <c r="ED966" s="1" t="s">
        <v>30</v>
      </c>
      <c r="EE966" s="1" t="s">
        <v>427</v>
      </c>
      <c r="EF966" s="1" t="s">
        <v>428</v>
      </c>
      <c r="EG966" s="1" t="s">
        <v>2149</v>
      </c>
      <c r="EH966" s="1" t="s">
        <v>934</v>
      </c>
      <c r="EI966" s="1" t="s">
        <v>2365</v>
      </c>
      <c r="EM966" s="1" t="s">
        <v>2151</v>
      </c>
      <c r="EN966" s="1">
        <v>150</v>
      </c>
    </row>
    <row r="967" spans="131:144" ht="13.5" customHeight="1">
      <c r="EA967" s="1" t="s">
        <v>2366</v>
      </c>
      <c r="EB967" s="1" t="s">
        <v>28</v>
      </c>
      <c r="EC967" s="1" t="s">
        <v>29</v>
      </c>
      <c r="ED967" s="1" t="s">
        <v>30</v>
      </c>
      <c r="EE967" s="1" t="s">
        <v>435</v>
      </c>
      <c r="EF967" s="1" t="s">
        <v>436</v>
      </c>
      <c r="EG967" s="1" t="s">
        <v>2149</v>
      </c>
      <c r="EH967" s="1" t="s">
        <v>446</v>
      </c>
      <c r="EI967" s="1" t="s">
        <v>2367</v>
      </c>
      <c r="EM967" s="1" t="s">
        <v>2151</v>
      </c>
      <c r="EN967" s="1">
        <v>300</v>
      </c>
    </row>
    <row r="968" spans="131:144" ht="13.5" customHeight="1">
      <c r="EA968" s="1" t="s">
        <v>2368</v>
      </c>
      <c r="EB968" s="1" t="s">
        <v>28</v>
      </c>
      <c r="EC968" s="1" t="s">
        <v>29</v>
      </c>
      <c r="ED968" s="1" t="s">
        <v>30</v>
      </c>
      <c r="EE968" s="1" t="s">
        <v>435</v>
      </c>
      <c r="EF968" s="1" t="s">
        <v>436</v>
      </c>
      <c r="EG968" s="1" t="s">
        <v>2149</v>
      </c>
      <c r="EH968" s="1" t="s">
        <v>452</v>
      </c>
      <c r="EI968" s="1" t="s">
        <v>2369</v>
      </c>
      <c r="EM968" s="1" t="s">
        <v>2151</v>
      </c>
      <c r="EN968" s="1">
        <v>50</v>
      </c>
    </row>
    <row r="969" spans="131:144" ht="13.5" customHeight="1">
      <c r="EA969" s="1" t="s">
        <v>2370</v>
      </c>
      <c r="EB969" s="1" t="s">
        <v>28</v>
      </c>
      <c r="EC969" s="1" t="s">
        <v>29</v>
      </c>
      <c r="ED969" s="1" t="s">
        <v>30</v>
      </c>
      <c r="EE969" s="1" t="s">
        <v>435</v>
      </c>
      <c r="EF969" s="1" t="s">
        <v>436</v>
      </c>
      <c r="EG969" s="1" t="s">
        <v>2149</v>
      </c>
      <c r="EH969" s="1" t="s">
        <v>1489</v>
      </c>
      <c r="EI969" s="1" t="s">
        <v>2019</v>
      </c>
      <c r="EM969" s="1" t="s">
        <v>2151</v>
      </c>
      <c r="EN969" s="1">
        <v>150</v>
      </c>
    </row>
    <row r="970" spans="131:144" ht="13.5" customHeight="1">
      <c r="EA970" s="1" t="s">
        <v>2371</v>
      </c>
      <c r="EB970" s="1" t="s">
        <v>28</v>
      </c>
      <c r="EC970" s="1" t="s">
        <v>29</v>
      </c>
      <c r="ED970" s="1" t="s">
        <v>30</v>
      </c>
      <c r="EE970" s="1" t="s">
        <v>435</v>
      </c>
      <c r="EF970" s="1" t="s">
        <v>436</v>
      </c>
      <c r="EG970" s="1" t="s">
        <v>2149</v>
      </c>
      <c r="EH970" s="1" t="s">
        <v>1491</v>
      </c>
      <c r="EI970" s="1" t="s">
        <v>2021</v>
      </c>
      <c r="EM970" s="1" t="s">
        <v>2151</v>
      </c>
      <c r="EN970" s="1">
        <v>100</v>
      </c>
    </row>
    <row r="971" spans="131:144" ht="13.5" customHeight="1">
      <c r="EA971" s="1" t="s">
        <v>2372</v>
      </c>
      <c r="EB971" s="1" t="s">
        <v>28</v>
      </c>
      <c r="EC971" s="1" t="s">
        <v>29</v>
      </c>
      <c r="ED971" s="1" t="s">
        <v>30</v>
      </c>
      <c r="EE971" s="1" t="s">
        <v>435</v>
      </c>
      <c r="EF971" s="1" t="s">
        <v>436</v>
      </c>
      <c r="EG971" s="1" t="s">
        <v>2149</v>
      </c>
      <c r="EH971" s="1" t="s">
        <v>1494</v>
      </c>
      <c r="EI971" s="1" t="s">
        <v>2023</v>
      </c>
      <c r="EM971" s="1" t="s">
        <v>2151</v>
      </c>
      <c r="EN971" s="1">
        <v>50</v>
      </c>
    </row>
    <row r="972" spans="131:144" ht="13.5" customHeight="1">
      <c r="EA972" s="1" t="s">
        <v>2373</v>
      </c>
      <c r="EB972" s="1" t="s">
        <v>28</v>
      </c>
      <c r="EC972" s="1" t="s">
        <v>29</v>
      </c>
      <c r="ED972" s="1" t="s">
        <v>30</v>
      </c>
      <c r="EE972" s="1" t="s">
        <v>435</v>
      </c>
      <c r="EF972" s="1" t="s">
        <v>436</v>
      </c>
      <c r="EG972" s="1" t="s">
        <v>2149</v>
      </c>
      <c r="EH972" s="1" t="s">
        <v>1498</v>
      </c>
      <c r="EI972" s="1" t="s">
        <v>2027</v>
      </c>
      <c r="EM972" s="1" t="s">
        <v>2151</v>
      </c>
      <c r="EN972" s="1">
        <v>150</v>
      </c>
    </row>
    <row r="973" spans="131:144" ht="13.5" customHeight="1">
      <c r="EA973" s="1" t="s">
        <v>2374</v>
      </c>
      <c r="EB973" s="1" t="s">
        <v>28</v>
      </c>
      <c r="EC973" s="1" t="s">
        <v>29</v>
      </c>
      <c r="ED973" s="1" t="s">
        <v>30</v>
      </c>
      <c r="EE973" s="1" t="s">
        <v>455</v>
      </c>
      <c r="EF973" s="1" t="s">
        <v>456</v>
      </c>
      <c r="EG973" s="1" t="s">
        <v>2149</v>
      </c>
      <c r="EH973" s="1" t="s">
        <v>952</v>
      </c>
      <c r="EI973" s="1" t="s">
        <v>2033</v>
      </c>
      <c r="EM973" s="1" t="s">
        <v>2151</v>
      </c>
      <c r="EN973" s="1">
        <v>250</v>
      </c>
    </row>
    <row r="974" spans="131:144" ht="13.5" customHeight="1">
      <c r="EA974" s="1" t="s">
        <v>2375</v>
      </c>
      <c r="EB974" s="1" t="s">
        <v>28</v>
      </c>
      <c r="EC974" s="1" t="s">
        <v>29</v>
      </c>
      <c r="ED974" s="1" t="s">
        <v>30</v>
      </c>
      <c r="EE974" s="1" t="s">
        <v>455</v>
      </c>
      <c r="EF974" s="1" t="s">
        <v>456</v>
      </c>
      <c r="EG974" s="1" t="s">
        <v>2149</v>
      </c>
      <c r="EH974" s="1" t="s">
        <v>954</v>
      </c>
      <c r="EI974" s="1" t="s">
        <v>2035</v>
      </c>
      <c r="EM974" s="1" t="s">
        <v>2151</v>
      </c>
      <c r="EN974" s="1">
        <v>250</v>
      </c>
    </row>
    <row r="975" spans="131:144" ht="13.5" customHeight="1">
      <c r="EA975" s="1" t="s">
        <v>2376</v>
      </c>
      <c r="EB975" s="1" t="s">
        <v>28</v>
      </c>
      <c r="EC975" s="1" t="s">
        <v>29</v>
      </c>
      <c r="ED975" s="1" t="s">
        <v>30</v>
      </c>
      <c r="EE975" s="1" t="s">
        <v>463</v>
      </c>
      <c r="EF975" s="1" t="s">
        <v>464</v>
      </c>
      <c r="EG975" s="1" t="s">
        <v>2149</v>
      </c>
      <c r="EH975" s="1" t="s">
        <v>465</v>
      </c>
      <c r="EI975" s="1" t="s">
        <v>2039</v>
      </c>
      <c r="EM975" s="1" t="s">
        <v>2151</v>
      </c>
      <c r="EN975" s="1">
        <v>0</v>
      </c>
    </row>
    <row r="976" spans="131:144" ht="13.5" customHeight="1">
      <c r="EA976" s="1" t="s">
        <v>2377</v>
      </c>
      <c r="EB976" s="1" t="s">
        <v>28</v>
      </c>
      <c r="EC976" s="1" t="s">
        <v>29</v>
      </c>
      <c r="ED976" s="1" t="s">
        <v>30</v>
      </c>
      <c r="EE976" s="1" t="s">
        <v>463</v>
      </c>
      <c r="EF976" s="1" t="s">
        <v>464</v>
      </c>
      <c r="EG976" s="1" t="s">
        <v>2149</v>
      </c>
      <c r="EH976" s="1" t="s">
        <v>957</v>
      </c>
      <c r="EI976" s="1" t="s">
        <v>466</v>
      </c>
      <c r="EM976" s="1" t="s">
        <v>2151</v>
      </c>
      <c r="EN976" s="1">
        <v>1000</v>
      </c>
    </row>
    <row r="977" spans="131:144" ht="13.5" customHeight="1">
      <c r="EA977" s="1" t="s">
        <v>2378</v>
      </c>
      <c r="EB977" s="1" t="s">
        <v>28</v>
      </c>
      <c r="EC977" s="1" t="s">
        <v>29</v>
      </c>
      <c r="ED977" s="1" t="s">
        <v>30</v>
      </c>
      <c r="EE977" s="1" t="s">
        <v>468</v>
      </c>
      <c r="EF977" s="1" t="s">
        <v>469</v>
      </c>
      <c r="EG977" s="1" t="s">
        <v>2149</v>
      </c>
      <c r="EH977" s="1" t="s">
        <v>470</v>
      </c>
      <c r="EI977" s="1" t="s">
        <v>2045</v>
      </c>
      <c r="EM977" s="1" t="s">
        <v>2151</v>
      </c>
      <c r="EN977" s="1">
        <v>100</v>
      </c>
    </row>
    <row r="978" spans="131:144" ht="13.5" customHeight="1">
      <c r="EA978" s="1" t="s">
        <v>2379</v>
      </c>
      <c r="EB978" s="1" t="s">
        <v>28</v>
      </c>
      <c r="EC978" s="1" t="s">
        <v>29</v>
      </c>
      <c r="ED978" s="1" t="s">
        <v>30</v>
      </c>
      <c r="EE978" s="1" t="s">
        <v>468</v>
      </c>
      <c r="EF978" s="1" t="s">
        <v>469</v>
      </c>
      <c r="EG978" s="1" t="s">
        <v>2149</v>
      </c>
      <c r="EH978" s="1" t="s">
        <v>473</v>
      </c>
      <c r="EI978" s="1" t="s">
        <v>2047</v>
      </c>
      <c r="EM978" s="1" t="s">
        <v>2151</v>
      </c>
      <c r="EN978" s="1">
        <v>150</v>
      </c>
    </row>
    <row r="979" spans="131:144" ht="13.5" customHeight="1">
      <c r="EA979" s="1" t="s">
        <v>2380</v>
      </c>
      <c r="EB979" s="1" t="s">
        <v>28</v>
      </c>
      <c r="EC979" s="1" t="s">
        <v>29</v>
      </c>
      <c r="ED979" s="1" t="s">
        <v>30</v>
      </c>
      <c r="EE979" s="1" t="s">
        <v>468</v>
      </c>
      <c r="EF979" s="1" t="s">
        <v>469</v>
      </c>
      <c r="EG979" s="1" t="s">
        <v>2149</v>
      </c>
      <c r="EH979" s="1" t="s">
        <v>476</v>
      </c>
      <c r="EI979" s="1" t="s">
        <v>2049</v>
      </c>
      <c r="EM979" s="1" t="s">
        <v>2151</v>
      </c>
      <c r="EN979" s="1">
        <v>100</v>
      </c>
    </row>
    <row r="980" spans="131:144" ht="13.5" customHeight="1">
      <c r="EA980" s="1" t="s">
        <v>2381</v>
      </c>
      <c r="EB980" s="1" t="s">
        <v>28</v>
      </c>
      <c r="EC980" s="1" t="s">
        <v>29</v>
      </c>
      <c r="ED980" s="1" t="s">
        <v>30</v>
      </c>
      <c r="EE980" s="1" t="s">
        <v>468</v>
      </c>
      <c r="EF980" s="1" t="s">
        <v>469</v>
      </c>
      <c r="EG980" s="1" t="s">
        <v>2149</v>
      </c>
      <c r="EH980" s="1" t="s">
        <v>1522</v>
      </c>
      <c r="EI980" s="1" t="s">
        <v>2382</v>
      </c>
      <c r="EM980" s="1" t="s">
        <v>2151</v>
      </c>
      <c r="EN980" s="1">
        <v>0</v>
      </c>
    </row>
    <row r="981" spans="131:144" ht="13.5" customHeight="1">
      <c r="EA981" s="1" t="s">
        <v>2383</v>
      </c>
      <c r="EB981" s="1" t="s">
        <v>28</v>
      </c>
      <c r="EC981" s="1" t="s">
        <v>29</v>
      </c>
      <c r="ED981" s="1" t="s">
        <v>30</v>
      </c>
      <c r="EE981" s="1" t="s">
        <v>468</v>
      </c>
      <c r="EF981" s="1" t="s">
        <v>469</v>
      </c>
      <c r="EG981" s="1" t="s">
        <v>2149</v>
      </c>
      <c r="EH981" s="1" t="s">
        <v>2384</v>
      </c>
      <c r="EI981" s="1" t="s">
        <v>471</v>
      </c>
      <c r="EM981" s="1" t="s">
        <v>2151</v>
      </c>
      <c r="EN981" s="1">
        <v>50</v>
      </c>
    </row>
    <row r="982" spans="131:144" ht="13.5" customHeight="1">
      <c r="EA982" s="1" t="s">
        <v>2385</v>
      </c>
      <c r="EB982" s="1" t="s">
        <v>28</v>
      </c>
      <c r="EC982" s="1" t="s">
        <v>29</v>
      </c>
      <c r="ED982" s="1" t="s">
        <v>30</v>
      </c>
      <c r="EE982" s="1" t="s">
        <v>479</v>
      </c>
      <c r="EF982" s="1" t="s">
        <v>480</v>
      </c>
      <c r="EG982" s="1" t="s">
        <v>2149</v>
      </c>
      <c r="EH982" s="1" t="s">
        <v>481</v>
      </c>
      <c r="EI982" s="1" t="s">
        <v>2057</v>
      </c>
      <c r="EM982" s="1" t="s">
        <v>2151</v>
      </c>
      <c r="EN982" s="1">
        <v>100</v>
      </c>
    </row>
    <row r="983" spans="131:144" ht="13.5" customHeight="1">
      <c r="EA983" s="1" t="s">
        <v>2386</v>
      </c>
      <c r="EB983" s="1" t="s">
        <v>28</v>
      </c>
      <c r="EC983" s="1" t="s">
        <v>29</v>
      </c>
      <c r="ED983" s="1" t="s">
        <v>30</v>
      </c>
      <c r="EE983" s="1" t="s">
        <v>479</v>
      </c>
      <c r="EF983" s="1" t="s">
        <v>480</v>
      </c>
      <c r="EG983" s="1" t="s">
        <v>2149</v>
      </c>
      <c r="EH983" s="1" t="s">
        <v>484</v>
      </c>
      <c r="EI983" s="1" t="s">
        <v>2059</v>
      </c>
      <c r="EM983" s="1" t="s">
        <v>2151</v>
      </c>
      <c r="EN983" s="1">
        <v>400</v>
      </c>
    </row>
    <row r="984" spans="131:144" ht="13.5" customHeight="1">
      <c r="EA984" s="1" t="s">
        <v>2387</v>
      </c>
      <c r="EB984" s="1" t="s">
        <v>28</v>
      </c>
      <c r="EC984" s="1" t="s">
        <v>29</v>
      </c>
      <c r="ED984" s="1" t="s">
        <v>30</v>
      </c>
      <c r="EE984" s="1" t="s">
        <v>479</v>
      </c>
      <c r="EF984" s="1" t="s">
        <v>480</v>
      </c>
      <c r="EG984" s="1" t="s">
        <v>2149</v>
      </c>
      <c r="EH984" s="1" t="s">
        <v>1532</v>
      </c>
      <c r="EI984" s="1" t="s">
        <v>2061</v>
      </c>
      <c r="EM984" s="1" t="s">
        <v>2151</v>
      </c>
      <c r="EN984" s="1">
        <v>50</v>
      </c>
    </row>
    <row r="985" spans="131:144" ht="13.5" customHeight="1">
      <c r="EA985" s="1" t="s">
        <v>2388</v>
      </c>
      <c r="EB985" s="1" t="s">
        <v>28</v>
      </c>
      <c r="EC985" s="1" t="s">
        <v>29</v>
      </c>
      <c r="ED985" s="1" t="s">
        <v>30</v>
      </c>
      <c r="EE985" s="1" t="s">
        <v>479</v>
      </c>
      <c r="EF985" s="1" t="s">
        <v>480</v>
      </c>
      <c r="EG985" s="1" t="s">
        <v>2149</v>
      </c>
      <c r="EH985" s="1" t="s">
        <v>1535</v>
      </c>
      <c r="EI985" s="1" t="s">
        <v>2063</v>
      </c>
      <c r="EM985" s="1" t="s">
        <v>2151</v>
      </c>
      <c r="EN985" s="1">
        <v>50</v>
      </c>
    </row>
    <row r="986" spans="131:144" ht="13.5" customHeight="1">
      <c r="EA986" s="1" t="s">
        <v>2389</v>
      </c>
      <c r="EB986" s="1" t="s">
        <v>28</v>
      </c>
      <c r="EC986" s="1" t="s">
        <v>29</v>
      </c>
      <c r="ED986" s="1" t="s">
        <v>30</v>
      </c>
      <c r="EE986" s="1" t="s">
        <v>479</v>
      </c>
      <c r="EF986" s="1" t="s">
        <v>480</v>
      </c>
      <c r="EG986" s="1" t="s">
        <v>2149</v>
      </c>
      <c r="EH986" s="1" t="s">
        <v>1541</v>
      </c>
      <c r="EI986" s="1" t="s">
        <v>2067</v>
      </c>
      <c r="EM986" s="1" t="s">
        <v>2151</v>
      </c>
      <c r="EN986" s="1">
        <v>100</v>
      </c>
    </row>
    <row r="987" spans="131:144" ht="13.5" customHeight="1">
      <c r="EA987" s="1" t="s">
        <v>2390</v>
      </c>
      <c r="EB987" s="1" t="s">
        <v>28</v>
      </c>
      <c r="EC987" s="1" t="s">
        <v>29</v>
      </c>
      <c r="ED987" s="1" t="s">
        <v>30</v>
      </c>
      <c r="EE987" s="1" t="s">
        <v>487</v>
      </c>
      <c r="EF987" s="1" t="s">
        <v>488</v>
      </c>
      <c r="EG987" s="1" t="s">
        <v>2149</v>
      </c>
      <c r="EH987" s="1" t="s">
        <v>968</v>
      </c>
      <c r="EI987" s="1" t="s">
        <v>2391</v>
      </c>
      <c r="EM987" s="1" t="s">
        <v>2151</v>
      </c>
      <c r="EN987" s="1">
        <v>450</v>
      </c>
    </row>
    <row r="988" spans="131:144" ht="13.5" customHeight="1">
      <c r="EA988" s="1" t="s">
        <v>2392</v>
      </c>
      <c r="EB988" s="1" t="s">
        <v>28</v>
      </c>
      <c r="EC988" s="1" t="s">
        <v>29</v>
      </c>
      <c r="ED988" s="1" t="s">
        <v>30</v>
      </c>
      <c r="EE988" s="1" t="s">
        <v>492</v>
      </c>
      <c r="EF988" s="1" t="s">
        <v>493</v>
      </c>
      <c r="EG988" s="1" t="s">
        <v>2149</v>
      </c>
      <c r="EH988" s="1" t="s">
        <v>1552</v>
      </c>
      <c r="EI988" s="1" t="s">
        <v>2393</v>
      </c>
      <c r="EM988" s="1" t="s">
        <v>2151</v>
      </c>
      <c r="EN988" s="1">
        <v>50</v>
      </c>
    </row>
    <row r="989" spans="131:144" ht="13.5" customHeight="1">
      <c r="EA989" s="1" t="s">
        <v>2394</v>
      </c>
      <c r="EB989" s="1" t="s">
        <v>28</v>
      </c>
      <c r="EC989" s="1" t="s">
        <v>29</v>
      </c>
      <c r="ED989" s="1" t="s">
        <v>30</v>
      </c>
      <c r="EE989" s="1" t="s">
        <v>492</v>
      </c>
      <c r="EF989" s="1" t="s">
        <v>493</v>
      </c>
      <c r="EG989" s="1" t="s">
        <v>2149</v>
      </c>
      <c r="EH989" s="1" t="s">
        <v>1554</v>
      </c>
      <c r="EI989" s="1" t="s">
        <v>2395</v>
      </c>
      <c r="EM989" s="1" t="s">
        <v>2151</v>
      </c>
      <c r="EN989" s="1">
        <v>50</v>
      </c>
    </row>
    <row r="990" spans="131:144" ht="13.5" customHeight="1">
      <c r="EA990" s="1" t="s">
        <v>2396</v>
      </c>
      <c r="EB990" s="1" t="s">
        <v>28</v>
      </c>
      <c r="EC990" s="1" t="s">
        <v>29</v>
      </c>
      <c r="ED990" s="1" t="s">
        <v>30</v>
      </c>
      <c r="EE990" s="1" t="s">
        <v>492</v>
      </c>
      <c r="EF990" s="1" t="s">
        <v>493</v>
      </c>
      <c r="EG990" s="1" t="s">
        <v>2149</v>
      </c>
      <c r="EH990" s="1" t="s">
        <v>1556</v>
      </c>
      <c r="EI990" s="1" t="s">
        <v>2397</v>
      </c>
      <c r="EM990" s="1" t="s">
        <v>2151</v>
      </c>
      <c r="EN990" s="1">
        <v>50</v>
      </c>
    </row>
    <row r="991" spans="131:144" ht="13.5" customHeight="1">
      <c r="EA991" s="1" t="s">
        <v>2398</v>
      </c>
      <c r="EB991" s="1" t="s">
        <v>28</v>
      </c>
      <c r="EC991" s="1" t="s">
        <v>29</v>
      </c>
      <c r="ED991" s="1" t="s">
        <v>30</v>
      </c>
      <c r="EE991" s="1" t="s">
        <v>492</v>
      </c>
      <c r="EF991" s="1" t="s">
        <v>493</v>
      </c>
      <c r="EG991" s="1" t="s">
        <v>2149</v>
      </c>
      <c r="EH991" s="1" t="s">
        <v>1562</v>
      </c>
      <c r="EI991" s="1" t="s">
        <v>2399</v>
      </c>
      <c r="EM991" s="1" t="s">
        <v>2151</v>
      </c>
      <c r="EN991" s="1">
        <v>50</v>
      </c>
    </row>
    <row r="992" spans="131:144" ht="13.5" customHeight="1">
      <c r="EA992" s="1" t="s">
        <v>2400</v>
      </c>
      <c r="EB992" s="1" t="s">
        <v>28</v>
      </c>
      <c r="EC992" s="1" t="s">
        <v>29</v>
      </c>
      <c r="ED992" s="1" t="s">
        <v>30</v>
      </c>
      <c r="EE992" s="1" t="s">
        <v>492</v>
      </c>
      <c r="EF992" s="1" t="s">
        <v>493</v>
      </c>
      <c r="EG992" s="1" t="s">
        <v>2149</v>
      </c>
      <c r="EH992" s="1" t="s">
        <v>1564</v>
      </c>
      <c r="EI992" s="1" t="s">
        <v>2401</v>
      </c>
      <c r="EM992" s="1" t="s">
        <v>2151</v>
      </c>
      <c r="EN992" s="1">
        <v>100</v>
      </c>
    </row>
    <row r="993" spans="131:144" ht="13.5" customHeight="1">
      <c r="EA993" s="1" t="s">
        <v>2402</v>
      </c>
      <c r="EB993" s="1" t="s">
        <v>28</v>
      </c>
      <c r="EC993" s="1" t="s">
        <v>29</v>
      </c>
      <c r="ED993" s="1" t="s">
        <v>30</v>
      </c>
      <c r="EE993" s="1" t="s">
        <v>492</v>
      </c>
      <c r="EF993" s="1" t="s">
        <v>493</v>
      </c>
      <c r="EG993" s="1" t="s">
        <v>2149</v>
      </c>
      <c r="EH993" s="1" t="s">
        <v>1567</v>
      </c>
      <c r="EI993" s="1" t="s">
        <v>2403</v>
      </c>
      <c r="EM993" s="1" t="s">
        <v>2151</v>
      </c>
      <c r="EN993" s="1">
        <v>50</v>
      </c>
    </row>
    <row r="994" spans="131:144" ht="13.5" customHeight="1">
      <c r="EA994" s="1" t="s">
        <v>2404</v>
      </c>
      <c r="EB994" s="1" t="s">
        <v>28</v>
      </c>
      <c r="EC994" s="1" t="s">
        <v>29</v>
      </c>
      <c r="ED994" s="1" t="s">
        <v>30</v>
      </c>
      <c r="EE994" s="1" t="s">
        <v>506</v>
      </c>
      <c r="EF994" s="1" t="s">
        <v>507</v>
      </c>
      <c r="EG994" s="1" t="s">
        <v>2149</v>
      </c>
      <c r="EH994" s="1" t="s">
        <v>508</v>
      </c>
      <c r="EI994" s="1" t="s">
        <v>2405</v>
      </c>
      <c r="EM994" s="1" t="s">
        <v>2151</v>
      </c>
      <c r="EN994" s="1">
        <v>500</v>
      </c>
    </row>
    <row r="995" spans="131:144" ht="13.5" customHeight="1">
      <c r="EA995" s="1" t="s">
        <v>2406</v>
      </c>
      <c r="EB995" s="1" t="s">
        <v>28</v>
      </c>
      <c r="EC995" s="1" t="s">
        <v>29</v>
      </c>
      <c r="ED995" s="1" t="s">
        <v>30</v>
      </c>
      <c r="EE995" s="1" t="s">
        <v>511</v>
      </c>
      <c r="EF995" s="1" t="s">
        <v>512</v>
      </c>
      <c r="EG995" s="1" t="s">
        <v>2149</v>
      </c>
      <c r="EH995" s="1" t="s">
        <v>1579</v>
      </c>
      <c r="EI995" s="1" t="s">
        <v>2407</v>
      </c>
      <c r="EM995" s="1" t="s">
        <v>2151</v>
      </c>
      <c r="EN995" s="1">
        <v>0</v>
      </c>
    </row>
    <row r="996" spans="131:144" ht="13.5" customHeight="1">
      <c r="EA996" s="1" t="s">
        <v>2408</v>
      </c>
      <c r="EB996" s="1" t="s">
        <v>28</v>
      </c>
      <c r="EC996" s="1" t="s">
        <v>29</v>
      </c>
      <c r="ED996" s="1" t="s">
        <v>30</v>
      </c>
      <c r="EE996" s="1" t="s">
        <v>511</v>
      </c>
      <c r="EF996" s="1" t="s">
        <v>512</v>
      </c>
      <c r="EG996" s="1" t="s">
        <v>2149</v>
      </c>
      <c r="EH996" s="1" t="s">
        <v>2409</v>
      </c>
      <c r="EI996" s="1" t="s">
        <v>985</v>
      </c>
      <c r="EM996" s="1" t="s">
        <v>2151</v>
      </c>
      <c r="EN996" s="1">
        <v>1000</v>
      </c>
    </row>
    <row r="997" spans="131:144" ht="13.5" customHeight="1">
      <c r="EA997" s="1" t="s">
        <v>2410</v>
      </c>
      <c r="EB997" s="1" t="s">
        <v>28</v>
      </c>
      <c r="EC997" s="1" t="s">
        <v>29</v>
      </c>
      <c r="ED997" s="1" t="s">
        <v>30</v>
      </c>
      <c r="EE997" s="1" t="s">
        <v>516</v>
      </c>
      <c r="EF997" s="1" t="s">
        <v>517</v>
      </c>
      <c r="EG997" s="1" t="s">
        <v>2149</v>
      </c>
      <c r="EH997" s="1" t="s">
        <v>521</v>
      </c>
      <c r="EI997" s="1" t="s">
        <v>522</v>
      </c>
      <c r="EM997" s="1" t="s">
        <v>2151</v>
      </c>
      <c r="EN997" s="1">
        <v>350</v>
      </c>
    </row>
    <row r="998" spans="131:144" ht="13.5" customHeight="1">
      <c r="EA998" s="1" t="s">
        <v>2411</v>
      </c>
      <c r="EB998" s="1" t="s">
        <v>28</v>
      </c>
      <c r="EC998" s="1" t="s">
        <v>29</v>
      </c>
      <c r="ED998" s="1" t="s">
        <v>30</v>
      </c>
      <c r="EE998" s="1" t="s">
        <v>516</v>
      </c>
      <c r="EF998" s="1" t="s">
        <v>517</v>
      </c>
      <c r="EG998" s="1" t="s">
        <v>2149</v>
      </c>
      <c r="EH998" s="1" t="s">
        <v>1587</v>
      </c>
      <c r="EI998" s="1" t="s">
        <v>2100</v>
      </c>
      <c r="EM998" s="1" t="s">
        <v>2151</v>
      </c>
      <c r="EN998" s="1">
        <v>50</v>
      </c>
    </row>
    <row r="999" spans="131:144" ht="13.5" customHeight="1">
      <c r="EA999" s="1" t="s">
        <v>2412</v>
      </c>
      <c r="EB999" s="1" t="s">
        <v>28</v>
      </c>
      <c r="EC999" s="1" t="s">
        <v>29</v>
      </c>
      <c r="ED999" s="1" t="s">
        <v>30</v>
      </c>
      <c r="EE999" s="1" t="s">
        <v>524</v>
      </c>
      <c r="EF999" s="1" t="s">
        <v>525</v>
      </c>
      <c r="EG999" s="1" t="s">
        <v>2149</v>
      </c>
      <c r="EH999" s="1" t="s">
        <v>526</v>
      </c>
      <c r="EI999" s="1" t="s">
        <v>2102</v>
      </c>
      <c r="EM999" s="1" t="s">
        <v>2151</v>
      </c>
      <c r="EN999" s="1">
        <v>250</v>
      </c>
    </row>
    <row r="1000" spans="131:144" ht="13.5" customHeight="1">
      <c r="EA1000" s="1" t="s">
        <v>2413</v>
      </c>
      <c r="EB1000" s="1" t="s">
        <v>28</v>
      </c>
      <c r="EC1000" s="1" t="s">
        <v>29</v>
      </c>
      <c r="ED1000" s="1" t="s">
        <v>30</v>
      </c>
      <c r="EE1000" s="1" t="s">
        <v>529</v>
      </c>
      <c r="EF1000" s="1" t="s">
        <v>530</v>
      </c>
      <c r="EG1000" s="1" t="s">
        <v>2149</v>
      </c>
      <c r="EH1000" s="1" t="s">
        <v>534</v>
      </c>
      <c r="EI1000" s="1" t="s">
        <v>2110</v>
      </c>
      <c r="EM1000" s="1" t="s">
        <v>2151</v>
      </c>
      <c r="EN1000" s="1">
        <v>350</v>
      </c>
    </row>
    <row r="1001" spans="131:144" ht="13.5" customHeight="1">
      <c r="EA1001" s="1" t="s">
        <v>2414</v>
      </c>
      <c r="EB1001" s="1" t="s">
        <v>28</v>
      </c>
      <c r="EC1001" s="1" t="s">
        <v>29</v>
      </c>
      <c r="ED1001" s="1" t="s">
        <v>30</v>
      </c>
      <c r="EE1001" s="1" t="s">
        <v>529</v>
      </c>
      <c r="EF1001" s="1" t="s">
        <v>530</v>
      </c>
      <c r="EG1001" s="1" t="s">
        <v>2149</v>
      </c>
      <c r="EH1001" s="1" t="s">
        <v>2415</v>
      </c>
      <c r="EI1001" s="1" t="s">
        <v>2416</v>
      </c>
      <c r="EM1001" s="1" t="s">
        <v>2151</v>
      </c>
      <c r="EN1001" s="1">
        <v>950</v>
      </c>
    </row>
    <row r="1002" spans="131:144" ht="13.5" customHeight="1">
      <c r="EA1002" s="1" t="s">
        <v>2417</v>
      </c>
      <c r="EB1002" s="1" t="s">
        <v>28</v>
      </c>
      <c r="EC1002" s="1" t="s">
        <v>29</v>
      </c>
      <c r="ED1002" s="1" t="s">
        <v>30</v>
      </c>
      <c r="EE1002" s="1" t="s">
        <v>537</v>
      </c>
      <c r="EF1002" s="1" t="s">
        <v>538</v>
      </c>
      <c r="EG1002" s="1" t="s">
        <v>2149</v>
      </c>
      <c r="EH1002" s="1" t="s">
        <v>996</v>
      </c>
      <c r="EI1002" s="1" t="s">
        <v>2418</v>
      </c>
      <c r="EM1002" s="1" t="s">
        <v>2151</v>
      </c>
      <c r="EN1002" s="1">
        <v>250</v>
      </c>
    </row>
    <row r="1003" spans="131:144" ht="13.5" customHeight="1">
      <c r="EA1003" s="1" t="s">
        <v>2419</v>
      </c>
      <c r="EB1003" s="1" t="s">
        <v>28</v>
      </c>
      <c r="EC1003" s="1" t="s">
        <v>29</v>
      </c>
      <c r="ED1003" s="1" t="s">
        <v>30</v>
      </c>
      <c r="EE1003" s="1" t="s">
        <v>542</v>
      </c>
      <c r="EF1003" s="1" t="s">
        <v>543</v>
      </c>
      <c r="EG1003" s="1" t="s">
        <v>2149</v>
      </c>
      <c r="EH1003" s="1" t="s">
        <v>547</v>
      </c>
      <c r="EI1003" s="1" t="s">
        <v>548</v>
      </c>
      <c r="EM1003" s="1" t="s">
        <v>2151</v>
      </c>
      <c r="EN1003" s="1">
        <v>150</v>
      </c>
    </row>
    <row r="1004" spans="131:144" ht="13.5" customHeight="1">
      <c r="EA1004" s="1" t="s">
        <v>2420</v>
      </c>
      <c r="EB1004" s="1" t="s">
        <v>28</v>
      </c>
      <c r="EC1004" s="1" t="s">
        <v>29</v>
      </c>
      <c r="ED1004" s="1" t="s">
        <v>30</v>
      </c>
      <c r="EE1004" s="1" t="s">
        <v>542</v>
      </c>
      <c r="EF1004" s="1" t="s">
        <v>543</v>
      </c>
      <c r="EG1004" s="1" t="s">
        <v>2149</v>
      </c>
      <c r="EH1004" s="1" t="s">
        <v>1002</v>
      </c>
      <c r="EI1004" s="1" t="s">
        <v>1003</v>
      </c>
      <c r="EM1004" s="1" t="s">
        <v>2151</v>
      </c>
      <c r="EN1004" s="1">
        <v>250</v>
      </c>
    </row>
    <row r="1005" spans="131:144" ht="13.5" customHeight="1">
      <c r="EA1005" s="1" t="s">
        <v>2421</v>
      </c>
      <c r="EB1005" s="1" t="s">
        <v>28</v>
      </c>
      <c r="EC1005" s="1" t="s">
        <v>29</v>
      </c>
      <c r="ED1005" s="1" t="s">
        <v>30</v>
      </c>
      <c r="EE1005" s="1" t="s">
        <v>550</v>
      </c>
      <c r="EF1005" s="1" t="s">
        <v>551</v>
      </c>
      <c r="EG1005" s="1" t="s">
        <v>2149</v>
      </c>
      <c r="EH1005" s="1" t="s">
        <v>552</v>
      </c>
      <c r="EI1005" s="1" t="s">
        <v>1005</v>
      </c>
      <c r="EM1005" s="1" t="s">
        <v>2151</v>
      </c>
      <c r="EN1005" s="1">
        <v>0</v>
      </c>
    </row>
    <row r="1006" spans="131:144" ht="13.5" customHeight="1">
      <c r="EA1006" s="1" t="s">
        <v>2422</v>
      </c>
      <c r="EB1006" s="1" t="s">
        <v>28</v>
      </c>
      <c r="EC1006" s="1" t="s">
        <v>29</v>
      </c>
      <c r="ED1006" s="1" t="s">
        <v>30</v>
      </c>
      <c r="EE1006" s="1" t="s">
        <v>550</v>
      </c>
      <c r="EF1006" s="1" t="s">
        <v>551</v>
      </c>
      <c r="EG1006" s="1" t="s">
        <v>2149</v>
      </c>
      <c r="EH1006" s="1" t="s">
        <v>555</v>
      </c>
      <c r="EI1006" s="1" t="s">
        <v>2423</v>
      </c>
      <c r="EM1006" s="1" t="s">
        <v>2151</v>
      </c>
      <c r="EN1006" s="1">
        <v>200</v>
      </c>
    </row>
    <row r="1007" spans="131:144" ht="13.5" customHeight="1">
      <c r="EA1007" s="1" t="s">
        <v>2424</v>
      </c>
      <c r="EB1007" s="1" t="s">
        <v>28</v>
      </c>
      <c r="EC1007" s="1" t="s">
        <v>29</v>
      </c>
      <c r="ED1007" s="1" t="s">
        <v>30</v>
      </c>
      <c r="EE1007" s="1" t="s">
        <v>550</v>
      </c>
      <c r="EF1007" s="1" t="s">
        <v>551</v>
      </c>
      <c r="EG1007" s="1" t="s">
        <v>2149</v>
      </c>
      <c r="EH1007" s="1" t="s">
        <v>561</v>
      </c>
      <c r="EI1007" s="1" t="s">
        <v>562</v>
      </c>
      <c r="EM1007" s="1" t="s">
        <v>2151</v>
      </c>
      <c r="EN1007" s="1">
        <v>150</v>
      </c>
    </row>
    <row r="1008" spans="131:144" ht="13.5" customHeight="1">
      <c r="EA1008" s="1" t="s">
        <v>2425</v>
      </c>
      <c r="EB1008" s="1" t="s">
        <v>28</v>
      </c>
      <c r="EC1008" s="1" t="s">
        <v>29</v>
      </c>
      <c r="ED1008" s="1" t="s">
        <v>30</v>
      </c>
      <c r="EE1008" s="1" t="s">
        <v>550</v>
      </c>
      <c r="EF1008" s="1" t="s">
        <v>551</v>
      </c>
      <c r="EG1008" s="1" t="s">
        <v>2149</v>
      </c>
      <c r="EH1008" s="1" t="s">
        <v>564</v>
      </c>
      <c r="EI1008" s="1" t="s">
        <v>2426</v>
      </c>
      <c r="EM1008" s="1" t="s">
        <v>2151</v>
      </c>
      <c r="EN1008" s="1">
        <v>100</v>
      </c>
    </row>
    <row r="1009" spans="131:144" ht="13.5" customHeight="1">
      <c r="EA1009" s="1" t="s">
        <v>2427</v>
      </c>
      <c r="EB1009" s="1" t="s">
        <v>28</v>
      </c>
      <c r="EC1009" s="1" t="s">
        <v>29</v>
      </c>
      <c r="ED1009" s="1" t="s">
        <v>30</v>
      </c>
      <c r="EE1009" s="1" t="s">
        <v>550</v>
      </c>
      <c r="EF1009" s="1" t="s">
        <v>551</v>
      </c>
      <c r="EG1009" s="1" t="s">
        <v>2149</v>
      </c>
      <c r="EH1009" s="1" t="s">
        <v>1612</v>
      </c>
      <c r="EI1009" s="1" t="s">
        <v>2428</v>
      </c>
      <c r="EM1009" s="1" t="s">
        <v>2151</v>
      </c>
      <c r="EN1009" s="1">
        <v>100</v>
      </c>
    </row>
    <row r="1010" spans="131:144" ht="13.5" customHeight="1">
      <c r="EA1010" s="1" t="s">
        <v>2429</v>
      </c>
      <c r="EB1010" s="1" t="s">
        <v>28</v>
      </c>
      <c r="EC1010" s="1" t="s">
        <v>29</v>
      </c>
      <c r="ED1010" s="1" t="s">
        <v>30</v>
      </c>
      <c r="EE1010" s="1" t="s">
        <v>550</v>
      </c>
      <c r="EF1010" s="1" t="s">
        <v>551</v>
      </c>
      <c r="EG1010" s="1" t="s">
        <v>2149</v>
      </c>
      <c r="EH1010" s="1" t="s">
        <v>1011</v>
      </c>
      <c r="EI1010" s="1" t="s">
        <v>1012</v>
      </c>
      <c r="EM1010" s="1" t="s">
        <v>2151</v>
      </c>
      <c r="EN1010" s="1">
        <v>50</v>
      </c>
    </row>
    <row r="1011" spans="131:144" ht="13.5" customHeight="1">
      <c r="EA1011" s="1" t="s">
        <v>2430</v>
      </c>
      <c r="EB1011" s="1" t="s">
        <v>28</v>
      </c>
      <c r="EC1011" s="1" t="s">
        <v>29</v>
      </c>
      <c r="ED1011" s="1" t="s">
        <v>30</v>
      </c>
      <c r="EE1011" s="1" t="s">
        <v>567</v>
      </c>
      <c r="EF1011" s="1" t="s">
        <v>568</v>
      </c>
      <c r="EG1011" s="1" t="s">
        <v>2149</v>
      </c>
      <c r="EH1011" s="1" t="s">
        <v>569</v>
      </c>
      <c r="EI1011" s="1" t="s">
        <v>570</v>
      </c>
      <c r="EM1011" s="1" t="s">
        <v>2151</v>
      </c>
      <c r="EN1011" s="1">
        <v>100</v>
      </c>
    </row>
    <row r="1012" spans="131:144" ht="13.5" customHeight="1">
      <c r="EA1012" s="1" t="s">
        <v>2431</v>
      </c>
      <c r="EB1012" s="1" t="s">
        <v>28</v>
      </c>
      <c r="EC1012" s="1" t="s">
        <v>29</v>
      </c>
      <c r="ED1012" s="1" t="s">
        <v>30</v>
      </c>
      <c r="EE1012" s="1" t="s">
        <v>567</v>
      </c>
      <c r="EF1012" s="1" t="s">
        <v>568</v>
      </c>
      <c r="EG1012" s="1" t="s">
        <v>2149</v>
      </c>
      <c r="EH1012" s="1" t="s">
        <v>572</v>
      </c>
      <c r="EI1012" s="1" t="s">
        <v>573</v>
      </c>
      <c r="EM1012" s="1" t="s">
        <v>2151</v>
      </c>
      <c r="EN1012" s="1">
        <v>100</v>
      </c>
    </row>
    <row r="1013" spans="131:144" ht="13.5" customHeight="1">
      <c r="EA1013" s="1" t="s">
        <v>2432</v>
      </c>
      <c r="EB1013" s="1" t="s">
        <v>28</v>
      </c>
      <c r="EC1013" s="1" t="s">
        <v>29</v>
      </c>
      <c r="ED1013" s="1" t="s">
        <v>30</v>
      </c>
      <c r="EE1013" s="1" t="s">
        <v>567</v>
      </c>
      <c r="EF1013" s="1" t="s">
        <v>568</v>
      </c>
      <c r="EG1013" s="1" t="s">
        <v>2149</v>
      </c>
      <c r="EH1013" s="1" t="s">
        <v>575</v>
      </c>
      <c r="EI1013" s="1" t="s">
        <v>576</v>
      </c>
      <c r="EM1013" s="1" t="s">
        <v>2151</v>
      </c>
      <c r="EN1013" s="1">
        <v>100</v>
      </c>
    </row>
    <row r="1014" spans="131:144" ht="13.5" customHeight="1">
      <c r="EA1014" s="1" t="s">
        <v>2433</v>
      </c>
      <c r="EB1014" s="1" t="s">
        <v>28</v>
      </c>
      <c r="EC1014" s="1" t="s">
        <v>29</v>
      </c>
      <c r="ED1014" s="1" t="s">
        <v>30</v>
      </c>
      <c r="EE1014" s="1" t="s">
        <v>578</v>
      </c>
      <c r="EF1014" s="1" t="s">
        <v>579</v>
      </c>
      <c r="EG1014" s="1" t="s">
        <v>2149</v>
      </c>
      <c r="EH1014" s="1" t="s">
        <v>1018</v>
      </c>
      <c r="EI1014" s="1" t="s">
        <v>2434</v>
      </c>
      <c r="EM1014" s="1" t="s">
        <v>2151</v>
      </c>
      <c r="EN1014" s="1">
        <v>100</v>
      </c>
    </row>
    <row r="1015" spans="131:144" ht="13.5" customHeight="1">
      <c r="EA1015" s="1" t="s">
        <v>2435</v>
      </c>
      <c r="EB1015" s="1" t="s">
        <v>28</v>
      </c>
      <c r="EC1015" s="1" t="s">
        <v>29</v>
      </c>
      <c r="ED1015" s="1" t="s">
        <v>30</v>
      </c>
      <c r="EE1015" s="1" t="s">
        <v>583</v>
      </c>
      <c r="EF1015" s="1" t="s">
        <v>584</v>
      </c>
      <c r="EG1015" s="1" t="s">
        <v>2149</v>
      </c>
      <c r="EH1015" s="1" t="s">
        <v>1021</v>
      </c>
      <c r="EI1015" s="1" t="s">
        <v>2436</v>
      </c>
      <c r="EM1015" s="1" t="s">
        <v>2151</v>
      </c>
      <c r="EN1015" s="1">
        <v>450</v>
      </c>
    </row>
    <row r="1016" spans="131:144" ht="13.5" customHeight="1">
      <c r="EA1016" s="1" t="s">
        <v>2437</v>
      </c>
      <c r="EB1016" s="1" t="s">
        <v>28</v>
      </c>
      <c r="EC1016" s="1" t="s">
        <v>29</v>
      </c>
      <c r="ED1016" s="1" t="s">
        <v>30</v>
      </c>
      <c r="EE1016" s="1" t="s">
        <v>588</v>
      </c>
      <c r="EF1016" s="1" t="s">
        <v>589</v>
      </c>
      <c r="EG1016" s="1" t="s">
        <v>2149</v>
      </c>
      <c r="EH1016" s="1" t="s">
        <v>590</v>
      </c>
      <c r="EI1016" s="1" t="s">
        <v>2438</v>
      </c>
      <c r="EM1016" s="1" t="s">
        <v>2151</v>
      </c>
      <c r="EN1016" s="1">
        <v>200</v>
      </c>
    </row>
    <row r="1017" spans="131:144" ht="13.5" customHeight="1">
      <c r="EA1017" s="1" t="s">
        <v>2439</v>
      </c>
      <c r="EB1017" s="1" t="s">
        <v>28</v>
      </c>
      <c r="EC1017" s="1" t="s">
        <v>29</v>
      </c>
      <c r="ED1017" s="1" t="s">
        <v>30</v>
      </c>
      <c r="EE1017" s="1" t="s">
        <v>588</v>
      </c>
      <c r="EF1017" s="1" t="s">
        <v>589</v>
      </c>
      <c r="EG1017" s="1" t="s">
        <v>2149</v>
      </c>
      <c r="EH1017" s="1" t="s">
        <v>593</v>
      </c>
      <c r="EI1017" s="1" t="s">
        <v>2440</v>
      </c>
      <c r="EM1017" s="1" t="s">
        <v>2151</v>
      </c>
      <c r="EN1017" s="1">
        <v>200</v>
      </c>
    </row>
    <row r="1018" spans="131:144" ht="13.5" customHeight="1">
      <c r="EA1018" s="1" t="s">
        <v>2441</v>
      </c>
      <c r="EB1018" s="1" t="s">
        <v>28</v>
      </c>
      <c r="EC1018" s="1" t="s">
        <v>29</v>
      </c>
      <c r="ED1018" s="1" t="s">
        <v>30</v>
      </c>
      <c r="EE1018" s="1" t="s">
        <v>588</v>
      </c>
      <c r="EF1018" s="1" t="s">
        <v>589</v>
      </c>
      <c r="EG1018" s="1" t="s">
        <v>2149</v>
      </c>
      <c r="EH1018" s="1" t="s">
        <v>596</v>
      </c>
      <c r="EI1018" s="1" t="s">
        <v>2442</v>
      </c>
      <c r="EM1018" s="1" t="s">
        <v>2151</v>
      </c>
      <c r="EN1018" s="1">
        <v>100</v>
      </c>
    </row>
    <row r="1019" spans="131:144" ht="13.5" customHeight="1">
      <c r="EA1019" s="1" t="s">
        <v>2443</v>
      </c>
      <c r="EB1019" s="1" t="s">
        <v>28</v>
      </c>
      <c r="EC1019" s="1" t="s">
        <v>29</v>
      </c>
      <c r="ED1019" s="1" t="s">
        <v>30</v>
      </c>
      <c r="EE1019" s="1" t="s">
        <v>599</v>
      </c>
      <c r="EF1019" s="1" t="s">
        <v>600</v>
      </c>
      <c r="EG1019" s="1" t="s">
        <v>2149</v>
      </c>
      <c r="EH1019" s="1" t="s">
        <v>1643</v>
      </c>
      <c r="EI1019" s="1" t="s">
        <v>2147</v>
      </c>
      <c r="EM1019" s="1" t="s">
        <v>2151</v>
      </c>
      <c r="EN1019" s="1">
        <v>50</v>
      </c>
    </row>
    <row r="1020" spans="131:144" ht="13.5" customHeight="1">
      <c r="EA1020" s="1" t="s">
        <v>2444</v>
      </c>
      <c r="EB1020" s="1" t="s">
        <v>28</v>
      </c>
      <c r="EC1020" s="1" t="s">
        <v>29</v>
      </c>
      <c r="ED1020" s="1" t="s">
        <v>30</v>
      </c>
      <c r="EE1020" s="1" t="s">
        <v>599</v>
      </c>
      <c r="EF1020" s="1" t="s">
        <v>600</v>
      </c>
      <c r="EG1020" s="1" t="s">
        <v>2149</v>
      </c>
      <c r="EH1020" s="1" t="s">
        <v>2445</v>
      </c>
      <c r="EI1020" s="1" t="s">
        <v>602</v>
      </c>
      <c r="EM1020" s="1" t="s">
        <v>2151</v>
      </c>
      <c r="EN1020" s="1">
        <v>950</v>
      </c>
    </row>
    <row r="1021" spans="131:144" ht="13.5" customHeight="1">
      <c r="EA1021" s="1" t="s">
        <v>2446</v>
      </c>
      <c r="EB1021" s="1" t="s">
        <v>28</v>
      </c>
      <c r="EC1021" s="1" t="s">
        <v>29</v>
      </c>
      <c r="ED1021" s="1" t="s">
        <v>30</v>
      </c>
      <c r="EE1021" s="1" t="s">
        <v>31</v>
      </c>
      <c r="EF1021" s="1" t="s">
        <v>32</v>
      </c>
      <c r="EG1021" s="1" t="s">
        <v>2447</v>
      </c>
      <c r="EH1021" s="1" t="s">
        <v>34</v>
      </c>
      <c r="EI1021" s="1" t="s">
        <v>1646</v>
      </c>
      <c r="EM1021" s="1" t="s">
        <v>2448</v>
      </c>
      <c r="EN1021" s="1">
        <v>150</v>
      </c>
    </row>
    <row r="1022" spans="131:144" ht="13.5" customHeight="1">
      <c r="EA1022" s="1" t="s">
        <v>2449</v>
      </c>
      <c r="EB1022" s="1" t="s">
        <v>28</v>
      </c>
      <c r="EC1022" s="1" t="s">
        <v>29</v>
      </c>
      <c r="ED1022" s="1" t="s">
        <v>30</v>
      </c>
      <c r="EE1022" s="1" t="s">
        <v>31</v>
      </c>
      <c r="EF1022" s="1" t="s">
        <v>32</v>
      </c>
      <c r="EG1022" s="1" t="s">
        <v>2447</v>
      </c>
      <c r="EH1022" s="1" t="s">
        <v>38</v>
      </c>
      <c r="EI1022" s="1" t="s">
        <v>1649</v>
      </c>
      <c r="EM1022" s="1" t="s">
        <v>2448</v>
      </c>
      <c r="EN1022" s="1">
        <v>150</v>
      </c>
    </row>
    <row r="1023" spans="131:144" ht="13.5" customHeight="1">
      <c r="EA1023" s="1" t="s">
        <v>2450</v>
      </c>
      <c r="EB1023" s="1" t="s">
        <v>28</v>
      </c>
      <c r="EC1023" s="1" t="s">
        <v>29</v>
      </c>
      <c r="ED1023" s="1" t="s">
        <v>30</v>
      </c>
      <c r="EE1023" s="1" t="s">
        <v>41</v>
      </c>
      <c r="EF1023" s="1" t="s">
        <v>42</v>
      </c>
      <c r="EG1023" s="1" t="s">
        <v>2447</v>
      </c>
      <c r="EH1023" s="1" t="s">
        <v>43</v>
      </c>
      <c r="EI1023" s="1" t="s">
        <v>1651</v>
      </c>
      <c r="EM1023" s="1" t="s">
        <v>2448</v>
      </c>
      <c r="EN1023" s="1">
        <v>100</v>
      </c>
    </row>
    <row r="1024" spans="131:144" ht="13.5" customHeight="1">
      <c r="EA1024" s="1" t="s">
        <v>2451</v>
      </c>
      <c r="EB1024" s="1" t="s">
        <v>28</v>
      </c>
      <c r="EC1024" s="1" t="s">
        <v>29</v>
      </c>
      <c r="ED1024" s="1" t="s">
        <v>30</v>
      </c>
      <c r="EE1024" s="1" t="s">
        <v>41</v>
      </c>
      <c r="EF1024" s="1" t="s">
        <v>42</v>
      </c>
      <c r="EG1024" s="1" t="s">
        <v>2447</v>
      </c>
      <c r="EH1024" s="1" t="s">
        <v>46</v>
      </c>
      <c r="EI1024" s="1" t="s">
        <v>2452</v>
      </c>
      <c r="EM1024" s="1" t="s">
        <v>2448</v>
      </c>
      <c r="EN1024" s="1">
        <v>150</v>
      </c>
    </row>
    <row r="1025" spans="131:144" ht="13.5" customHeight="1">
      <c r="EA1025" s="1" t="s">
        <v>2453</v>
      </c>
      <c r="EB1025" s="1" t="s">
        <v>28</v>
      </c>
      <c r="EC1025" s="1" t="s">
        <v>29</v>
      </c>
      <c r="ED1025" s="1" t="s">
        <v>30</v>
      </c>
      <c r="EE1025" s="1" t="s">
        <v>41</v>
      </c>
      <c r="EF1025" s="1" t="s">
        <v>42</v>
      </c>
      <c r="EG1025" s="1" t="s">
        <v>2447</v>
      </c>
      <c r="EH1025" s="1" t="s">
        <v>49</v>
      </c>
      <c r="EI1025" s="1" t="s">
        <v>1653</v>
      </c>
      <c r="EM1025" s="1" t="s">
        <v>2448</v>
      </c>
      <c r="EN1025" s="1">
        <v>150</v>
      </c>
    </row>
    <row r="1026" spans="131:144" ht="13.5" customHeight="1">
      <c r="EA1026" s="1" t="s">
        <v>2454</v>
      </c>
      <c r="EB1026" s="1" t="s">
        <v>28</v>
      </c>
      <c r="EC1026" s="1" t="s">
        <v>29</v>
      </c>
      <c r="ED1026" s="1" t="s">
        <v>30</v>
      </c>
      <c r="EE1026" s="1" t="s">
        <v>52</v>
      </c>
      <c r="EF1026" s="1" t="s">
        <v>53</v>
      </c>
      <c r="EG1026" s="1" t="s">
        <v>2447</v>
      </c>
      <c r="EH1026" s="1" t="s">
        <v>54</v>
      </c>
      <c r="EI1026" s="1" t="s">
        <v>1659</v>
      </c>
      <c r="EM1026" s="1" t="s">
        <v>2448</v>
      </c>
      <c r="EN1026" s="1">
        <v>150</v>
      </c>
    </row>
    <row r="1027" spans="131:144" ht="13.5" customHeight="1">
      <c r="EA1027" s="1" t="s">
        <v>2455</v>
      </c>
      <c r="EB1027" s="1" t="s">
        <v>28</v>
      </c>
      <c r="EC1027" s="1" t="s">
        <v>29</v>
      </c>
      <c r="ED1027" s="1" t="s">
        <v>30</v>
      </c>
      <c r="EE1027" s="1" t="s">
        <v>52</v>
      </c>
      <c r="EF1027" s="1" t="s">
        <v>53</v>
      </c>
      <c r="EG1027" s="1" t="s">
        <v>2447</v>
      </c>
      <c r="EH1027" s="1" t="s">
        <v>57</v>
      </c>
      <c r="EI1027" s="1" t="s">
        <v>1661</v>
      </c>
      <c r="EM1027" s="1" t="s">
        <v>2448</v>
      </c>
      <c r="EN1027" s="1">
        <v>100</v>
      </c>
    </row>
    <row r="1028" spans="131:144" ht="13.5" customHeight="1">
      <c r="EA1028" s="1" t="s">
        <v>2456</v>
      </c>
      <c r="EB1028" s="1" t="s">
        <v>28</v>
      </c>
      <c r="EC1028" s="1" t="s">
        <v>29</v>
      </c>
      <c r="ED1028" s="1" t="s">
        <v>30</v>
      </c>
      <c r="EE1028" s="1" t="s">
        <v>52</v>
      </c>
      <c r="EF1028" s="1" t="s">
        <v>53</v>
      </c>
      <c r="EG1028" s="1" t="s">
        <v>2447</v>
      </c>
      <c r="EH1028" s="1" t="s">
        <v>2457</v>
      </c>
      <c r="EI1028" s="1" t="s">
        <v>623</v>
      </c>
      <c r="EM1028" s="1" t="s">
        <v>2448</v>
      </c>
      <c r="EN1028" s="1">
        <v>600</v>
      </c>
    </row>
    <row r="1029" spans="131:144" ht="13.5" customHeight="1">
      <c r="EA1029" s="1" t="s">
        <v>2458</v>
      </c>
      <c r="EB1029" s="1" t="s">
        <v>28</v>
      </c>
      <c r="EC1029" s="1" t="s">
        <v>29</v>
      </c>
      <c r="ED1029" s="1" t="s">
        <v>30</v>
      </c>
      <c r="EE1029" s="1" t="s">
        <v>60</v>
      </c>
      <c r="EF1029" s="1" t="s">
        <v>61</v>
      </c>
      <c r="EG1029" s="1" t="s">
        <v>2447</v>
      </c>
      <c r="EH1029" s="1" t="s">
        <v>62</v>
      </c>
      <c r="EI1029" s="1" t="s">
        <v>1667</v>
      </c>
      <c r="EM1029" s="1" t="s">
        <v>2448</v>
      </c>
      <c r="EN1029" s="1">
        <v>250</v>
      </c>
    </row>
    <row r="1030" spans="131:144" ht="13.5" customHeight="1">
      <c r="EA1030" s="1" t="s">
        <v>2459</v>
      </c>
      <c r="EB1030" s="1" t="s">
        <v>28</v>
      </c>
      <c r="EC1030" s="1" t="s">
        <v>29</v>
      </c>
      <c r="ED1030" s="1" t="s">
        <v>30</v>
      </c>
      <c r="EE1030" s="1" t="s">
        <v>60</v>
      </c>
      <c r="EF1030" s="1" t="s">
        <v>61</v>
      </c>
      <c r="EG1030" s="1" t="s">
        <v>2447</v>
      </c>
      <c r="EH1030" s="1" t="s">
        <v>65</v>
      </c>
      <c r="EI1030" s="1" t="s">
        <v>1669</v>
      </c>
      <c r="EM1030" s="1" t="s">
        <v>2448</v>
      </c>
      <c r="EN1030" s="1">
        <v>200</v>
      </c>
    </row>
    <row r="1031" spans="131:144" ht="13.5" customHeight="1">
      <c r="EA1031" s="1" t="s">
        <v>2460</v>
      </c>
      <c r="EB1031" s="1" t="s">
        <v>28</v>
      </c>
      <c r="EC1031" s="1" t="s">
        <v>29</v>
      </c>
      <c r="ED1031" s="1" t="s">
        <v>30</v>
      </c>
      <c r="EE1031" s="1" t="s">
        <v>60</v>
      </c>
      <c r="EF1031" s="1" t="s">
        <v>61</v>
      </c>
      <c r="EG1031" s="1" t="s">
        <v>2447</v>
      </c>
      <c r="EH1031" s="1" t="s">
        <v>68</v>
      </c>
      <c r="EI1031" s="1" t="s">
        <v>1671</v>
      </c>
      <c r="EM1031" s="1" t="s">
        <v>2448</v>
      </c>
      <c r="EN1031" s="1">
        <v>150</v>
      </c>
    </row>
    <row r="1032" spans="131:144" ht="13.5" customHeight="1">
      <c r="EA1032" s="1" t="s">
        <v>2461</v>
      </c>
      <c r="EB1032" s="1" t="s">
        <v>28</v>
      </c>
      <c r="EC1032" s="1" t="s">
        <v>29</v>
      </c>
      <c r="ED1032" s="1" t="s">
        <v>30</v>
      </c>
      <c r="EE1032" s="1" t="s">
        <v>71</v>
      </c>
      <c r="EF1032" s="1" t="s">
        <v>72</v>
      </c>
      <c r="EG1032" s="1" t="s">
        <v>2447</v>
      </c>
      <c r="EH1032" s="1" t="s">
        <v>76</v>
      </c>
      <c r="EI1032" s="1" t="s">
        <v>1685</v>
      </c>
      <c r="EM1032" s="1" t="s">
        <v>2448</v>
      </c>
      <c r="EN1032" s="1">
        <v>100</v>
      </c>
    </row>
    <row r="1033" spans="131:144" ht="13.5" customHeight="1">
      <c r="EA1033" s="1" t="s">
        <v>2462</v>
      </c>
      <c r="EB1033" s="1" t="s">
        <v>28</v>
      </c>
      <c r="EC1033" s="1" t="s">
        <v>29</v>
      </c>
      <c r="ED1033" s="1" t="s">
        <v>30</v>
      </c>
      <c r="EE1033" s="1" t="s">
        <v>71</v>
      </c>
      <c r="EF1033" s="1" t="s">
        <v>72</v>
      </c>
      <c r="EG1033" s="1" t="s">
        <v>2447</v>
      </c>
      <c r="EH1033" s="1" t="s">
        <v>79</v>
      </c>
      <c r="EI1033" s="1" t="s">
        <v>1687</v>
      </c>
      <c r="EM1033" s="1" t="s">
        <v>2448</v>
      </c>
      <c r="EN1033" s="1">
        <v>100</v>
      </c>
    </row>
    <row r="1034" spans="131:144" ht="13.5" customHeight="1">
      <c r="EA1034" s="1" t="s">
        <v>2463</v>
      </c>
      <c r="EB1034" s="1" t="s">
        <v>28</v>
      </c>
      <c r="EC1034" s="1" t="s">
        <v>29</v>
      </c>
      <c r="ED1034" s="1" t="s">
        <v>30</v>
      </c>
      <c r="EE1034" s="1" t="s">
        <v>71</v>
      </c>
      <c r="EF1034" s="1" t="s">
        <v>72</v>
      </c>
      <c r="EG1034" s="1" t="s">
        <v>2447</v>
      </c>
      <c r="EH1034" s="1" t="s">
        <v>640</v>
      </c>
      <c r="EI1034" s="1" t="s">
        <v>2169</v>
      </c>
      <c r="EM1034" s="1" t="s">
        <v>2448</v>
      </c>
      <c r="EN1034" s="1">
        <v>250</v>
      </c>
    </row>
    <row r="1035" spans="131:144" ht="13.5" customHeight="1">
      <c r="EA1035" s="1" t="s">
        <v>2464</v>
      </c>
      <c r="EB1035" s="1" t="s">
        <v>28</v>
      </c>
      <c r="EC1035" s="1" t="s">
        <v>29</v>
      </c>
      <c r="ED1035" s="1" t="s">
        <v>30</v>
      </c>
      <c r="EE1035" s="1" t="s">
        <v>82</v>
      </c>
      <c r="EF1035" s="1" t="s">
        <v>83</v>
      </c>
      <c r="EG1035" s="1" t="s">
        <v>2447</v>
      </c>
      <c r="EH1035" s="1" t="s">
        <v>84</v>
      </c>
      <c r="EI1035" s="1" t="s">
        <v>1689</v>
      </c>
      <c r="EM1035" s="1" t="s">
        <v>2448</v>
      </c>
      <c r="EN1035" s="1">
        <v>100</v>
      </c>
    </row>
    <row r="1036" spans="131:144" ht="13.5" customHeight="1">
      <c r="EA1036" s="1" t="s">
        <v>2465</v>
      </c>
      <c r="EB1036" s="1" t="s">
        <v>28</v>
      </c>
      <c r="EC1036" s="1" t="s">
        <v>29</v>
      </c>
      <c r="ED1036" s="1" t="s">
        <v>30</v>
      </c>
      <c r="EE1036" s="1" t="s">
        <v>82</v>
      </c>
      <c r="EF1036" s="1" t="s">
        <v>83</v>
      </c>
      <c r="EG1036" s="1" t="s">
        <v>2447</v>
      </c>
      <c r="EH1036" s="1" t="s">
        <v>87</v>
      </c>
      <c r="EI1036" s="1" t="s">
        <v>1691</v>
      </c>
      <c r="EM1036" s="1" t="s">
        <v>2448</v>
      </c>
      <c r="EN1036" s="1">
        <v>200</v>
      </c>
    </row>
    <row r="1037" spans="131:144" ht="13.5" customHeight="1">
      <c r="EA1037" s="1" t="s">
        <v>2466</v>
      </c>
      <c r="EB1037" s="1" t="s">
        <v>28</v>
      </c>
      <c r="EC1037" s="1" t="s">
        <v>29</v>
      </c>
      <c r="ED1037" s="1" t="s">
        <v>30</v>
      </c>
      <c r="EE1037" s="1" t="s">
        <v>82</v>
      </c>
      <c r="EF1037" s="1" t="s">
        <v>83</v>
      </c>
      <c r="EG1037" s="1" t="s">
        <v>2447</v>
      </c>
      <c r="EH1037" s="1" t="s">
        <v>90</v>
      </c>
      <c r="EI1037" s="1" t="s">
        <v>1693</v>
      </c>
      <c r="EM1037" s="1" t="s">
        <v>2448</v>
      </c>
      <c r="EN1037" s="1">
        <v>150</v>
      </c>
    </row>
    <row r="1038" spans="131:144" ht="13.5" customHeight="1">
      <c r="EA1038" s="1" t="s">
        <v>2467</v>
      </c>
      <c r="EB1038" s="1" t="s">
        <v>28</v>
      </c>
      <c r="EC1038" s="1" t="s">
        <v>29</v>
      </c>
      <c r="ED1038" s="1" t="s">
        <v>30</v>
      </c>
      <c r="EE1038" s="1" t="s">
        <v>93</v>
      </c>
      <c r="EF1038" s="1" t="s">
        <v>94</v>
      </c>
      <c r="EG1038" s="1" t="s">
        <v>2447</v>
      </c>
      <c r="EH1038" s="1" t="s">
        <v>95</v>
      </c>
      <c r="EI1038" s="1" t="s">
        <v>1697</v>
      </c>
      <c r="EM1038" s="1" t="s">
        <v>2448</v>
      </c>
      <c r="EN1038" s="1">
        <v>150</v>
      </c>
    </row>
    <row r="1039" spans="131:144" ht="13.5" customHeight="1">
      <c r="EA1039" s="1" t="s">
        <v>2468</v>
      </c>
      <c r="EB1039" s="1" t="s">
        <v>28</v>
      </c>
      <c r="EC1039" s="1" t="s">
        <v>29</v>
      </c>
      <c r="ED1039" s="1" t="s">
        <v>30</v>
      </c>
      <c r="EE1039" s="1" t="s">
        <v>93</v>
      </c>
      <c r="EF1039" s="1" t="s">
        <v>94</v>
      </c>
      <c r="EG1039" s="1" t="s">
        <v>2447</v>
      </c>
      <c r="EH1039" s="1" t="s">
        <v>101</v>
      </c>
      <c r="EI1039" s="1" t="s">
        <v>1701</v>
      </c>
      <c r="EM1039" s="1" t="s">
        <v>2448</v>
      </c>
      <c r="EN1039" s="1">
        <v>150</v>
      </c>
    </row>
    <row r="1040" spans="131:144" ht="13.5" customHeight="1">
      <c r="EA1040" s="1" t="s">
        <v>2469</v>
      </c>
      <c r="EB1040" s="1" t="s">
        <v>28</v>
      </c>
      <c r="EC1040" s="1" t="s">
        <v>29</v>
      </c>
      <c r="ED1040" s="1" t="s">
        <v>30</v>
      </c>
      <c r="EE1040" s="1" t="s">
        <v>93</v>
      </c>
      <c r="EF1040" s="1" t="s">
        <v>94</v>
      </c>
      <c r="EG1040" s="1" t="s">
        <v>2447</v>
      </c>
      <c r="EH1040" s="1" t="s">
        <v>2470</v>
      </c>
      <c r="EI1040" s="1" t="s">
        <v>105</v>
      </c>
      <c r="EM1040" s="1" t="s">
        <v>2448</v>
      </c>
      <c r="EN1040" s="1">
        <v>1400</v>
      </c>
    </row>
    <row r="1041" spans="131:144" ht="13.5" customHeight="1">
      <c r="EA1041" s="1" t="s">
        <v>2471</v>
      </c>
      <c r="EB1041" s="1" t="s">
        <v>28</v>
      </c>
      <c r="EC1041" s="1" t="s">
        <v>29</v>
      </c>
      <c r="ED1041" s="1" t="s">
        <v>30</v>
      </c>
      <c r="EE1041" s="1" t="s">
        <v>107</v>
      </c>
      <c r="EF1041" s="1" t="s">
        <v>108</v>
      </c>
      <c r="EG1041" s="1" t="s">
        <v>2447</v>
      </c>
      <c r="EH1041" s="1" t="s">
        <v>109</v>
      </c>
      <c r="EI1041" s="1" t="s">
        <v>1707</v>
      </c>
      <c r="EM1041" s="1" t="s">
        <v>2448</v>
      </c>
      <c r="EN1041" s="1">
        <v>150</v>
      </c>
    </row>
    <row r="1042" spans="131:144" ht="13.5" customHeight="1">
      <c r="EA1042" s="1" t="s">
        <v>2472</v>
      </c>
      <c r="EB1042" s="1" t="s">
        <v>28</v>
      </c>
      <c r="EC1042" s="1" t="s">
        <v>29</v>
      </c>
      <c r="ED1042" s="1" t="s">
        <v>30</v>
      </c>
      <c r="EE1042" s="1" t="s">
        <v>107</v>
      </c>
      <c r="EF1042" s="1" t="s">
        <v>108</v>
      </c>
      <c r="EG1042" s="1" t="s">
        <v>2447</v>
      </c>
      <c r="EH1042" s="1" t="s">
        <v>112</v>
      </c>
      <c r="EI1042" s="1" t="s">
        <v>1709</v>
      </c>
      <c r="EM1042" s="1" t="s">
        <v>2448</v>
      </c>
      <c r="EN1042" s="1">
        <v>250</v>
      </c>
    </row>
    <row r="1043" spans="131:144" ht="13.5" customHeight="1">
      <c r="EA1043" s="1" t="s">
        <v>2473</v>
      </c>
      <c r="EB1043" s="1" t="s">
        <v>28</v>
      </c>
      <c r="EC1043" s="1" t="s">
        <v>29</v>
      </c>
      <c r="ED1043" s="1" t="s">
        <v>30</v>
      </c>
      <c r="EE1043" s="1" t="s">
        <v>107</v>
      </c>
      <c r="EF1043" s="1" t="s">
        <v>108</v>
      </c>
      <c r="EG1043" s="1" t="s">
        <v>2447</v>
      </c>
      <c r="EH1043" s="1" t="s">
        <v>658</v>
      </c>
      <c r="EI1043" s="1" t="s">
        <v>2474</v>
      </c>
      <c r="EM1043" s="1" t="s">
        <v>2448</v>
      </c>
      <c r="EN1043" s="1">
        <v>350</v>
      </c>
    </row>
    <row r="1044" spans="131:144" ht="13.5" customHeight="1">
      <c r="EA1044" s="1" t="s">
        <v>2475</v>
      </c>
      <c r="EB1044" s="1" t="s">
        <v>28</v>
      </c>
      <c r="EC1044" s="1" t="s">
        <v>29</v>
      </c>
      <c r="ED1044" s="1" t="s">
        <v>30</v>
      </c>
      <c r="EE1044" s="1" t="s">
        <v>115</v>
      </c>
      <c r="EF1044" s="1" t="s">
        <v>116</v>
      </c>
      <c r="EG1044" s="1" t="s">
        <v>2447</v>
      </c>
      <c r="EH1044" s="1" t="s">
        <v>117</v>
      </c>
      <c r="EI1044" s="1" t="s">
        <v>1715</v>
      </c>
      <c r="EM1044" s="1" t="s">
        <v>2448</v>
      </c>
      <c r="EN1044" s="1">
        <v>300</v>
      </c>
    </row>
    <row r="1045" spans="131:144" ht="13.5" customHeight="1">
      <c r="EA1045" s="1" t="s">
        <v>2476</v>
      </c>
      <c r="EB1045" s="1" t="s">
        <v>28</v>
      </c>
      <c r="EC1045" s="1" t="s">
        <v>29</v>
      </c>
      <c r="ED1045" s="1" t="s">
        <v>30</v>
      </c>
      <c r="EE1045" s="1" t="s">
        <v>115</v>
      </c>
      <c r="EF1045" s="1" t="s">
        <v>116</v>
      </c>
      <c r="EG1045" s="1" t="s">
        <v>2447</v>
      </c>
      <c r="EH1045" s="1" t="s">
        <v>666</v>
      </c>
      <c r="EI1045" s="1" t="s">
        <v>2189</v>
      </c>
      <c r="EM1045" s="1" t="s">
        <v>2448</v>
      </c>
      <c r="EN1045" s="1">
        <v>250</v>
      </c>
    </row>
    <row r="1046" spans="131:144" ht="13.5" customHeight="1">
      <c r="EA1046" s="1" t="s">
        <v>2477</v>
      </c>
      <c r="EB1046" s="1" t="s">
        <v>28</v>
      </c>
      <c r="EC1046" s="1" t="s">
        <v>29</v>
      </c>
      <c r="ED1046" s="1" t="s">
        <v>30</v>
      </c>
      <c r="EE1046" s="1" t="s">
        <v>120</v>
      </c>
      <c r="EF1046" s="1" t="s">
        <v>121</v>
      </c>
      <c r="EG1046" s="1" t="s">
        <v>2447</v>
      </c>
      <c r="EH1046" s="1" t="s">
        <v>122</v>
      </c>
      <c r="EI1046" s="1" t="s">
        <v>1723</v>
      </c>
      <c r="EM1046" s="1" t="s">
        <v>2448</v>
      </c>
      <c r="EN1046" s="1">
        <v>300</v>
      </c>
    </row>
    <row r="1047" spans="131:144" ht="13.5" customHeight="1">
      <c r="EA1047" s="1" t="s">
        <v>2478</v>
      </c>
      <c r="EB1047" s="1" t="s">
        <v>28</v>
      </c>
      <c r="EC1047" s="1" t="s">
        <v>29</v>
      </c>
      <c r="ED1047" s="1" t="s">
        <v>30</v>
      </c>
      <c r="EE1047" s="1" t="s">
        <v>125</v>
      </c>
      <c r="EF1047" s="1" t="s">
        <v>126</v>
      </c>
      <c r="EG1047" s="1" t="s">
        <v>2447</v>
      </c>
      <c r="EH1047" s="1" t="s">
        <v>130</v>
      </c>
      <c r="EI1047" s="1" t="s">
        <v>1733</v>
      </c>
      <c r="EM1047" s="1" t="s">
        <v>2448</v>
      </c>
      <c r="EN1047" s="1">
        <v>150</v>
      </c>
    </row>
    <row r="1048" spans="131:144" ht="13.5" customHeight="1">
      <c r="EA1048" s="1" t="s">
        <v>2479</v>
      </c>
      <c r="EB1048" s="1" t="s">
        <v>28</v>
      </c>
      <c r="EC1048" s="1" t="s">
        <v>29</v>
      </c>
      <c r="ED1048" s="1" t="s">
        <v>30</v>
      </c>
      <c r="EE1048" s="1" t="s">
        <v>125</v>
      </c>
      <c r="EF1048" s="1" t="s">
        <v>126</v>
      </c>
      <c r="EG1048" s="1" t="s">
        <v>2447</v>
      </c>
      <c r="EH1048" s="1" t="s">
        <v>133</v>
      </c>
      <c r="EI1048" s="1" t="s">
        <v>1735</v>
      </c>
      <c r="EM1048" s="1" t="s">
        <v>2448</v>
      </c>
      <c r="EN1048" s="1">
        <v>400</v>
      </c>
    </row>
    <row r="1049" spans="131:144" ht="13.5" customHeight="1">
      <c r="EA1049" s="1" t="s">
        <v>2480</v>
      </c>
      <c r="EB1049" s="1" t="s">
        <v>28</v>
      </c>
      <c r="EC1049" s="1" t="s">
        <v>29</v>
      </c>
      <c r="ED1049" s="1" t="s">
        <v>30</v>
      </c>
      <c r="EE1049" s="1" t="s">
        <v>125</v>
      </c>
      <c r="EF1049" s="1" t="s">
        <v>126</v>
      </c>
      <c r="EG1049" s="1" t="s">
        <v>2447</v>
      </c>
      <c r="EH1049" s="1" t="s">
        <v>139</v>
      </c>
      <c r="EI1049" s="1" t="s">
        <v>1739</v>
      </c>
      <c r="EM1049" s="1" t="s">
        <v>2448</v>
      </c>
      <c r="EN1049" s="1">
        <v>250</v>
      </c>
    </row>
    <row r="1050" spans="131:144" ht="13.5" customHeight="1">
      <c r="EA1050" s="1" t="s">
        <v>2481</v>
      </c>
      <c r="EB1050" s="1" t="s">
        <v>28</v>
      </c>
      <c r="EC1050" s="1" t="s">
        <v>29</v>
      </c>
      <c r="ED1050" s="1" t="s">
        <v>30</v>
      </c>
      <c r="EE1050" s="1" t="s">
        <v>125</v>
      </c>
      <c r="EF1050" s="1" t="s">
        <v>126</v>
      </c>
      <c r="EG1050" s="1" t="s">
        <v>2447</v>
      </c>
      <c r="EH1050" s="1" t="s">
        <v>685</v>
      </c>
      <c r="EI1050" s="1" t="s">
        <v>2200</v>
      </c>
      <c r="EM1050" s="1" t="s">
        <v>2448</v>
      </c>
      <c r="EN1050" s="1">
        <v>300</v>
      </c>
    </row>
    <row r="1051" spans="131:144" ht="13.5" customHeight="1">
      <c r="EA1051" s="1" t="s">
        <v>2482</v>
      </c>
      <c r="EB1051" s="1" t="s">
        <v>28</v>
      </c>
      <c r="EC1051" s="1" t="s">
        <v>29</v>
      </c>
      <c r="ED1051" s="1" t="s">
        <v>30</v>
      </c>
      <c r="EE1051" s="1" t="s">
        <v>125</v>
      </c>
      <c r="EF1051" s="1" t="s">
        <v>126</v>
      </c>
      <c r="EG1051" s="1" t="s">
        <v>2447</v>
      </c>
      <c r="EH1051" s="1" t="s">
        <v>2483</v>
      </c>
      <c r="EI1051" s="1" t="s">
        <v>681</v>
      </c>
      <c r="EM1051" s="1" t="s">
        <v>2448</v>
      </c>
      <c r="EN1051" s="1">
        <v>1450</v>
      </c>
    </row>
    <row r="1052" spans="131:144" ht="13.5" customHeight="1">
      <c r="EA1052" s="1" t="s">
        <v>2484</v>
      </c>
      <c r="EB1052" s="1" t="s">
        <v>28</v>
      </c>
      <c r="EC1052" s="1" t="s">
        <v>29</v>
      </c>
      <c r="ED1052" s="1" t="s">
        <v>30</v>
      </c>
      <c r="EE1052" s="1" t="s">
        <v>125</v>
      </c>
      <c r="EF1052" s="1" t="s">
        <v>126</v>
      </c>
      <c r="EG1052" s="1" t="s">
        <v>2447</v>
      </c>
      <c r="EH1052" s="1" t="s">
        <v>2485</v>
      </c>
      <c r="EI1052" s="1" t="s">
        <v>137</v>
      </c>
      <c r="EM1052" s="1" t="s">
        <v>2448</v>
      </c>
      <c r="EN1052" s="1">
        <v>900</v>
      </c>
    </row>
    <row r="1053" spans="131:144" ht="13.5" customHeight="1">
      <c r="EA1053" s="1" t="s">
        <v>2486</v>
      </c>
      <c r="EB1053" s="1" t="s">
        <v>28</v>
      </c>
      <c r="EC1053" s="1" t="s">
        <v>29</v>
      </c>
      <c r="ED1053" s="1" t="s">
        <v>30</v>
      </c>
      <c r="EE1053" s="1" t="s">
        <v>142</v>
      </c>
      <c r="EF1053" s="1" t="s">
        <v>143</v>
      </c>
      <c r="EG1053" s="1" t="s">
        <v>2447</v>
      </c>
      <c r="EH1053" s="1" t="s">
        <v>695</v>
      </c>
      <c r="EI1053" s="1" t="s">
        <v>2487</v>
      </c>
      <c r="EM1053" s="1" t="s">
        <v>2448</v>
      </c>
      <c r="EN1053" s="1">
        <v>800</v>
      </c>
    </row>
    <row r="1054" spans="131:144" ht="13.5" customHeight="1">
      <c r="EA1054" s="1" t="s">
        <v>2488</v>
      </c>
      <c r="EB1054" s="1" t="s">
        <v>28</v>
      </c>
      <c r="EC1054" s="1" t="s">
        <v>29</v>
      </c>
      <c r="ED1054" s="1" t="s">
        <v>30</v>
      </c>
      <c r="EE1054" s="1" t="s">
        <v>142</v>
      </c>
      <c r="EF1054" s="1" t="s">
        <v>143</v>
      </c>
      <c r="EG1054" s="1" t="s">
        <v>2447</v>
      </c>
      <c r="EH1054" s="1" t="s">
        <v>697</v>
      </c>
      <c r="EI1054" s="1" t="s">
        <v>2489</v>
      </c>
      <c r="EM1054" s="1" t="s">
        <v>2448</v>
      </c>
      <c r="EN1054" s="1">
        <v>200</v>
      </c>
    </row>
    <row r="1055" spans="131:144" ht="13.5" customHeight="1">
      <c r="EA1055" s="1" t="s">
        <v>2490</v>
      </c>
      <c r="EB1055" s="1" t="s">
        <v>28</v>
      </c>
      <c r="EC1055" s="1" t="s">
        <v>29</v>
      </c>
      <c r="ED1055" s="1" t="s">
        <v>30</v>
      </c>
      <c r="EE1055" s="1" t="s">
        <v>142</v>
      </c>
      <c r="EF1055" s="1" t="s">
        <v>143</v>
      </c>
      <c r="EG1055" s="1" t="s">
        <v>2447</v>
      </c>
      <c r="EH1055" s="1" t="s">
        <v>699</v>
      </c>
      <c r="EI1055" s="1" t="s">
        <v>2491</v>
      </c>
      <c r="EM1055" s="1" t="s">
        <v>2448</v>
      </c>
      <c r="EN1055" s="1">
        <v>200</v>
      </c>
    </row>
    <row r="1056" spans="131:144" ht="13.5" customHeight="1">
      <c r="EA1056" s="1" t="s">
        <v>2492</v>
      </c>
      <c r="EB1056" s="1" t="s">
        <v>28</v>
      </c>
      <c r="EC1056" s="1" t="s">
        <v>29</v>
      </c>
      <c r="ED1056" s="1" t="s">
        <v>30</v>
      </c>
      <c r="EE1056" s="1" t="s">
        <v>142</v>
      </c>
      <c r="EF1056" s="1" t="s">
        <v>143</v>
      </c>
      <c r="EG1056" s="1" t="s">
        <v>2447</v>
      </c>
      <c r="EH1056" s="1" t="s">
        <v>701</v>
      </c>
      <c r="EI1056" s="1" t="s">
        <v>1747</v>
      </c>
      <c r="EM1056" s="1" t="s">
        <v>2448</v>
      </c>
      <c r="EN1056" s="1">
        <v>350</v>
      </c>
    </row>
    <row r="1057" spans="131:144" ht="13.5" customHeight="1">
      <c r="EA1057" s="1" t="s">
        <v>2493</v>
      </c>
      <c r="EB1057" s="1" t="s">
        <v>28</v>
      </c>
      <c r="EC1057" s="1" t="s">
        <v>29</v>
      </c>
      <c r="ED1057" s="1" t="s">
        <v>30</v>
      </c>
      <c r="EE1057" s="1" t="s">
        <v>142</v>
      </c>
      <c r="EF1057" s="1" t="s">
        <v>143</v>
      </c>
      <c r="EG1057" s="1" t="s">
        <v>2447</v>
      </c>
      <c r="EH1057" s="1" t="s">
        <v>704</v>
      </c>
      <c r="EI1057" s="1" t="s">
        <v>2208</v>
      </c>
      <c r="EM1057" s="1" t="s">
        <v>2448</v>
      </c>
      <c r="EN1057" s="1">
        <v>300</v>
      </c>
    </row>
    <row r="1058" spans="131:144" ht="13.5" customHeight="1">
      <c r="EA1058" s="1" t="s">
        <v>2494</v>
      </c>
      <c r="EB1058" s="1" t="s">
        <v>28</v>
      </c>
      <c r="EC1058" s="1" t="s">
        <v>29</v>
      </c>
      <c r="ED1058" s="1" t="s">
        <v>30</v>
      </c>
      <c r="EE1058" s="1" t="s">
        <v>156</v>
      </c>
      <c r="EF1058" s="1" t="s">
        <v>157</v>
      </c>
      <c r="EG1058" s="1" t="s">
        <v>2447</v>
      </c>
      <c r="EH1058" s="1" t="s">
        <v>158</v>
      </c>
      <c r="EI1058" s="1" t="s">
        <v>1755</v>
      </c>
      <c r="EM1058" s="1" t="s">
        <v>2448</v>
      </c>
      <c r="EN1058" s="1">
        <v>250</v>
      </c>
    </row>
    <row r="1059" spans="131:144" ht="13.5" customHeight="1">
      <c r="EA1059" s="1" t="s">
        <v>2495</v>
      </c>
      <c r="EB1059" s="1" t="s">
        <v>28</v>
      </c>
      <c r="EC1059" s="1" t="s">
        <v>29</v>
      </c>
      <c r="ED1059" s="1" t="s">
        <v>30</v>
      </c>
      <c r="EE1059" s="1" t="s">
        <v>156</v>
      </c>
      <c r="EF1059" s="1" t="s">
        <v>157</v>
      </c>
      <c r="EG1059" s="1" t="s">
        <v>2447</v>
      </c>
      <c r="EH1059" s="1" t="s">
        <v>161</v>
      </c>
      <c r="EI1059" s="1" t="s">
        <v>1757</v>
      </c>
      <c r="EM1059" s="1" t="s">
        <v>2448</v>
      </c>
      <c r="EN1059" s="1">
        <v>150</v>
      </c>
    </row>
    <row r="1060" spans="131:144" ht="13.5" customHeight="1">
      <c r="EA1060" s="1" t="s">
        <v>2496</v>
      </c>
      <c r="EB1060" s="1" t="s">
        <v>28</v>
      </c>
      <c r="EC1060" s="1" t="s">
        <v>29</v>
      </c>
      <c r="ED1060" s="1" t="s">
        <v>30</v>
      </c>
      <c r="EE1060" s="1" t="s">
        <v>156</v>
      </c>
      <c r="EF1060" s="1" t="s">
        <v>157</v>
      </c>
      <c r="EG1060" s="1" t="s">
        <v>2447</v>
      </c>
      <c r="EH1060" s="1" t="s">
        <v>167</v>
      </c>
      <c r="EI1060" s="1" t="s">
        <v>2497</v>
      </c>
      <c r="EM1060" s="1" t="s">
        <v>2448</v>
      </c>
      <c r="EN1060" s="1">
        <v>100</v>
      </c>
    </row>
    <row r="1061" spans="131:144" ht="13.5" customHeight="1">
      <c r="EA1061" s="1" t="s">
        <v>2498</v>
      </c>
      <c r="EB1061" s="1" t="s">
        <v>28</v>
      </c>
      <c r="EC1061" s="1" t="s">
        <v>29</v>
      </c>
      <c r="ED1061" s="1" t="s">
        <v>30</v>
      </c>
      <c r="EE1061" s="1" t="s">
        <v>156</v>
      </c>
      <c r="EF1061" s="1" t="s">
        <v>157</v>
      </c>
      <c r="EG1061" s="1" t="s">
        <v>2447</v>
      </c>
      <c r="EH1061" s="1" t="s">
        <v>170</v>
      </c>
      <c r="EI1061" s="1" t="s">
        <v>707</v>
      </c>
      <c r="EM1061" s="1" t="s">
        <v>2448</v>
      </c>
      <c r="EN1061" s="1">
        <v>200</v>
      </c>
    </row>
    <row r="1062" spans="131:144" ht="13.5" customHeight="1">
      <c r="EA1062" s="1" t="s">
        <v>2499</v>
      </c>
      <c r="EB1062" s="1" t="s">
        <v>28</v>
      </c>
      <c r="EC1062" s="1" t="s">
        <v>29</v>
      </c>
      <c r="ED1062" s="1" t="s">
        <v>30</v>
      </c>
      <c r="EE1062" s="1" t="s">
        <v>156</v>
      </c>
      <c r="EF1062" s="1" t="s">
        <v>157</v>
      </c>
      <c r="EG1062" s="1" t="s">
        <v>2447</v>
      </c>
      <c r="EH1062" s="1" t="s">
        <v>173</v>
      </c>
      <c r="EI1062" s="1" t="s">
        <v>1762</v>
      </c>
      <c r="EM1062" s="1" t="s">
        <v>2448</v>
      </c>
      <c r="EN1062" s="1">
        <v>300</v>
      </c>
    </row>
    <row r="1063" spans="131:144" ht="13.5" customHeight="1">
      <c r="EA1063" s="1" t="s">
        <v>2500</v>
      </c>
      <c r="EB1063" s="1" t="s">
        <v>28</v>
      </c>
      <c r="EC1063" s="1" t="s">
        <v>29</v>
      </c>
      <c r="ED1063" s="1" t="s">
        <v>30</v>
      </c>
      <c r="EE1063" s="1" t="s">
        <v>156</v>
      </c>
      <c r="EF1063" s="1" t="s">
        <v>157</v>
      </c>
      <c r="EG1063" s="1" t="s">
        <v>2447</v>
      </c>
      <c r="EH1063" s="1" t="s">
        <v>176</v>
      </c>
      <c r="EI1063" s="1" t="s">
        <v>1764</v>
      </c>
      <c r="EM1063" s="1" t="s">
        <v>2448</v>
      </c>
      <c r="EN1063" s="1">
        <v>450</v>
      </c>
    </row>
    <row r="1064" spans="131:144" ht="13.5" customHeight="1">
      <c r="EA1064" s="1" t="s">
        <v>2501</v>
      </c>
      <c r="EB1064" s="1" t="s">
        <v>28</v>
      </c>
      <c r="EC1064" s="1" t="s">
        <v>29</v>
      </c>
      <c r="ED1064" s="1" t="s">
        <v>30</v>
      </c>
      <c r="EE1064" s="1" t="s">
        <v>156</v>
      </c>
      <c r="EF1064" s="1" t="s">
        <v>157</v>
      </c>
      <c r="EG1064" s="1" t="s">
        <v>2447</v>
      </c>
      <c r="EH1064" s="1" t="s">
        <v>179</v>
      </c>
      <c r="EI1064" s="1" t="s">
        <v>709</v>
      </c>
      <c r="EM1064" s="1" t="s">
        <v>2448</v>
      </c>
      <c r="EN1064" s="1">
        <v>450</v>
      </c>
    </row>
    <row r="1065" spans="131:144" ht="13.5" customHeight="1">
      <c r="EA1065" s="1" t="s">
        <v>2502</v>
      </c>
      <c r="EB1065" s="1" t="s">
        <v>28</v>
      </c>
      <c r="EC1065" s="1" t="s">
        <v>29</v>
      </c>
      <c r="ED1065" s="1" t="s">
        <v>30</v>
      </c>
      <c r="EE1065" s="1" t="s">
        <v>156</v>
      </c>
      <c r="EF1065" s="1" t="s">
        <v>157</v>
      </c>
      <c r="EG1065" s="1" t="s">
        <v>2447</v>
      </c>
      <c r="EH1065" s="1" t="s">
        <v>2503</v>
      </c>
      <c r="EI1065" s="1" t="s">
        <v>165</v>
      </c>
      <c r="EM1065" s="1" t="s">
        <v>2448</v>
      </c>
      <c r="EN1065" s="1">
        <v>900</v>
      </c>
    </row>
    <row r="1066" spans="131:144" ht="13.5" customHeight="1">
      <c r="EA1066" s="1" t="s">
        <v>2504</v>
      </c>
      <c r="EB1066" s="1" t="s">
        <v>28</v>
      </c>
      <c r="EC1066" s="1" t="s">
        <v>29</v>
      </c>
      <c r="ED1066" s="1" t="s">
        <v>30</v>
      </c>
      <c r="EE1066" s="1" t="s">
        <v>156</v>
      </c>
      <c r="EF1066" s="1" t="s">
        <v>157</v>
      </c>
      <c r="EG1066" s="1" t="s">
        <v>2447</v>
      </c>
      <c r="EH1066" s="1" t="s">
        <v>2505</v>
      </c>
      <c r="EI1066" s="1" t="s">
        <v>168</v>
      </c>
      <c r="EM1066" s="1" t="s">
        <v>2448</v>
      </c>
      <c r="EN1066" s="1">
        <v>1050</v>
      </c>
    </row>
    <row r="1067" spans="131:144" ht="13.5" customHeight="1">
      <c r="EA1067" s="1" t="s">
        <v>2506</v>
      </c>
      <c r="EB1067" s="1" t="s">
        <v>28</v>
      </c>
      <c r="EC1067" s="1" t="s">
        <v>29</v>
      </c>
      <c r="ED1067" s="1" t="s">
        <v>30</v>
      </c>
      <c r="EE1067" s="1" t="s">
        <v>182</v>
      </c>
      <c r="EF1067" s="1" t="s">
        <v>183</v>
      </c>
      <c r="EG1067" s="1" t="s">
        <v>2447</v>
      </c>
      <c r="EH1067" s="1" t="s">
        <v>184</v>
      </c>
      <c r="EI1067" s="1" t="s">
        <v>733</v>
      </c>
      <c r="EM1067" s="1" t="s">
        <v>2448</v>
      </c>
      <c r="EN1067" s="1">
        <v>200</v>
      </c>
    </row>
    <row r="1068" spans="131:144" ht="13.5" customHeight="1">
      <c r="EA1068" s="1" t="s">
        <v>2507</v>
      </c>
      <c r="EB1068" s="1" t="s">
        <v>28</v>
      </c>
      <c r="EC1068" s="1" t="s">
        <v>29</v>
      </c>
      <c r="ED1068" s="1" t="s">
        <v>30</v>
      </c>
      <c r="EE1068" s="1" t="s">
        <v>182</v>
      </c>
      <c r="EF1068" s="1" t="s">
        <v>183</v>
      </c>
      <c r="EG1068" s="1" t="s">
        <v>2447</v>
      </c>
      <c r="EH1068" s="1" t="s">
        <v>187</v>
      </c>
      <c r="EI1068" s="1" t="s">
        <v>188</v>
      </c>
      <c r="EM1068" s="1" t="s">
        <v>2448</v>
      </c>
      <c r="EN1068" s="1">
        <v>250</v>
      </c>
    </row>
    <row r="1069" spans="131:144" ht="13.5" customHeight="1">
      <c r="EA1069" s="1" t="s">
        <v>2508</v>
      </c>
      <c r="EB1069" s="1" t="s">
        <v>28</v>
      </c>
      <c r="EC1069" s="1" t="s">
        <v>29</v>
      </c>
      <c r="ED1069" s="1" t="s">
        <v>30</v>
      </c>
      <c r="EE1069" s="1" t="s">
        <v>190</v>
      </c>
      <c r="EF1069" s="1" t="s">
        <v>191</v>
      </c>
      <c r="EG1069" s="1" t="s">
        <v>2447</v>
      </c>
      <c r="EH1069" s="1" t="s">
        <v>195</v>
      </c>
      <c r="EI1069" s="1" t="s">
        <v>196</v>
      </c>
      <c r="EM1069" s="1" t="s">
        <v>2448</v>
      </c>
      <c r="EN1069" s="1">
        <v>150</v>
      </c>
    </row>
    <row r="1070" spans="131:144" ht="13.5" customHeight="1">
      <c r="EA1070" s="1" t="s">
        <v>2509</v>
      </c>
      <c r="EB1070" s="1" t="s">
        <v>28</v>
      </c>
      <c r="EC1070" s="1" t="s">
        <v>29</v>
      </c>
      <c r="ED1070" s="1" t="s">
        <v>30</v>
      </c>
      <c r="EE1070" s="1" t="s">
        <v>190</v>
      </c>
      <c r="EF1070" s="1" t="s">
        <v>191</v>
      </c>
      <c r="EG1070" s="1" t="s">
        <v>2447</v>
      </c>
      <c r="EH1070" s="1" t="s">
        <v>198</v>
      </c>
      <c r="EI1070" s="1" t="s">
        <v>199</v>
      </c>
      <c r="EM1070" s="1" t="s">
        <v>2448</v>
      </c>
      <c r="EN1070" s="1">
        <v>200</v>
      </c>
    </row>
    <row r="1071" spans="131:144" ht="13.5" customHeight="1">
      <c r="EA1071" s="1" t="s">
        <v>2510</v>
      </c>
      <c r="EB1071" s="1" t="s">
        <v>28</v>
      </c>
      <c r="EC1071" s="1" t="s">
        <v>29</v>
      </c>
      <c r="ED1071" s="1" t="s">
        <v>30</v>
      </c>
      <c r="EE1071" s="1" t="s">
        <v>190</v>
      </c>
      <c r="EF1071" s="1" t="s">
        <v>191</v>
      </c>
      <c r="EG1071" s="1" t="s">
        <v>2447</v>
      </c>
      <c r="EH1071" s="1" t="s">
        <v>739</v>
      </c>
      <c r="EI1071" s="1" t="s">
        <v>2511</v>
      </c>
      <c r="EM1071" s="1" t="s">
        <v>2448</v>
      </c>
      <c r="EN1071" s="1">
        <v>1000</v>
      </c>
    </row>
    <row r="1072" spans="131:144" ht="13.5" customHeight="1">
      <c r="EA1072" s="1" t="s">
        <v>2512</v>
      </c>
      <c r="EB1072" s="1" t="s">
        <v>28</v>
      </c>
      <c r="EC1072" s="1" t="s">
        <v>29</v>
      </c>
      <c r="ED1072" s="1" t="s">
        <v>30</v>
      </c>
      <c r="EE1072" s="1" t="s">
        <v>190</v>
      </c>
      <c r="EF1072" s="1" t="s">
        <v>191</v>
      </c>
      <c r="EG1072" s="1" t="s">
        <v>2447</v>
      </c>
      <c r="EH1072" s="1" t="s">
        <v>742</v>
      </c>
      <c r="EI1072" s="1" t="s">
        <v>2513</v>
      </c>
      <c r="EM1072" s="1" t="s">
        <v>2448</v>
      </c>
      <c r="EN1072" s="1">
        <v>1650</v>
      </c>
    </row>
    <row r="1073" spans="131:144" ht="13.5" customHeight="1">
      <c r="EA1073" s="1" t="s">
        <v>2514</v>
      </c>
      <c r="EB1073" s="1" t="s">
        <v>28</v>
      </c>
      <c r="EC1073" s="1" t="s">
        <v>29</v>
      </c>
      <c r="ED1073" s="1" t="s">
        <v>30</v>
      </c>
      <c r="EE1073" s="1" t="s">
        <v>190</v>
      </c>
      <c r="EF1073" s="1" t="s">
        <v>191</v>
      </c>
      <c r="EG1073" s="1" t="s">
        <v>2447</v>
      </c>
      <c r="EH1073" s="1" t="s">
        <v>2515</v>
      </c>
      <c r="EI1073" s="1" t="s">
        <v>1221</v>
      </c>
      <c r="EM1073" s="1" t="s">
        <v>2448</v>
      </c>
      <c r="EN1073" s="1">
        <v>600</v>
      </c>
    </row>
    <row r="1074" spans="131:144" ht="13.5" customHeight="1">
      <c r="EA1074" s="1" t="s">
        <v>2516</v>
      </c>
      <c r="EB1074" s="1" t="s">
        <v>28</v>
      </c>
      <c r="EC1074" s="1" t="s">
        <v>29</v>
      </c>
      <c r="ED1074" s="1" t="s">
        <v>30</v>
      </c>
      <c r="EE1074" s="1" t="s">
        <v>190</v>
      </c>
      <c r="EF1074" s="1" t="s">
        <v>191</v>
      </c>
      <c r="EG1074" s="1" t="s">
        <v>2447</v>
      </c>
      <c r="EH1074" s="1" t="s">
        <v>745</v>
      </c>
      <c r="EI1074" s="1" t="s">
        <v>2517</v>
      </c>
      <c r="EM1074" s="1" t="s">
        <v>2448</v>
      </c>
      <c r="EN1074" s="1">
        <v>700</v>
      </c>
    </row>
    <row r="1075" spans="131:144" ht="13.5" customHeight="1">
      <c r="EA1075" s="1" t="s">
        <v>2518</v>
      </c>
      <c r="EB1075" s="1" t="s">
        <v>28</v>
      </c>
      <c r="EC1075" s="1" t="s">
        <v>29</v>
      </c>
      <c r="ED1075" s="1" t="s">
        <v>30</v>
      </c>
      <c r="EE1075" s="1" t="s">
        <v>201</v>
      </c>
      <c r="EF1075" s="1" t="s">
        <v>202</v>
      </c>
      <c r="EG1075" s="1" t="s">
        <v>2447</v>
      </c>
      <c r="EH1075" s="1" t="s">
        <v>203</v>
      </c>
      <c r="EI1075" s="1" t="s">
        <v>748</v>
      </c>
      <c r="EM1075" s="1" t="s">
        <v>2448</v>
      </c>
      <c r="EN1075" s="1">
        <v>400</v>
      </c>
    </row>
    <row r="1076" spans="131:144" ht="13.5" customHeight="1">
      <c r="EA1076" s="1" t="s">
        <v>2519</v>
      </c>
      <c r="EB1076" s="1" t="s">
        <v>28</v>
      </c>
      <c r="EC1076" s="1" t="s">
        <v>29</v>
      </c>
      <c r="ED1076" s="1" t="s">
        <v>30</v>
      </c>
      <c r="EE1076" s="1" t="s">
        <v>201</v>
      </c>
      <c r="EF1076" s="1" t="s">
        <v>202</v>
      </c>
      <c r="EG1076" s="1" t="s">
        <v>2447</v>
      </c>
      <c r="EH1076" s="1" t="s">
        <v>206</v>
      </c>
      <c r="EI1076" s="1" t="s">
        <v>750</v>
      </c>
      <c r="EM1076" s="1" t="s">
        <v>2448</v>
      </c>
      <c r="EN1076" s="1">
        <v>500</v>
      </c>
    </row>
    <row r="1077" spans="131:144" ht="13.5" customHeight="1">
      <c r="EA1077" s="1" t="s">
        <v>2520</v>
      </c>
      <c r="EB1077" s="1" t="s">
        <v>28</v>
      </c>
      <c r="EC1077" s="1" t="s">
        <v>29</v>
      </c>
      <c r="ED1077" s="1" t="s">
        <v>30</v>
      </c>
      <c r="EE1077" s="1" t="s">
        <v>201</v>
      </c>
      <c r="EF1077" s="1" t="s">
        <v>202</v>
      </c>
      <c r="EG1077" s="1" t="s">
        <v>2447</v>
      </c>
      <c r="EH1077" s="1" t="s">
        <v>209</v>
      </c>
      <c r="EI1077" s="1" t="s">
        <v>752</v>
      </c>
      <c r="EM1077" s="1" t="s">
        <v>2448</v>
      </c>
      <c r="EN1077" s="1">
        <v>250</v>
      </c>
    </row>
    <row r="1078" spans="131:144" ht="13.5" customHeight="1">
      <c r="EA1078" s="1" t="s">
        <v>2521</v>
      </c>
      <c r="EB1078" s="1" t="s">
        <v>28</v>
      </c>
      <c r="EC1078" s="1" t="s">
        <v>29</v>
      </c>
      <c r="ED1078" s="1" t="s">
        <v>30</v>
      </c>
      <c r="EE1078" s="1" t="s">
        <v>201</v>
      </c>
      <c r="EF1078" s="1" t="s">
        <v>202</v>
      </c>
      <c r="EG1078" s="1" t="s">
        <v>2447</v>
      </c>
      <c r="EH1078" s="1" t="s">
        <v>212</v>
      </c>
      <c r="EI1078" s="1" t="s">
        <v>754</v>
      </c>
      <c r="EM1078" s="1" t="s">
        <v>2448</v>
      </c>
      <c r="EN1078" s="1">
        <v>200</v>
      </c>
    </row>
    <row r="1079" spans="131:144" ht="13.5" customHeight="1">
      <c r="EA1079" s="1" t="s">
        <v>2522</v>
      </c>
      <c r="EB1079" s="1" t="s">
        <v>28</v>
      </c>
      <c r="EC1079" s="1" t="s">
        <v>29</v>
      </c>
      <c r="ED1079" s="1" t="s">
        <v>30</v>
      </c>
      <c r="EE1079" s="1" t="s">
        <v>201</v>
      </c>
      <c r="EF1079" s="1" t="s">
        <v>202</v>
      </c>
      <c r="EG1079" s="1" t="s">
        <v>2447</v>
      </c>
      <c r="EH1079" s="1" t="s">
        <v>215</v>
      </c>
      <c r="EI1079" s="1" t="s">
        <v>756</v>
      </c>
      <c r="EM1079" s="1" t="s">
        <v>2448</v>
      </c>
      <c r="EN1079" s="1">
        <v>400</v>
      </c>
    </row>
    <row r="1080" spans="131:144" ht="13.5" customHeight="1">
      <c r="EA1080" s="1" t="s">
        <v>2523</v>
      </c>
      <c r="EB1080" s="1" t="s">
        <v>28</v>
      </c>
      <c r="EC1080" s="1" t="s">
        <v>29</v>
      </c>
      <c r="ED1080" s="1" t="s">
        <v>30</v>
      </c>
      <c r="EE1080" s="1" t="s">
        <v>201</v>
      </c>
      <c r="EF1080" s="1" t="s">
        <v>202</v>
      </c>
      <c r="EG1080" s="1" t="s">
        <v>2447</v>
      </c>
      <c r="EH1080" s="1" t="s">
        <v>218</v>
      </c>
      <c r="EI1080" s="1" t="s">
        <v>2524</v>
      </c>
      <c r="EM1080" s="1" t="s">
        <v>2448</v>
      </c>
      <c r="EN1080" s="1">
        <v>300</v>
      </c>
    </row>
    <row r="1081" spans="131:144" ht="13.5" customHeight="1">
      <c r="EA1081" s="1" t="s">
        <v>2525</v>
      </c>
      <c r="EB1081" s="1" t="s">
        <v>28</v>
      </c>
      <c r="EC1081" s="1" t="s">
        <v>29</v>
      </c>
      <c r="ED1081" s="1" t="s">
        <v>30</v>
      </c>
      <c r="EE1081" s="1" t="s">
        <v>201</v>
      </c>
      <c r="EF1081" s="1" t="s">
        <v>202</v>
      </c>
      <c r="EG1081" s="1" t="s">
        <v>2447</v>
      </c>
      <c r="EH1081" s="1" t="s">
        <v>221</v>
      </c>
      <c r="EI1081" s="1" t="s">
        <v>2526</v>
      </c>
      <c r="EM1081" s="1" t="s">
        <v>2448</v>
      </c>
      <c r="EN1081" s="1">
        <v>150</v>
      </c>
    </row>
    <row r="1082" spans="131:144" ht="13.5" customHeight="1">
      <c r="EA1082" s="1" t="s">
        <v>2527</v>
      </c>
      <c r="EB1082" s="1" t="s">
        <v>28</v>
      </c>
      <c r="EC1082" s="1" t="s">
        <v>29</v>
      </c>
      <c r="ED1082" s="1" t="s">
        <v>30</v>
      </c>
      <c r="EE1082" s="1" t="s">
        <v>201</v>
      </c>
      <c r="EF1082" s="1" t="s">
        <v>202</v>
      </c>
      <c r="EG1082" s="1" t="s">
        <v>2447</v>
      </c>
      <c r="EH1082" s="1" t="s">
        <v>224</v>
      </c>
      <c r="EI1082" s="1" t="s">
        <v>2528</v>
      </c>
      <c r="EM1082" s="1" t="s">
        <v>2448</v>
      </c>
      <c r="EN1082" s="1">
        <v>150</v>
      </c>
    </row>
    <row r="1083" spans="131:144" ht="13.5" customHeight="1">
      <c r="EA1083" s="1" t="s">
        <v>2529</v>
      </c>
      <c r="EB1083" s="1" t="s">
        <v>28</v>
      </c>
      <c r="EC1083" s="1" t="s">
        <v>29</v>
      </c>
      <c r="ED1083" s="1" t="s">
        <v>30</v>
      </c>
      <c r="EE1083" s="1" t="s">
        <v>201</v>
      </c>
      <c r="EF1083" s="1" t="s">
        <v>202</v>
      </c>
      <c r="EG1083" s="1" t="s">
        <v>2447</v>
      </c>
      <c r="EH1083" s="1" t="s">
        <v>227</v>
      </c>
      <c r="EI1083" s="1" t="s">
        <v>228</v>
      </c>
      <c r="EM1083" s="1" t="s">
        <v>2448</v>
      </c>
      <c r="EN1083" s="1">
        <v>100</v>
      </c>
    </row>
    <row r="1084" spans="131:144" ht="13.5" customHeight="1">
      <c r="EA1084" s="1" t="s">
        <v>2530</v>
      </c>
      <c r="EB1084" s="1" t="s">
        <v>28</v>
      </c>
      <c r="EC1084" s="1" t="s">
        <v>29</v>
      </c>
      <c r="ED1084" s="1" t="s">
        <v>30</v>
      </c>
      <c r="EE1084" s="1" t="s">
        <v>230</v>
      </c>
      <c r="EF1084" s="1" t="s">
        <v>231</v>
      </c>
      <c r="EG1084" s="1" t="s">
        <v>2447</v>
      </c>
      <c r="EH1084" s="1" t="s">
        <v>235</v>
      </c>
      <c r="EI1084" s="1" t="s">
        <v>767</v>
      </c>
      <c r="EM1084" s="1" t="s">
        <v>2448</v>
      </c>
      <c r="EN1084" s="1">
        <v>100</v>
      </c>
    </row>
    <row r="1085" spans="131:144" ht="13.5" customHeight="1">
      <c r="EA1085" s="1" t="s">
        <v>2531</v>
      </c>
      <c r="EB1085" s="1" t="s">
        <v>28</v>
      </c>
      <c r="EC1085" s="1" t="s">
        <v>29</v>
      </c>
      <c r="ED1085" s="1" t="s">
        <v>30</v>
      </c>
      <c r="EE1085" s="1" t="s">
        <v>230</v>
      </c>
      <c r="EF1085" s="1" t="s">
        <v>231</v>
      </c>
      <c r="EG1085" s="1" t="s">
        <v>2447</v>
      </c>
      <c r="EH1085" s="1" t="s">
        <v>2532</v>
      </c>
      <c r="EI1085" s="1" t="s">
        <v>2533</v>
      </c>
      <c r="EM1085" s="1" t="s">
        <v>2448</v>
      </c>
      <c r="EN1085" s="1">
        <v>2050</v>
      </c>
    </row>
    <row r="1086" spans="131:144" ht="13.5" customHeight="1">
      <c r="EA1086" s="1" t="s">
        <v>2534</v>
      </c>
      <c r="EB1086" s="1" t="s">
        <v>28</v>
      </c>
      <c r="EC1086" s="1" t="s">
        <v>29</v>
      </c>
      <c r="ED1086" s="1" t="s">
        <v>30</v>
      </c>
      <c r="EE1086" s="1" t="s">
        <v>238</v>
      </c>
      <c r="EF1086" s="1" t="s">
        <v>239</v>
      </c>
      <c r="EG1086" s="1" t="s">
        <v>2447</v>
      </c>
      <c r="EH1086" s="1" t="s">
        <v>769</v>
      </c>
      <c r="EI1086" s="1" t="s">
        <v>2535</v>
      </c>
      <c r="EM1086" s="1" t="s">
        <v>2448</v>
      </c>
      <c r="EN1086" s="1">
        <v>300</v>
      </c>
    </row>
    <row r="1087" spans="131:144" ht="13.5" customHeight="1">
      <c r="EA1087" s="1" t="s">
        <v>2536</v>
      </c>
      <c r="EB1087" s="1" t="s">
        <v>28</v>
      </c>
      <c r="EC1087" s="1" t="s">
        <v>29</v>
      </c>
      <c r="ED1087" s="1" t="s">
        <v>30</v>
      </c>
      <c r="EE1087" s="1" t="s">
        <v>238</v>
      </c>
      <c r="EF1087" s="1" t="s">
        <v>239</v>
      </c>
      <c r="EG1087" s="1" t="s">
        <v>2447</v>
      </c>
      <c r="EH1087" s="1" t="s">
        <v>772</v>
      </c>
      <c r="EI1087" s="1" t="s">
        <v>2537</v>
      </c>
      <c r="EM1087" s="1" t="s">
        <v>2448</v>
      </c>
      <c r="EN1087" s="1">
        <v>2050</v>
      </c>
    </row>
    <row r="1088" spans="131:144" ht="13.5" customHeight="1">
      <c r="EA1088" s="1" t="s">
        <v>2538</v>
      </c>
      <c r="EB1088" s="1" t="s">
        <v>28</v>
      </c>
      <c r="EC1088" s="1" t="s">
        <v>29</v>
      </c>
      <c r="ED1088" s="1" t="s">
        <v>30</v>
      </c>
      <c r="EE1088" s="1" t="s">
        <v>247</v>
      </c>
      <c r="EF1088" s="1" t="s">
        <v>248</v>
      </c>
      <c r="EG1088" s="1" t="s">
        <v>2447</v>
      </c>
      <c r="EH1088" s="1" t="s">
        <v>249</v>
      </c>
      <c r="EI1088" s="1" t="s">
        <v>775</v>
      </c>
      <c r="EM1088" s="1" t="s">
        <v>2448</v>
      </c>
      <c r="EN1088" s="1">
        <v>150</v>
      </c>
    </row>
    <row r="1089" spans="131:144" ht="13.5" customHeight="1">
      <c r="EA1089" s="1" t="s">
        <v>2539</v>
      </c>
      <c r="EB1089" s="1" t="s">
        <v>28</v>
      </c>
      <c r="EC1089" s="1" t="s">
        <v>29</v>
      </c>
      <c r="ED1089" s="1" t="s">
        <v>30</v>
      </c>
      <c r="EE1089" s="1" t="s">
        <v>247</v>
      </c>
      <c r="EF1089" s="1" t="s">
        <v>248</v>
      </c>
      <c r="EG1089" s="1" t="s">
        <v>2447</v>
      </c>
      <c r="EH1089" s="1" t="s">
        <v>252</v>
      </c>
      <c r="EI1089" s="1" t="s">
        <v>777</v>
      </c>
      <c r="EM1089" s="1" t="s">
        <v>2448</v>
      </c>
      <c r="EN1089" s="1">
        <v>200</v>
      </c>
    </row>
    <row r="1090" spans="131:144" ht="13.5" customHeight="1">
      <c r="EA1090" s="1" t="s">
        <v>2540</v>
      </c>
      <c r="EB1090" s="1" t="s">
        <v>28</v>
      </c>
      <c r="EC1090" s="1" t="s">
        <v>29</v>
      </c>
      <c r="ED1090" s="1" t="s">
        <v>30</v>
      </c>
      <c r="EE1090" s="1" t="s">
        <v>247</v>
      </c>
      <c r="EF1090" s="1" t="s">
        <v>248</v>
      </c>
      <c r="EG1090" s="1" t="s">
        <v>2447</v>
      </c>
      <c r="EH1090" s="1" t="s">
        <v>255</v>
      </c>
      <c r="EI1090" s="1" t="s">
        <v>2267</v>
      </c>
      <c r="EM1090" s="1" t="s">
        <v>2448</v>
      </c>
      <c r="EN1090" s="1">
        <v>150</v>
      </c>
    </row>
    <row r="1091" spans="131:144" ht="13.5" customHeight="1">
      <c r="EA1091" s="1" t="s">
        <v>2541</v>
      </c>
      <c r="EB1091" s="1" t="s">
        <v>28</v>
      </c>
      <c r="EC1091" s="1" t="s">
        <v>29</v>
      </c>
      <c r="ED1091" s="1" t="s">
        <v>30</v>
      </c>
      <c r="EE1091" s="1" t="s">
        <v>247</v>
      </c>
      <c r="EF1091" s="1" t="s">
        <v>248</v>
      </c>
      <c r="EG1091" s="1" t="s">
        <v>2447</v>
      </c>
      <c r="EH1091" s="1" t="s">
        <v>258</v>
      </c>
      <c r="EI1091" s="1" t="s">
        <v>259</v>
      </c>
      <c r="EM1091" s="1" t="s">
        <v>2448</v>
      </c>
      <c r="EN1091" s="1">
        <v>150</v>
      </c>
    </row>
    <row r="1092" spans="131:144" ht="13.5" customHeight="1">
      <c r="EA1092" s="1" t="s">
        <v>2542</v>
      </c>
      <c r="EB1092" s="1" t="s">
        <v>28</v>
      </c>
      <c r="EC1092" s="1" t="s">
        <v>29</v>
      </c>
      <c r="ED1092" s="1" t="s">
        <v>30</v>
      </c>
      <c r="EE1092" s="1" t="s">
        <v>261</v>
      </c>
      <c r="EF1092" s="1" t="s">
        <v>262</v>
      </c>
      <c r="EG1092" s="1" t="s">
        <v>2447</v>
      </c>
      <c r="EH1092" s="1" t="s">
        <v>269</v>
      </c>
      <c r="EI1092" s="1" t="s">
        <v>784</v>
      </c>
      <c r="EM1092" s="1" t="s">
        <v>2448</v>
      </c>
      <c r="EN1092" s="1">
        <v>150</v>
      </c>
    </row>
    <row r="1093" spans="131:144" ht="13.5" customHeight="1">
      <c r="EA1093" s="1" t="s">
        <v>2543</v>
      </c>
      <c r="EB1093" s="1" t="s">
        <v>28</v>
      </c>
      <c r="EC1093" s="1" t="s">
        <v>29</v>
      </c>
      <c r="ED1093" s="1" t="s">
        <v>30</v>
      </c>
      <c r="EE1093" s="1" t="s">
        <v>261</v>
      </c>
      <c r="EF1093" s="1" t="s">
        <v>262</v>
      </c>
      <c r="EG1093" s="1" t="s">
        <v>2447</v>
      </c>
      <c r="EH1093" s="1" t="s">
        <v>786</v>
      </c>
      <c r="EI1093" s="1" t="s">
        <v>2273</v>
      </c>
      <c r="EM1093" s="1" t="s">
        <v>2448</v>
      </c>
      <c r="EN1093" s="1">
        <v>550</v>
      </c>
    </row>
    <row r="1094" spans="131:144" ht="13.5" customHeight="1">
      <c r="EA1094" s="1" t="s">
        <v>2544</v>
      </c>
      <c r="EB1094" s="1" t="s">
        <v>28</v>
      </c>
      <c r="EC1094" s="1" t="s">
        <v>29</v>
      </c>
      <c r="ED1094" s="1" t="s">
        <v>30</v>
      </c>
      <c r="EE1094" s="1" t="s">
        <v>261</v>
      </c>
      <c r="EF1094" s="1" t="s">
        <v>262</v>
      </c>
      <c r="EG1094" s="1" t="s">
        <v>2447</v>
      </c>
      <c r="EH1094" s="1" t="s">
        <v>788</v>
      </c>
      <c r="EI1094" s="1" t="s">
        <v>264</v>
      </c>
      <c r="EM1094" s="1" t="s">
        <v>2448</v>
      </c>
      <c r="EN1094" s="1">
        <v>2000</v>
      </c>
    </row>
    <row r="1095" spans="131:144" ht="13.5" customHeight="1">
      <c r="EA1095" s="1" t="s">
        <v>2545</v>
      </c>
      <c r="EB1095" s="1" t="s">
        <v>28</v>
      </c>
      <c r="EC1095" s="1" t="s">
        <v>29</v>
      </c>
      <c r="ED1095" s="1" t="s">
        <v>30</v>
      </c>
      <c r="EE1095" s="1" t="s">
        <v>272</v>
      </c>
      <c r="EF1095" s="1" t="s">
        <v>273</v>
      </c>
      <c r="EG1095" s="1" t="s">
        <v>2447</v>
      </c>
      <c r="EH1095" s="1" t="s">
        <v>280</v>
      </c>
      <c r="EI1095" s="1" t="s">
        <v>1848</v>
      </c>
      <c r="EM1095" s="1" t="s">
        <v>2448</v>
      </c>
      <c r="EN1095" s="1">
        <v>100</v>
      </c>
    </row>
    <row r="1096" spans="131:144" ht="13.5" customHeight="1">
      <c r="EA1096" s="1" t="s">
        <v>2546</v>
      </c>
      <c r="EB1096" s="1" t="s">
        <v>28</v>
      </c>
      <c r="EC1096" s="1" t="s">
        <v>29</v>
      </c>
      <c r="ED1096" s="1" t="s">
        <v>30</v>
      </c>
      <c r="EE1096" s="1" t="s">
        <v>272</v>
      </c>
      <c r="EF1096" s="1" t="s">
        <v>273</v>
      </c>
      <c r="EG1096" s="1" t="s">
        <v>2447</v>
      </c>
      <c r="EH1096" s="1" t="s">
        <v>797</v>
      </c>
      <c r="EI1096" s="1" t="s">
        <v>2547</v>
      </c>
      <c r="EM1096" s="1" t="s">
        <v>2448</v>
      </c>
      <c r="EN1096" s="1">
        <v>400</v>
      </c>
    </row>
    <row r="1097" spans="131:144" ht="13.5" customHeight="1">
      <c r="EA1097" s="1" t="s">
        <v>2548</v>
      </c>
      <c r="EB1097" s="1" t="s">
        <v>28</v>
      </c>
      <c r="EC1097" s="1" t="s">
        <v>29</v>
      </c>
      <c r="ED1097" s="1" t="s">
        <v>30</v>
      </c>
      <c r="EE1097" s="1" t="s">
        <v>272</v>
      </c>
      <c r="EF1097" s="1" t="s">
        <v>273</v>
      </c>
      <c r="EG1097" s="1" t="s">
        <v>2447</v>
      </c>
      <c r="EH1097" s="1" t="s">
        <v>799</v>
      </c>
      <c r="EI1097" s="1" t="s">
        <v>2549</v>
      </c>
      <c r="EM1097" s="1" t="s">
        <v>2448</v>
      </c>
      <c r="EN1097" s="1">
        <v>500</v>
      </c>
    </row>
    <row r="1098" spans="131:144" ht="13.5" customHeight="1">
      <c r="EA1098" s="1" t="s">
        <v>2550</v>
      </c>
      <c r="EB1098" s="1" t="s">
        <v>28</v>
      </c>
      <c r="EC1098" s="1" t="s">
        <v>29</v>
      </c>
      <c r="ED1098" s="1" t="s">
        <v>30</v>
      </c>
      <c r="EE1098" s="1" t="s">
        <v>272</v>
      </c>
      <c r="EF1098" s="1" t="s">
        <v>273</v>
      </c>
      <c r="EG1098" s="1" t="s">
        <v>2447</v>
      </c>
      <c r="EH1098" s="1" t="s">
        <v>802</v>
      </c>
      <c r="EI1098" s="1" t="s">
        <v>2551</v>
      </c>
      <c r="EM1098" s="1" t="s">
        <v>2448</v>
      </c>
      <c r="EN1098" s="1">
        <v>200</v>
      </c>
    </row>
    <row r="1099" spans="131:144" ht="13.5" customHeight="1">
      <c r="EA1099" s="1" t="s">
        <v>2552</v>
      </c>
      <c r="EB1099" s="1" t="s">
        <v>28</v>
      </c>
      <c r="EC1099" s="1" t="s">
        <v>29</v>
      </c>
      <c r="ED1099" s="1" t="s">
        <v>30</v>
      </c>
      <c r="EE1099" s="1" t="s">
        <v>272</v>
      </c>
      <c r="EF1099" s="1" t="s">
        <v>273</v>
      </c>
      <c r="EG1099" s="1" t="s">
        <v>2447</v>
      </c>
      <c r="EH1099" s="1" t="s">
        <v>1293</v>
      </c>
      <c r="EI1099" s="1" t="s">
        <v>1850</v>
      </c>
      <c r="EM1099" s="1" t="s">
        <v>2448</v>
      </c>
      <c r="EN1099" s="1">
        <v>200</v>
      </c>
    </row>
    <row r="1100" spans="131:144" ht="13.5" customHeight="1">
      <c r="EA1100" s="1" t="s">
        <v>2553</v>
      </c>
      <c r="EB1100" s="1" t="s">
        <v>28</v>
      </c>
      <c r="EC1100" s="1" t="s">
        <v>29</v>
      </c>
      <c r="ED1100" s="1" t="s">
        <v>30</v>
      </c>
      <c r="EE1100" s="1" t="s">
        <v>272</v>
      </c>
      <c r="EF1100" s="1" t="s">
        <v>273</v>
      </c>
      <c r="EG1100" s="1" t="s">
        <v>2447</v>
      </c>
      <c r="EH1100" s="1" t="s">
        <v>1296</v>
      </c>
      <c r="EI1100" s="1" t="s">
        <v>1852</v>
      </c>
      <c r="EM1100" s="1" t="s">
        <v>2448</v>
      </c>
      <c r="EN1100" s="1">
        <v>100</v>
      </c>
    </row>
    <row r="1101" spans="131:144" ht="13.5" customHeight="1">
      <c r="EA1101" s="1" t="s">
        <v>2554</v>
      </c>
      <c r="EB1101" s="1" t="s">
        <v>28</v>
      </c>
      <c r="EC1101" s="1" t="s">
        <v>29</v>
      </c>
      <c r="ED1101" s="1" t="s">
        <v>30</v>
      </c>
      <c r="EE1101" s="1" t="s">
        <v>272</v>
      </c>
      <c r="EF1101" s="1" t="s">
        <v>273</v>
      </c>
      <c r="EG1101" s="1" t="s">
        <v>2447</v>
      </c>
      <c r="EH1101" s="1" t="s">
        <v>1298</v>
      </c>
      <c r="EI1101" s="1" t="s">
        <v>1854</v>
      </c>
      <c r="EM1101" s="1" t="s">
        <v>2448</v>
      </c>
      <c r="EN1101" s="1">
        <v>50</v>
      </c>
    </row>
    <row r="1102" spans="131:144" ht="13.5" customHeight="1">
      <c r="EA1102" s="1" t="s">
        <v>2555</v>
      </c>
      <c r="EB1102" s="1" t="s">
        <v>28</v>
      </c>
      <c r="EC1102" s="1" t="s">
        <v>29</v>
      </c>
      <c r="ED1102" s="1" t="s">
        <v>30</v>
      </c>
      <c r="EE1102" s="1" t="s">
        <v>272</v>
      </c>
      <c r="EF1102" s="1" t="s">
        <v>273</v>
      </c>
      <c r="EG1102" s="1" t="s">
        <v>2447</v>
      </c>
      <c r="EH1102" s="1" t="s">
        <v>1306</v>
      </c>
      <c r="EI1102" s="1" t="s">
        <v>1860</v>
      </c>
      <c r="EM1102" s="1" t="s">
        <v>2448</v>
      </c>
      <c r="EN1102" s="1">
        <v>50</v>
      </c>
    </row>
    <row r="1103" spans="131:144" ht="13.5" customHeight="1">
      <c r="EA1103" s="1" t="s">
        <v>2556</v>
      </c>
      <c r="EB1103" s="1" t="s">
        <v>28</v>
      </c>
      <c r="EC1103" s="1" t="s">
        <v>29</v>
      </c>
      <c r="ED1103" s="1" t="s">
        <v>30</v>
      </c>
      <c r="EE1103" s="1" t="s">
        <v>272</v>
      </c>
      <c r="EF1103" s="1" t="s">
        <v>273</v>
      </c>
      <c r="EG1103" s="1" t="s">
        <v>2447</v>
      </c>
      <c r="EH1103" s="1" t="s">
        <v>1308</v>
      </c>
      <c r="EI1103" s="1" t="s">
        <v>1862</v>
      </c>
      <c r="EM1103" s="1" t="s">
        <v>2448</v>
      </c>
      <c r="EN1103" s="1">
        <v>50</v>
      </c>
    </row>
    <row r="1104" spans="131:144" ht="13.5" customHeight="1">
      <c r="EA1104" s="1" t="s">
        <v>2557</v>
      </c>
      <c r="EB1104" s="1" t="s">
        <v>28</v>
      </c>
      <c r="EC1104" s="1" t="s">
        <v>29</v>
      </c>
      <c r="ED1104" s="1" t="s">
        <v>30</v>
      </c>
      <c r="EE1104" s="1" t="s">
        <v>272</v>
      </c>
      <c r="EF1104" s="1" t="s">
        <v>273</v>
      </c>
      <c r="EG1104" s="1" t="s">
        <v>2447</v>
      </c>
      <c r="EH1104" s="1" t="s">
        <v>1311</v>
      </c>
      <c r="EI1104" s="1" t="s">
        <v>1864</v>
      </c>
      <c r="EM1104" s="1" t="s">
        <v>2448</v>
      </c>
      <c r="EN1104" s="1">
        <v>100</v>
      </c>
    </row>
    <row r="1105" spans="131:144" ht="13.5" customHeight="1">
      <c r="EA1105" s="1" t="s">
        <v>2558</v>
      </c>
      <c r="EB1105" s="1" t="s">
        <v>28</v>
      </c>
      <c r="EC1105" s="1" t="s">
        <v>29</v>
      </c>
      <c r="ED1105" s="1" t="s">
        <v>30</v>
      </c>
      <c r="EE1105" s="1" t="s">
        <v>272</v>
      </c>
      <c r="EF1105" s="1" t="s">
        <v>273</v>
      </c>
      <c r="EG1105" s="1" t="s">
        <v>2447</v>
      </c>
      <c r="EH1105" s="1" t="s">
        <v>1314</v>
      </c>
      <c r="EI1105" s="1" t="s">
        <v>1866</v>
      </c>
      <c r="EM1105" s="1" t="s">
        <v>2448</v>
      </c>
      <c r="EN1105" s="1">
        <v>100</v>
      </c>
    </row>
    <row r="1106" spans="131:144" ht="13.5" customHeight="1">
      <c r="EA1106" s="1" t="s">
        <v>2559</v>
      </c>
      <c r="EB1106" s="1" t="s">
        <v>28</v>
      </c>
      <c r="EC1106" s="1" t="s">
        <v>29</v>
      </c>
      <c r="ED1106" s="1" t="s">
        <v>30</v>
      </c>
      <c r="EE1106" s="1" t="s">
        <v>286</v>
      </c>
      <c r="EF1106" s="1" t="s">
        <v>287</v>
      </c>
      <c r="EG1106" s="1" t="s">
        <v>2447</v>
      </c>
      <c r="EH1106" s="1" t="s">
        <v>288</v>
      </c>
      <c r="EI1106" s="1" t="s">
        <v>1868</v>
      </c>
      <c r="EM1106" s="1" t="s">
        <v>2448</v>
      </c>
      <c r="EN1106" s="1">
        <v>300</v>
      </c>
    </row>
    <row r="1107" spans="131:144" ht="13.5" customHeight="1">
      <c r="EA1107" s="1" t="s">
        <v>2560</v>
      </c>
      <c r="EB1107" s="1" t="s">
        <v>28</v>
      </c>
      <c r="EC1107" s="1" t="s">
        <v>29</v>
      </c>
      <c r="ED1107" s="1" t="s">
        <v>30</v>
      </c>
      <c r="EE1107" s="1" t="s">
        <v>286</v>
      </c>
      <c r="EF1107" s="1" t="s">
        <v>287</v>
      </c>
      <c r="EG1107" s="1" t="s">
        <v>2447</v>
      </c>
      <c r="EH1107" s="1" t="s">
        <v>291</v>
      </c>
      <c r="EI1107" s="1" t="s">
        <v>1870</v>
      </c>
      <c r="EM1107" s="1" t="s">
        <v>2448</v>
      </c>
      <c r="EN1107" s="1">
        <v>250</v>
      </c>
    </row>
    <row r="1108" spans="131:144" ht="13.5" customHeight="1">
      <c r="EA1108" s="1" t="s">
        <v>2561</v>
      </c>
      <c r="EB1108" s="1" t="s">
        <v>28</v>
      </c>
      <c r="EC1108" s="1" t="s">
        <v>29</v>
      </c>
      <c r="ED1108" s="1" t="s">
        <v>30</v>
      </c>
      <c r="EE1108" s="1" t="s">
        <v>286</v>
      </c>
      <c r="EF1108" s="1" t="s">
        <v>287</v>
      </c>
      <c r="EG1108" s="1" t="s">
        <v>2447</v>
      </c>
      <c r="EH1108" s="1" t="s">
        <v>294</v>
      </c>
      <c r="EI1108" s="1" t="s">
        <v>1872</v>
      </c>
      <c r="EM1108" s="1" t="s">
        <v>2448</v>
      </c>
      <c r="EN1108" s="1">
        <v>300</v>
      </c>
    </row>
    <row r="1109" spans="131:144" ht="13.5" customHeight="1">
      <c r="EA1109" s="1" t="s">
        <v>2562</v>
      </c>
      <c r="EB1109" s="1" t="s">
        <v>28</v>
      </c>
      <c r="EC1109" s="1" t="s">
        <v>29</v>
      </c>
      <c r="ED1109" s="1" t="s">
        <v>30</v>
      </c>
      <c r="EE1109" s="1" t="s">
        <v>286</v>
      </c>
      <c r="EF1109" s="1" t="s">
        <v>287</v>
      </c>
      <c r="EG1109" s="1" t="s">
        <v>2447</v>
      </c>
      <c r="EH1109" s="1" t="s">
        <v>297</v>
      </c>
      <c r="EI1109" s="1" t="s">
        <v>1874</v>
      </c>
      <c r="EM1109" s="1" t="s">
        <v>2448</v>
      </c>
      <c r="EN1109" s="1">
        <v>250</v>
      </c>
    </row>
    <row r="1110" spans="131:144" ht="13.5" customHeight="1">
      <c r="EA1110" s="1" t="s">
        <v>2563</v>
      </c>
      <c r="EB1110" s="1" t="s">
        <v>28</v>
      </c>
      <c r="EC1110" s="1" t="s">
        <v>29</v>
      </c>
      <c r="ED1110" s="1" t="s">
        <v>30</v>
      </c>
      <c r="EE1110" s="1" t="s">
        <v>300</v>
      </c>
      <c r="EF1110" s="1" t="s">
        <v>301</v>
      </c>
      <c r="EG1110" s="1" t="s">
        <v>2447</v>
      </c>
      <c r="EH1110" s="1" t="s">
        <v>302</v>
      </c>
      <c r="EI1110" s="1" t="s">
        <v>816</v>
      </c>
      <c r="EM1110" s="1" t="s">
        <v>2448</v>
      </c>
      <c r="EN1110" s="1">
        <v>1000</v>
      </c>
    </row>
    <row r="1111" spans="131:144" ht="13.5" customHeight="1">
      <c r="EA1111" s="1" t="s">
        <v>2564</v>
      </c>
      <c r="EB1111" s="1" t="s">
        <v>28</v>
      </c>
      <c r="EC1111" s="1" t="s">
        <v>29</v>
      </c>
      <c r="ED1111" s="1" t="s">
        <v>30</v>
      </c>
      <c r="EE1111" s="1" t="s">
        <v>300</v>
      </c>
      <c r="EF1111" s="1" t="s">
        <v>301</v>
      </c>
      <c r="EG1111" s="1" t="s">
        <v>2447</v>
      </c>
      <c r="EH1111" s="1" t="s">
        <v>305</v>
      </c>
      <c r="EI1111" s="1" t="s">
        <v>306</v>
      </c>
      <c r="EM1111" s="1" t="s">
        <v>2448</v>
      </c>
      <c r="EN1111" s="1">
        <v>1350</v>
      </c>
    </row>
    <row r="1112" spans="131:144" ht="13.5" customHeight="1">
      <c r="EA1112" s="1" t="s">
        <v>2565</v>
      </c>
      <c r="EB1112" s="1" t="s">
        <v>28</v>
      </c>
      <c r="EC1112" s="1" t="s">
        <v>29</v>
      </c>
      <c r="ED1112" s="1" t="s">
        <v>30</v>
      </c>
      <c r="EE1112" s="1" t="s">
        <v>308</v>
      </c>
      <c r="EF1112" s="1" t="s">
        <v>309</v>
      </c>
      <c r="EG1112" s="1" t="s">
        <v>2447</v>
      </c>
      <c r="EH1112" s="1" t="s">
        <v>820</v>
      </c>
      <c r="EI1112" s="1" t="s">
        <v>1888</v>
      </c>
      <c r="EM1112" s="1" t="s">
        <v>2448</v>
      </c>
      <c r="EN1112" s="1">
        <v>350</v>
      </c>
    </row>
    <row r="1113" spans="131:144" ht="13.5" customHeight="1">
      <c r="EA1113" s="1" t="s">
        <v>2566</v>
      </c>
      <c r="EB1113" s="1" t="s">
        <v>28</v>
      </c>
      <c r="EC1113" s="1" t="s">
        <v>29</v>
      </c>
      <c r="ED1113" s="1" t="s">
        <v>30</v>
      </c>
      <c r="EE1113" s="1" t="s">
        <v>308</v>
      </c>
      <c r="EF1113" s="1" t="s">
        <v>309</v>
      </c>
      <c r="EG1113" s="1" t="s">
        <v>2447</v>
      </c>
      <c r="EH1113" s="1" t="s">
        <v>823</v>
      </c>
      <c r="EI1113" s="1" t="s">
        <v>1890</v>
      </c>
      <c r="EM1113" s="1" t="s">
        <v>2448</v>
      </c>
      <c r="EN1113" s="1">
        <v>100</v>
      </c>
    </row>
    <row r="1114" spans="131:144" ht="13.5" customHeight="1">
      <c r="EA1114" s="1" t="s">
        <v>2567</v>
      </c>
      <c r="EB1114" s="1" t="s">
        <v>28</v>
      </c>
      <c r="EC1114" s="1" t="s">
        <v>29</v>
      </c>
      <c r="ED1114" s="1" t="s">
        <v>30</v>
      </c>
      <c r="EE1114" s="1" t="s">
        <v>308</v>
      </c>
      <c r="EF1114" s="1" t="s">
        <v>309</v>
      </c>
      <c r="EG1114" s="1" t="s">
        <v>2447</v>
      </c>
      <c r="EH1114" s="1" t="s">
        <v>825</v>
      </c>
      <c r="EI1114" s="1" t="s">
        <v>1892</v>
      </c>
      <c r="EM1114" s="1" t="s">
        <v>2448</v>
      </c>
      <c r="EN1114" s="1">
        <v>200</v>
      </c>
    </row>
    <row r="1115" spans="131:144" ht="13.5" customHeight="1">
      <c r="EA1115" s="1" t="s">
        <v>2568</v>
      </c>
      <c r="EB1115" s="1" t="s">
        <v>28</v>
      </c>
      <c r="EC1115" s="1" t="s">
        <v>29</v>
      </c>
      <c r="ED1115" s="1" t="s">
        <v>30</v>
      </c>
      <c r="EE1115" s="1" t="s">
        <v>308</v>
      </c>
      <c r="EF1115" s="1" t="s">
        <v>309</v>
      </c>
      <c r="EG1115" s="1" t="s">
        <v>2447</v>
      </c>
      <c r="EH1115" s="1" t="s">
        <v>828</v>
      </c>
      <c r="EI1115" s="1" t="s">
        <v>1894</v>
      </c>
      <c r="EM1115" s="1" t="s">
        <v>2448</v>
      </c>
      <c r="EN1115" s="1">
        <v>250</v>
      </c>
    </row>
    <row r="1116" spans="131:144" ht="13.5" customHeight="1">
      <c r="EA1116" s="1" t="s">
        <v>2569</v>
      </c>
      <c r="EB1116" s="1" t="s">
        <v>28</v>
      </c>
      <c r="EC1116" s="1" t="s">
        <v>29</v>
      </c>
      <c r="ED1116" s="1" t="s">
        <v>30</v>
      </c>
      <c r="EE1116" s="1" t="s">
        <v>319</v>
      </c>
      <c r="EF1116" s="1" t="s">
        <v>320</v>
      </c>
      <c r="EG1116" s="1" t="s">
        <v>2447</v>
      </c>
      <c r="EH1116" s="1" t="s">
        <v>321</v>
      </c>
      <c r="EI1116" s="1" t="s">
        <v>1904</v>
      </c>
      <c r="EM1116" s="1" t="s">
        <v>2448</v>
      </c>
      <c r="EN1116" s="1">
        <v>100</v>
      </c>
    </row>
    <row r="1117" spans="131:144" ht="13.5" customHeight="1">
      <c r="EA1117" s="1" t="s">
        <v>2570</v>
      </c>
      <c r="EB1117" s="1" t="s">
        <v>28</v>
      </c>
      <c r="EC1117" s="1" t="s">
        <v>29</v>
      </c>
      <c r="ED1117" s="1" t="s">
        <v>30</v>
      </c>
      <c r="EE1117" s="1" t="s">
        <v>319</v>
      </c>
      <c r="EF1117" s="1" t="s">
        <v>320</v>
      </c>
      <c r="EG1117" s="1" t="s">
        <v>2447</v>
      </c>
      <c r="EH1117" s="1" t="s">
        <v>830</v>
      </c>
      <c r="EI1117" s="1" t="s">
        <v>2302</v>
      </c>
      <c r="EM1117" s="1" t="s">
        <v>2448</v>
      </c>
      <c r="EN1117" s="1">
        <v>900</v>
      </c>
    </row>
    <row r="1118" spans="131:144" ht="13.5" customHeight="1">
      <c r="EA1118" s="1" t="s">
        <v>2571</v>
      </c>
      <c r="EB1118" s="1" t="s">
        <v>28</v>
      </c>
      <c r="EC1118" s="1" t="s">
        <v>29</v>
      </c>
      <c r="ED1118" s="1" t="s">
        <v>30</v>
      </c>
      <c r="EE1118" s="1" t="s">
        <v>319</v>
      </c>
      <c r="EF1118" s="1" t="s">
        <v>320</v>
      </c>
      <c r="EG1118" s="1" t="s">
        <v>2447</v>
      </c>
      <c r="EH1118" s="1" t="s">
        <v>832</v>
      </c>
      <c r="EI1118" s="1" t="s">
        <v>2304</v>
      </c>
      <c r="EM1118" s="1" t="s">
        <v>2448</v>
      </c>
      <c r="EN1118" s="1">
        <v>100</v>
      </c>
    </row>
    <row r="1119" spans="131:144" ht="13.5" customHeight="1">
      <c r="EA1119" s="1" t="s">
        <v>2572</v>
      </c>
      <c r="EB1119" s="1" t="s">
        <v>28</v>
      </c>
      <c r="EC1119" s="1" t="s">
        <v>29</v>
      </c>
      <c r="ED1119" s="1" t="s">
        <v>30</v>
      </c>
      <c r="EE1119" s="1" t="s">
        <v>319</v>
      </c>
      <c r="EF1119" s="1" t="s">
        <v>320</v>
      </c>
      <c r="EG1119" s="1" t="s">
        <v>2447</v>
      </c>
      <c r="EH1119" s="1" t="s">
        <v>835</v>
      </c>
      <c r="EI1119" s="1" t="s">
        <v>2306</v>
      </c>
      <c r="EM1119" s="1" t="s">
        <v>2448</v>
      </c>
      <c r="EN1119" s="1">
        <v>100</v>
      </c>
    </row>
    <row r="1120" spans="131:144" ht="13.5" customHeight="1">
      <c r="EA1120" s="1" t="s">
        <v>2573</v>
      </c>
      <c r="EB1120" s="1" t="s">
        <v>28</v>
      </c>
      <c r="EC1120" s="1" t="s">
        <v>29</v>
      </c>
      <c r="ED1120" s="1" t="s">
        <v>30</v>
      </c>
      <c r="EE1120" s="1" t="s">
        <v>327</v>
      </c>
      <c r="EF1120" s="1" t="s">
        <v>328</v>
      </c>
      <c r="EG1120" s="1" t="s">
        <v>2447</v>
      </c>
      <c r="EH1120" s="1" t="s">
        <v>329</v>
      </c>
      <c r="EI1120" s="1" t="s">
        <v>1908</v>
      </c>
      <c r="EM1120" s="1" t="s">
        <v>2448</v>
      </c>
      <c r="EN1120" s="1">
        <v>400</v>
      </c>
    </row>
    <row r="1121" spans="131:144" ht="13.5" customHeight="1">
      <c r="EA1121" s="1" t="s">
        <v>2574</v>
      </c>
      <c r="EB1121" s="1" t="s">
        <v>28</v>
      </c>
      <c r="EC1121" s="1" t="s">
        <v>29</v>
      </c>
      <c r="ED1121" s="1" t="s">
        <v>30</v>
      </c>
      <c r="EE1121" s="1" t="s">
        <v>327</v>
      </c>
      <c r="EF1121" s="1" t="s">
        <v>328</v>
      </c>
      <c r="EG1121" s="1" t="s">
        <v>2447</v>
      </c>
      <c r="EH1121" s="1" t="s">
        <v>332</v>
      </c>
      <c r="EI1121" s="1" t="s">
        <v>1910</v>
      </c>
      <c r="EM1121" s="1" t="s">
        <v>2448</v>
      </c>
      <c r="EN1121" s="1">
        <v>350</v>
      </c>
    </row>
    <row r="1122" spans="131:144" ht="13.5" customHeight="1">
      <c r="EA1122" s="1" t="s">
        <v>2575</v>
      </c>
      <c r="EB1122" s="1" t="s">
        <v>28</v>
      </c>
      <c r="EC1122" s="1" t="s">
        <v>29</v>
      </c>
      <c r="ED1122" s="1" t="s">
        <v>30</v>
      </c>
      <c r="EE1122" s="1" t="s">
        <v>327</v>
      </c>
      <c r="EF1122" s="1" t="s">
        <v>328</v>
      </c>
      <c r="EG1122" s="1" t="s">
        <v>2447</v>
      </c>
      <c r="EH1122" s="1" t="s">
        <v>335</v>
      </c>
      <c r="EI1122" s="1" t="s">
        <v>1912</v>
      </c>
      <c r="EM1122" s="1" t="s">
        <v>2448</v>
      </c>
      <c r="EN1122" s="1">
        <v>150</v>
      </c>
    </row>
    <row r="1123" spans="131:144" ht="13.5" customHeight="1">
      <c r="EA1123" s="1" t="s">
        <v>2576</v>
      </c>
      <c r="EB1123" s="1" t="s">
        <v>28</v>
      </c>
      <c r="EC1123" s="1" t="s">
        <v>29</v>
      </c>
      <c r="ED1123" s="1" t="s">
        <v>30</v>
      </c>
      <c r="EE1123" s="1" t="s">
        <v>327</v>
      </c>
      <c r="EF1123" s="1" t="s">
        <v>328</v>
      </c>
      <c r="EG1123" s="1" t="s">
        <v>2447</v>
      </c>
      <c r="EH1123" s="1" t="s">
        <v>338</v>
      </c>
      <c r="EI1123" s="1" t="s">
        <v>837</v>
      </c>
      <c r="EM1123" s="1" t="s">
        <v>2448</v>
      </c>
      <c r="EN1123" s="1">
        <v>200</v>
      </c>
    </row>
    <row r="1124" spans="131:144" ht="13.5" customHeight="1">
      <c r="EA1124" s="1" t="s">
        <v>2577</v>
      </c>
      <c r="EB1124" s="1" t="s">
        <v>28</v>
      </c>
      <c r="EC1124" s="1" t="s">
        <v>29</v>
      </c>
      <c r="ED1124" s="1" t="s">
        <v>30</v>
      </c>
      <c r="EE1124" s="1" t="s">
        <v>327</v>
      </c>
      <c r="EF1124" s="1" t="s">
        <v>328</v>
      </c>
      <c r="EG1124" s="1" t="s">
        <v>2447</v>
      </c>
      <c r="EH1124" s="1" t="s">
        <v>847</v>
      </c>
      <c r="EI1124" s="1" t="s">
        <v>2578</v>
      </c>
      <c r="EM1124" s="1" t="s">
        <v>2448</v>
      </c>
      <c r="EN1124" s="1">
        <v>250</v>
      </c>
    </row>
    <row r="1125" spans="131:144" ht="13.5" customHeight="1">
      <c r="EA1125" s="1" t="s">
        <v>2579</v>
      </c>
      <c r="EB1125" s="1" t="s">
        <v>28</v>
      </c>
      <c r="EC1125" s="1" t="s">
        <v>29</v>
      </c>
      <c r="ED1125" s="1" t="s">
        <v>30</v>
      </c>
      <c r="EE1125" s="1" t="s">
        <v>344</v>
      </c>
      <c r="EF1125" s="1" t="s">
        <v>345</v>
      </c>
      <c r="EG1125" s="1" t="s">
        <v>2447</v>
      </c>
      <c r="EH1125" s="1" t="s">
        <v>346</v>
      </c>
      <c r="EI1125" s="1" t="s">
        <v>1917</v>
      </c>
      <c r="EM1125" s="1" t="s">
        <v>2448</v>
      </c>
      <c r="EN1125" s="1">
        <v>450</v>
      </c>
    </row>
    <row r="1126" spans="131:144" ht="13.5" customHeight="1">
      <c r="EA1126" s="1" t="s">
        <v>2580</v>
      </c>
      <c r="EB1126" s="1" t="s">
        <v>28</v>
      </c>
      <c r="EC1126" s="1" t="s">
        <v>29</v>
      </c>
      <c r="ED1126" s="1" t="s">
        <v>30</v>
      </c>
      <c r="EE1126" s="1" t="s">
        <v>344</v>
      </c>
      <c r="EF1126" s="1" t="s">
        <v>345</v>
      </c>
      <c r="EG1126" s="1" t="s">
        <v>2447</v>
      </c>
      <c r="EH1126" s="1" t="s">
        <v>349</v>
      </c>
      <c r="EI1126" s="1" t="s">
        <v>1919</v>
      </c>
      <c r="EM1126" s="1" t="s">
        <v>2448</v>
      </c>
      <c r="EN1126" s="1">
        <v>150</v>
      </c>
    </row>
    <row r="1127" spans="131:144" ht="13.5" customHeight="1">
      <c r="EA1127" s="1" t="s">
        <v>2581</v>
      </c>
      <c r="EB1127" s="1" t="s">
        <v>28</v>
      </c>
      <c r="EC1127" s="1" t="s">
        <v>29</v>
      </c>
      <c r="ED1127" s="1" t="s">
        <v>30</v>
      </c>
      <c r="EE1127" s="1" t="s">
        <v>344</v>
      </c>
      <c r="EF1127" s="1" t="s">
        <v>345</v>
      </c>
      <c r="EG1127" s="1" t="s">
        <v>2447</v>
      </c>
      <c r="EH1127" s="1" t="s">
        <v>849</v>
      </c>
      <c r="EI1127" s="1" t="s">
        <v>2582</v>
      </c>
      <c r="EM1127" s="1" t="s">
        <v>2448</v>
      </c>
      <c r="EN1127" s="1">
        <v>600</v>
      </c>
    </row>
    <row r="1128" spans="131:144" ht="13.5" customHeight="1">
      <c r="EA1128" s="1" t="s">
        <v>2583</v>
      </c>
      <c r="EB1128" s="1" t="s">
        <v>28</v>
      </c>
      <c r="EC1128" s="1" t="s">
        <v>29</v>
      </c>
      <c r="ED1128" s="1" t="s">
        <v>30</v>
      </c>
      <c r="EE1128" s="1" t="s">
        <v>344</v>
      </c>
      <c r="EF1128" s="1" t="s">
        <v>345</v>
      </c>
      <c r="EG1128" s="1" t="s">
        <v>2447</v>
      </c>
      <c r="EH1128" s="1" t="s">
        <v>852</v>
      </c>
      <c r="EI1128" s="1" t="s">
        <v>2584</v>
      </c>
      <c r="EM1128" s="1" t="s">
        <v>2448</v>
      </c>
      <c r="EN1128" s="1">
        <v>250</v>
      </c>
    </row>
    <row r="1129" spans="131:144" ht="13.5" customHeight="1">
      <c r="EA1129" s="1" t="s">
        <v>2585</v>
      </c>
      <c r="EB1129" s="1" t="s">
        <v>28</v>
      </c>
      <c r="EC1129" s="1" t="s">
        <v>29</v>
      </c>
      <c r="ED1129" s="1" t="s">
        <v>30</v>
      </c>
      <c r="EE1129" s="1" t="s">
        <v>344</v>
      </c>
      <c r="EF1129" s="1" t="s">
        <v>345</v>
      </c>
      <c r="EG1129" s="1" t="s">
        <v>2447</v>
      </c>
      <c r="EH1129" s="1" t="s">
        <v>854</v>
      </c>
      <c r="EI1129" s="1" t="s">
        <v>2316</v>
      </c>
      <c r="EM1129" s="1" t="s">
        <v>2448</v>
      </c>
      <c r="EN1129" s="1">
        <v>200</v>
      </c>
    </row>
    <row r="1130" spans="131:144" ht="13.5" customHeight="1">
      <c r="EA1130" s="1" t="s">
        <v>2586</v>
      </c>
      <c r="EB1130" s="1" t="s">
        <v>28</v>
      </c>
      <c r="EC1130" s="1" t="s">
        <v>29</v>
      </c>
      <c r="ED1130" s="1" t="s">
        <v>30</v>
      </c>
      <c r="EE1130" s="1" t="s">
        <v>344</v>
      </c>
      <c r="EF1130" s="1" t="s">
        <v>345</v>
      </c>
      <c r="EG1130" s="1" t="s">
        <v>2447</v>
      </c>
      <c r="EH1130" s="1" t="s">
        <v>857</v>
      </c>
      <c r="EI1130" s="1" t="s">
        <v>2587</v>
      </c>
      <c r="EM1130" s="1" t="s">
        <v>2448</v>
      </c>
      <c r="EN1130" s="1">
        <v>500</v>
      </c>
    </row>
    <row r="1131" spans="131:144" ht="13.5" customHeight="1">
      <c r="EA1131" s="1" t="s">
        <v>2588</v>
      </c>
      <c r="EB1131" s="1" t="s">
        <v>28</v>
      </c>
      <c r="EC1131" s="1" t="s">
        <v>29</v>
      </c>
      <c r="ED1131" s="1" t="s">
        <v>30</v>
      </c>
      <c r="EE1131" s="1" t="s">
        <v>344</v>
      </c>
      <c r="EF1131" s="1" t="s">
        <v>345</v>
      </c>
      <c r="EG1131" s="1" t="s">
        <v>2447</v>
      </c>
      <c r="EH1131" s="1" t="s">
        <v>2589</v>
      </c>
      <c r="EI1131" s="1" t="s">
        <v>350</v>
      </c>
      <c r="EM1131" s="1" t="s">
        <v>2448</v>
      </c>
      <c r="EN1131" s="1">
        <v>900</v>
      </c>
    </row>
    <row r="1132" spans="131:144" ht="13.5" customHeight="1">
      <c r="EA1132" s="1" t="s">
        <v>2590</v>
      </c>
      <c r="EB1132" s="1" t="s">
        <v>28</v>
      </c>
      <c r="EC1132" s="1" t="s">
        <v>29</v>
      </c>
      <c r="ED1132" s="1" t="s">
        <v>30</v>
      </c>
      <c r="EE1132" s="1" t="s">
        <v>352</v>
      </c>
      <c r="EF1132" s="1" t="s">
        <v>353</v>
      </c>
      <c r="EG1132" s="1" t="s">
        <v>2447</v>
      </c>
      <c r="EH1132" s="1" t="s">
        <v>357</v>
      </c>
      <c r="EI1132" s="1" t="s">
        <v>2591</v>
      </c>
      <c r="EM1132" s="1" t="s">
        <v>2448</v>
      </c>
      <c r="EN1132" s="1">
        <v>50</v>
      </c>
    </row>
    <row r="1133" spans="131:144" ht="13.5" customHeight="1">
      <c r="EA1133" s="1" t="s">
        <v>2592</v>
      </c>
      <c r="EB1133" s="1" t="s">
        <v>28</v>
      </c>
      <c r="EC1133" s="1" t="s">
        <v>29</v>
      </c>
      <c r="ED1133" s="1" t="s">
        <v>30</v>
      </c>
      <c r="EE1133" s="1" t="s">
        <v>352</v>
      </c>
      <c r="EF1133" s="1" t="s">
        <v>353</v>
      </c>
      <c r="EG1133" s="1" t="s">
        <v>2447</v>
      </c>
      <c r="EH1133" s="1" t="s">
        <v>363</v>
      </c>
      <c r="EI1133" s="1" t="s">
        <v>2593</v>
      </c>
      <c r="EM1133" s="1" t="s">
        <v>2448</v>
      </c>
      <c r="EN1133" s="1">
        <v>100</v>
      </c>
    </row>
    <row r="1134" spans="131:144" ht="13.5" customHeight="1">
      <c r="EA1134" s="1" t="s">
        <v>2594</v>
      </c>
      <c r="EB1134" s="1" t="s">
        <v>28</v>
      </c>
      <c r="EC1134" s="1" t="s">
        <v>29</v>
      </c>
      <c r="ED1134" s="1" t="s">
        <v>30</v>
      </c>
      <c r="EE1134" s="1" t="s">
        <v>352</v>
      </c>
      <c r="EF1134" s="1" t="s">
        <v>353</v>
      </c>
      <c r="EG1134" s="1" t="s">
        <v>2447</v>
      </c>
      <c r="EH1134" s="1" t="s">
        <v>366</v>
      </c>
      <c r="EI1134" s="1" t="s">
        <v>2595</v>
      </c>
      <c r="EM1134" s="1" t="s">
        <v>2448</v>
      </c>
      <c r="EN1134" s="1">
        <v>100</v>
      </c>
    </row>
    <row r="1135" spans="131:144" ht="13.5" customHeight="1">
      <c r="EA1135" s="1" t="s">
        <v>2596</v>
      </c>
      <c r="EB1135" s="1" t="s">
        <v>28</v>
      </c>
      <c r="EC1135" s="1" t="s">
        <v>29</v>
      </c>
      <c r="ED1135" s="1" t="s">
        <v>30</v>
      </c>
      <c r="EE1135" s="1" t="s">
        <v>352</v>
      </c>
      <c r="EF1135" s="1" t="s">
        <v>353</v>
      </c>
      <c r="EG1135" s="1" t="s">
        <v>2447</v>
      </c>
      <c r="EH1135" s="1" t="s">
        <v>369</v>
      </c>
      <c r="EI1135" s="1" t="s">
        <v>2597</v>
      </c>
      <c r="EM1135" s="1" t="s">
        <v>2448</v>
      </c>
      <c r="EN1135" s="1">
        <v>50</v>
      </c>
    </row>
    <row r="1136" spans="131:144" ht="13.5" customHeight="1">
      <c r="EA1136" s="1" t="s">
        <v>2598</v>
      </c>
      <c r="EB1136" s="1" t="s">
        <v>28</v>
      </c>
      <c r="EC1136" s="1" t="s">
        <v>29</v>
      </c>
      <c r="ED1136" s="1" t="s">
        <v>30</v>
      </c>
      <c r="EE1136" s="1" t="s">
        <v>352</v>
      </c>
      <c r="EF1136" s="1" t="s">
        <v>353</v>
      </c>
      <c r="EG1136" s="1" t="s">
        <v>2447</v>
      </c>
      <c r="EH1136" s="1" t="s">
        <v>1401</v>
      </c>
      <c r="EI1136" s="1" t="s">
        <v>1939</v>
      </c>
      <c r="EM1136" s="1" t="s">
        <v>2448</v>
      </c>
      <c r="EN1136" s="1">
        <v>200</v>
      </c>
    </row>
    <row r="1137" spans="131:144" ht="13.5" customHeight="1">
      <c r="EA1137" s="1" t="s">
        <v>2599</v>
      </c>
      <c r="EB1137" s="1" t="s">
        <v>28</v>
      </c>
      <c r="EC1137" s="1" t="s">
        <v>29</v>
      </c>
      <c r="ED1137" s="1" t="s">
        <v>30</v>
      </c>
      <c r="EE1137" s="1" t="s">
        <v>352</v>
      </c>
      <c r="EF1137" s="1" t="s">
        <v>353</v>
      </c>
      <c r="EG1137" s="1" t="s">
        <v>2447</v>
      </c>
      <c r="EH1137" s="1" t="s">
        <v>1405</v>
      </c>
      <c r="EI1137" s="1" t="s">
        <v>1943</v>
      </c>
      <c r="EM1137" s="1" t="s">
        <v>2448</v>
      </c>
      <c r="EN1137" s="1">
        <v>50</v>
      </c>
    </row>
    <row r="1138" spans="131:144" ht="13.5" customHeight="1">
      <c r="EA1138" s="1" t="s">
        <v>2600</v>
      </c>
      <c r="EB1138" s="1" t="s">
        <v>28</v>
      </c>
      <c r="EC1138" s="1" t="s">
        <v>29</v>
      </c>
      <c r="ED1138" s="1" t="s">
        <v>30</v>
      </c>
      <c r="EE1138" s="1" t="s">
        <v>352</v>
      </c>
      <c r="EF1138" s="1" t="s">
        <v>353</v>
      </c>
      <c r="EG1138" s="1" t="s">
        <v>2447</v>
      </c>
      <c r="EH1138" s="1" t="s">
        <v>1416</v>
      </c>
      <c r="EI1138" s="1" t="s">
        <v>1951</v>
      </c>
      <c r="EM1138" s="1" t="s">
        <v>2448</v>
      </c>
      <c r="EN1138" s="1">
        <v>50</v>
      </c>
    </row>
    <row r="1139" spans="131:144" ht="13.5" customHeight="1">
      <c r="EA1139" s="1" t="s">
        <v>2601</v>
      </c>
      <c r="EB1139" s="1" t="s">
        <v>28</v>
      </c>
      <c r="EC1139" s="1" t="s">
        <v>29</v>
      </c>
      <c r="ED1139" s="1" t="s">
        <v>30</v>
      </c>
      <c r="EE1139" s="1" t="s">
        <v>352</v>
      </c>
      <c r="EF1139" s="1" t="s">
        <v>353</v>
      </c>
      <c r="EG1139" s="1" t="s">
        <v>2447</v>
      </c>
      <c r="EH1139" s="1" t="s">
        <v>1418</v>
      </c>
      <c r="EI1139" s="1" t="s">
        <v>1953</v>
      </c>
      <c r="EM1139" s="1" t="s">
        <v>2448</v>
      </c>
      <c r="EN1139" s="1">
        <v>50</v>
      </c>
    </row>
    <row r="1140" spans="131:144" ht="13.5" customHeight="1">
      <c r="EA1140" s="1" t="s">
        <v>2602</v>
      </c>
      <c r="EB1140" s="1" t="s">
        <v>28</v>
      </c>
      <c r="EC1140" s="1" t="s">
        <v>29</v>
      </c>
      <c r="ED1140" s="1" t="s">
        <v>30</v>
      </c>
      <c r="EE1140" s="1" t="s">
        <v>352</v>
      </c>
      <c r="EF1140" s="1" t="s">
        <v>353</v>
      </c>
      <c r="EG1140" s="1" t="s">
        <v>2447</v>
      </c>
      <c r="EH1140" s="1" t="s">
        <v>2603</v>
      </c>
      <c r="EI1140" s="1" t="s">
        <v>361</v>
      </c>
      <c r="EM1140" s="1" t="s">
        <v>2448</v>
      </c>
      <c r="EN1140" s="1">
        <v>1000</v>
      </c>
    </row>
    <row r="1141" spans="131:144" ht="13.5" customHeight="1">
      <c r="EA1141" s="1" t="s">
        <v>2604</v>
      </c>
      <c r="EB1141" s="1" t="s">
        <v>28</v>
      </c>
      <c r="EC1141" s="1" t="s">
        <v>29</v>
      </c>
      <c r="ED1141" s="1" t="s">
        <v>30</v>
      </c>
      <c r="EE1141" s="1" t="s">
        <v>372</v>
      </c>
      <c r="EF1141" s="1" t="s">
        <v>373</v>
      </c>
      <c r="EG1141" s="1" t="s">
        <v>2447</v>
      </c>
      <c r="EH1141" s="1" t="s">
        <v>374</v>
      </c>
      <c r="EI1141" s="1" t="s">
        <v>2605</v>
      </c>
      <c r="EM1141" s="1" t="s">
        <v>2448</v>
      </c>
      <c r="EN1141" s="1">
        <v>200</v>
      </c>
    </row>
    <row r="1142" spans="131:144" ht="13.5" customHeight="1">
      <c r="EA1142" s="1" t="s">
        <v>2606</v>
      </c>
      <c r="EB1142" s="1" t="s">
        <v>28</v>
      </c>
      <c r="EC1142" s="1" t="s">
        <v>29</v>
      </c>
      <c r="ED1142" s="1" t="s">
        <v>30</v>
      </c>
      <c r="EE1142" s="1" t="s">
        <v>377</v>
      </c>
      <c r="EF1142" s="1" t="s">
        <v>378</v>
      </c>
      <c r="EG1142" s="1" t="s">
        <v>2447</v>
      </c>
      <c r="EH1142" s="1" t="s">
        <v>379</v>
      </c>
      <c r="EI1142" s="1" t="s">
        <v>2338</v>
      </c>
      <c r="EM1142" s="1" t="s">
        <v>2448</v>
      </c>
      <c r="EN1142" s="1">
        <v>150</v>
      </c>
    </row>
    <row r="1143" spans="131:144" ht="13.5" customHeight="1">
      <c r="EA1143" s="1" t="s">
        <v>2607</v>
      </c>
      <c r="EB1143" s="1" t="s">
        <v>28</v>
      </c>
      <c r="EC1143" s="1" t="s">
        <v>29</v>
      </c>
      <c r="ED1143" s="1" t="s">
        <v>30</v>
      </c>
      <c r="EE1143" s="1" t="s">
        <v>377</v>
      </c>
      <c r="EF1143" s="1" t="s">
        <v>378</v>
      </c>
      <c r="EG1143" s="1" t="s">
        <v>2447</v>
      </c>
      <c r="EH1143" s="1" t="s">
        <v>382</v>
      </c>
      <c r="EI1143" s="1" t="s">
        <v>882</v>
      </c>
      <c r="EM1143" s="1" t="s">
        <v>2448</v>
      </c>
      <c r="EN1143" s="1">
        <v>250</v>
      </c>
    </row>
    <row r="1144" spans="131:144" ht="13.5" customHeight="1">
      <c r="EA1144" s="1" t="s">
        <v>2608</v>
      </c>
      <c r="EB1144" s="1" t="s">
        <v>28</v>
      </c>
      <c r="EC1144" s="1" t="s">
        <v>29</v>
      </c>
      <c r="ED1144" s="1" t="s">
        <v>30</v>
      </c>
      <c r="EE1144" s="1" t="s">
        <v>377</v>
      </c>
      <c r="EF1144" s="1" t="s">
        <v>378</v>
      </c>
      <c r="EG1144" s="1" t="s">
        <v>2447</v>
      </c>
      <c r="EH1144" s="1" t="s">
        <v>385</v>
      </c>
      <c r="EI1144" s="1" t="s">
        <v>2341</v>
      </c>
      <c r="EM1144" s="1" t="s">
        <v>2448</v>
      </c>
      <c r="EN1144" s="1">
        <v>100</v>
      </c>
    </row>
    <row r="1145" spans="131:144" ht="13.5" customHeight="1">
      <c r="EA1145" s="1" t="s">
        <v>2609</v>
      </c>
      <c r="EB1145" s="1" t="s">
        <v>28</v>
      </c>
      <c r="EC1145" s="1" t="s">
        <v>29</v>
      </c>
      <c r="ED1145" s="1" t="s">
        <v>30</v>
      </c>
      <c r="EE1145" s="1" t="s">
        <v>377</v>
      </c>
      <c r="EF1145" s="1" t="s">
        <v>378</v>
      </c>
      <c r="EG1145" s="1" t="s">
        <v>2447</v>
      </c>
      <c r="EH1145" s="1" t="s">
        <v>884</v>
      </c>
      <c r="EI1145" s="1" t="s">
        <v>2610</v>
      </c>
      <c r="EM1145" s="1" t="s">
        <v>2448</v>
      </c>
      <c r="EN1145" s="1">
        <v>150</v>
      </c>
    </row>
    <row r="1146" spans="131:144" ht="13.5" customHeight="1">
      <c r="EA1146" s="1" t="s">
        <v>2611</v>
      </c>
      <c r="EB1146" s="1" t="s">
        <v>28</v>
      </c>
      <c r="EC1146" s="1" t="s">
        <v>29</v>
      </c>
      <c r="ED1146" s="1" t="s">
        <v>30</v>
      </c>
      <c r="EE1146" s="1" t="s">
        <v>388</v>
      </c>
      <c r="EF1146" s="1" t="s">
        <v>389</v>
      </c>
      <c r="EG1146" s="1" t="s">
        <v>2447</v>
      </c>
      <c r="EH1146" s="1" t="s">
        <v>390</v>
      </c>
      <c r="EI1146" s="1" t="s">
        <v>1968</v>
      </c>
      <c r="EM1146" s="1" t="s">
        <v>2448</v>
      </c>
      <c r="EN1146" s="1">
        <v>400</v>
      </c>
    </row>
    <row r="1147" spans="131:144" ht="13.5" customHeight="1">
      <c r="EA1147" s="1" t="s">
        <v>2612</v>
      </c>
      <c r="EB1147" s="1" t="s">
        <v>28</v>
      </c>
      <c r="EC1147" s="1" t="s">
        <v>29</v>
      </c>
      <c r="ED1147" s="1" t="s">
        <v>30</v>
      </c>
      <c r="EE1147" s="1" t="s">
        <v>388</v>
      </c>
      <c r="EF1147" s="1" t="s">
        <v>389</v>
      </c>
      <c r="EG1147" s="1" t="s">
        <v>2447</v>
      </c>
      <c r="EH1147" s="1" t="s">
        <v>393</v>
      </c>
      <c r="EI1147" s="1" t="s">
        <v>1970</v>
      </c>
      <c r="EM1147" s="1" t="s">
        <v>2448</v>
      </c>
      <c r="EN1147" s="1">
        <v>150</v>
      </c>
    </row>
    <row r="1148" spans="131:144" ht="13.5" customHeight="1">
      <c r="EA1148" s="1" t="s">
        <v>2613</v>
      </c>
      <c r="EB1148" s="1" t="s">
        <v>28</v>
      </c>
      <c r="EC1148" s="1" t="s">
        <v>29</v>
      </c>
      <c r="ED1148" s="1" t="s">
        <v>30</v>
      </c>
      <c r="EE1148" s="1" t="s">
        <v>388</v>
      </c>
      <c r="EF1148" s="1" t="s">
        <v>389</v>
      </c>
      <c r="EG1148" s="1" t="s">
        <v>2447</v>
      </c>
      <c r="EH1148" s="1" t="s">
        <v>396</v>
      </c>
      <c r="EI1148" s="1" t="s">
        <v>1972</v>
      </c>
      <c r="EM1148" s="1" t="s">
        <v>2448</v>
      </c>
      <c r="EN1148" s="1">
        <v>300</v>
      </c>
    </row>
    <row r="1149" spans="131:144" ht="13.5" customHeight="1">
      <c r="EA1149" s="1" t="s">
        <v>2614</v>
      </c>
      <c r="EB1149" s="1" t="s">
        <v>28</v>
      </c>
      <c r="EC1149" s="1" t="s">
        <v>29</v>
      </c>
      <c r="ED1149" s="1" t="s">
        <v>30</v>
      </c>
      <c r="EE1149" s="1" t="s">
        <v>399</v>
      </c>
      <c r="EF1149" s="1" t="s">
        <v>400</v>
      </c>
      <c r="EG1149" s="1" t="s">
        <v>2447</v>
      </c>
      <c r="EH1149" s="1" t="s">
        <v>401</v>
      </c>
      <c r="EI1149" s="1" t="s">
        <v>1986</v>
      </c>
      <c r="EM1149" s="1" t="s">
        <v>2448</v>
      </c>
      <c r="EN1149" s="1">
        <v>500</v>
      </c>
    </row>
    <row r="1150" spans="131:144" ht="13.5" customHeight="1">
      <c r="EA1150" s="1" t="s">
        <v>2615</v>
      </c>
      <c r="EB1150" s="1" t="s">
        <v>28</v>
      </c>
      <c r="EC1150" s="1" t="s">
        <v>29</v>
      </c>
      <c r="ED1150" s="1" t="s">
        <v>30</v>
      </c>
      <c r="EE1150" s="1" t="s">
        <v>404</v>
      </c>
      <c r="EF1150" s="1" t="s">
        <v>405</v>
      </c>
      <c r="EG1150" s="1" t="s">
        <v>2447</v>
      </c>
      <c r="EH1150" s="1" t="s">
        <v>406</v>
      </c>
      <c r="EI1150" s="1" t="s">
        <v>1995</v>
      </c>
      <c r="EM1150" s="1" t="s">
        <v>2448</v>
      </c>
      <c r="EN1150" s="1">
        <v>550</v>
      </c>
    </row>
    <row r="1151" spans="131:144" ht="13.5" customHeight="1">
      <c r="EA1151" s="1" t="s">
        <v>2616</v>
      </c>
      <c r="EB1151" s="1" t="s">
        <v>28</v>
      </c>
      <c r="EC1151" s="1" t="s">
        <v>29</v>
      </c>
      <c r="ED1151" s="1" t="s">
        <v>30</v>
      </c>
      <c r="EE1151" s="1" t="s">
        <v>404</v>
      </c>
      <c r="EF1151" s="1" t="s">
        <v>405</v>
      </c>
      <c r="EG1151" s="1" t="s">
        <v>2447</v>
      </c>
      <c r="EH1151" s="1" t="s">
        <v>409</v>
      </c>
      <c r="EI1151" s="1" t="s">
        <v>2617</v>
      </c>
      <c r="EM1151" s="1" t="s">
        <v>2448</v>
      </c>
      <c r="EN1151" s="1">
        <v>550</v>
      </c>
    </row>
    <row r="1152" spans="131:144" ht="13.5" customHeight="1">
      <c r="EA1152" s="1" t="s">
        <v>2618</v>
      </c>
      <c r="EB1152" s="1" t="s">
        <v>28</v>
      </c>
      <c r="EC1152" s="1" t="s">
        <v>29</v>
      </c>
      <c r="ED1152" s="1" t="s">
        <v>30</v>
      </c>
      <c r="EE1152" s="1" t="s">
        <v>412</v>
      </c>
      <c r="EF1152" s="1" t="s">
        <v>413</v>
      </c>
      <c r="EG1152" s="1" t="s">
        <v>2447</v>
      </c>
      <c r="EH1152" s="1" t="s">
        <v>414</v>
      </c>
      <c r="EI1152" s="1" t="s">
        <v>911</v>
      </c>
      <c r="EM1152" s="1" t="s">
        <v>2448</v>
      </c>
      <c r="EN1152" s="1">
        <v>550</v>
      </c>
    </row>
    <row r="1153" spans="131:144" ht="13.5" customHeight="1">
      <c r="EA1153" s="1" t="s">
        <v>2619</v>
      </c>
      <c r="EB1153" s="1" t="s">
        <v>28</v>
      </c>
      <c r="EC1153" s="1" t="s">
        <v>29</v>
      </c>
      <c r="ED1153" s="1" t="s">
        <v>30</v>
      </c>
      <c r="EE1153" s="1" t="s">
        <v>416</v>
      </c>
      <c r="EF1153" s="1" t="s">
        <v>417</v>
      </c>
      <c r="EG1153" s="1" t="s">
        <v>2447</v>
      </c>
      <c r="EH1153" s="1" t="s">
        <v>418</v>
      </c>
      <c r="EI1153" s="1" t="s">
        <v>2002</v>
      </c>
      <c r="EM1153" s="1" t="s">
        <v>2448</v>
      </c>
      <c r="EN1153" s="1">
        <v>450</v>
      </c>
    </row>
    <row r="1154" spans="131:144" ht="13.5" customHeight="1">
      <c r="EA1154" s="1" t="s">
        <v>2620</v>
      </c>
      <c r="EB1154" s="1" t="s">
        <v>28</v>
      </c>
      <c r="EC1154" s="1" t="s">
        <v>29</v>
      </c>
      <c r="ED1154" s="1" t="s">
        <v>30</v>
      </c>
      <c r="EE1154" s="1" t="s">
        <v>416</v>
      </c>
      <c r="EF1154" s="1" t="s">
        <v>417</v>
      </c>
      <c r="EG1154" s="1" t="s">
        <v>2447</v>
      </c>
      <c r="EH1154" s="1" t="s">
        <v>421</v>
      </c>
      <c r="EI1154" s="1" t="s">
        <v>2004</v>
      </c>
      <c r="EM1154" s="1" t="s">
        <v>2448</v>
      </c>
      <c r="EN1154" s="1">
        <v>250</v>
      </c>
    </row>
    <row r="1155" spans="131:144" ht="13.5" customHeight="1">
      <c r="EA1155" s="1" t="s">
        <v>2621</v>
      </c>
      <c r="EB1155" s="1" t="s">
        <v>28</v>
      </c>
      <c r="EC1155" s="1" t="s">
        <v>29</v>
      </c>
      <c r="ED1155" s="1" t="s">
        <v>30</v>
      </c>
      <c r="EE1155" s="1" t="s">
        <v>416</v>
      </c>
      <c r="EF1155" s="1" t="s">
        <v>417</v>
      </c>
      <c r="EG1155" s="1" t="s">
        <v>2447</v>
      </c>
      <c r="EH1155" s="1" t="s">
        <v>424</v>
      </c>
      <c r="EI1155" s="1" t="s">
        <v>2006</v>
      </c>
      <c r="EM1155" s="1" t="s">
        <v>2448</v>
      </c>
      <c r="EN1155" s="1">
        <v>750</v>
      </c>
    </row>
    <row r="1156" spans="131:144" ht="13.5" customHeight="1">
      <c r="EA1156" s="1" t="s">
        <v>2622</v>
      </c>
      <c r="EB1156" s="1" t="s">
        <v>28</v>
      </c>
      <c r="EC1156" s="1" t="s">
        <v>29</v>
      </c>
      <c r="ED1156" s="1" t="s">
        <v>30</v>
      </c>
      <c r="EE1156" s="1" t="s">
        <v>427</v>
      </c>
      <c r="EF1156" s="1" t="s">
        <v>428</v>
      </c>
      <c r="EG1156" s="1" t="s">
        <v>2447</v>
      </c>
      <c r="EH1156" s="1" t="s">
        <v>429</v>
      </c>
      <c r="EI1156" s="1" t="s">
        <v>2013</v>
      </c>
      <c r="EM1156" s="1" t="s">
        <v>2448</v>
      </c>
      <c r="EN1156" s="1">
        <v>150</v>
      </c>
    </row>
    <row r="1157" spans="131:144" ht="13.5" customHeight="1">
      <c r="EA1157" s="1" t="s">
        <v>2623</v>
      </c>
      <c r="EB1157" s="1" t="s">
        <v>28</v>
      </c>
      <c r="EC1157" s="1" t="s">
        <v>29</v>
      </c>
      <c r="ED1157" s="1" t="s">
        <v>30</v>
      </c>
      <c r="EE1157" s="1" t="s">
        <v>427</v>
      </c>
      <c r="EF1157" s="1" t="s">
        <v>428</v>
      </c>
      <c r="EG1157" s="1" t="s">
        <v>2447</v>
      </c>
      <c r="EH1157" s="1" t="s">
        <v>432</v>
      </c>
      <c r="EI1157" s="1" t="s">
        <v>2015</v>
      </c>
      <c r="EM1157" s="1" t="s">
        <v>2448</v>
      </c>
      <c r="EN1157" s="1">
        <v>150</v>
      </c>
    </row>
    <row r="1158" spans="131:144" ht="13.5" customHeight="1">
      <c r="EA1158" s="1" t="s">
        <v>2624</v>
      </c>
      <c r="EB1158" s="1" t="s">
        <v>28</v>
      </c>
      <c r="EC1158" s="1" t="s">
        <v>29</v>
      </c>
      <c r="ED1158" s="1" t="s">
        <v>30</v>
      </c>
      <c r="EE1158" s="1" t="s">
        <v>427</v>
      </c>
      <c r="EF1158" s="1" t="s">
        <v>428</v>
      </c>
      <c r="EG1158" s="1" t="s">
        <v>2447</v>
      </c>
      <c r="EH1158" s="1" t="s">
        <v>934</v>
      </c>
      <c r="EI1158" s="1" t="s">
        <v>2365</v>
      </c>
      <c r="EM1158" s="1" t="s">
        <v>2448</v>
      </c>
      <c r="EN1158" s="1">
        <v>200</v>
      </c>
    </row>
    <row r="1159" spans="131:144" ht="13.5" customHeight="1">
      <c r="EA1159" s="1" t="s">
        <v>2625</v>
      </c>
      <c r="EB1159" s="1" t="s">
        <v>28</v>
      </c>
      <c r="EC1159" s="1" t="s">
        <v>29</v>
      </c>
      <c r="ED1159" s="1" t="s">
        <v>30</v>
      </c>
      <c r="EE1159" s="1" t="s">
        <v>435</v>
      </c>
      <c r="EF1159" s="1" t="s">
        <v>436</v>
      </c>
      <c r="EG1159" s="1" t="s">
        <v>2447</v>
      </c>
      <c r="EH1159" s="1" t="s">
        <v>437</v>
      </c>
      <c r="EI1159" s="1" t="s">
        <v>2626</v>
      </c>
      <c r="EM1159" s="1" t="s">
        <v>2448</v>
      </c>
      <c r="EN1159" s="1">
        <v>200</v>
      </c>
    </row>
    <row r="1160" spans="131:144" ht="13.5" customHeight="1">
      <c r="EA1160" s="1" t="s">
        <v>2627</v>
      </c>
      <c r="EB1160" s="1" t="s">
        <v>28</v>
      </c>
      <c r="EC1160" s="1" t="s">
        <v>29</v>
      </c>
      <c r="ED1160" s="1" t="s">
        <v>30</v>
      </c>
      <c r="EE1160" s="1" t="s">
        <v>435</v>
      </c>
      <c r="EF1160" s="1" t="s">
        <v>436</v>
      </c>
      <c r="EG1160" s="1" t="s">
        <v>2447</v>
      </c>
      <c r="EH1160" s="1" t="s">
        <v>440</v>
      </c>
      <c r="EI1160" s="1" t="s">
        <v>2628</v>
      </c>
      <c r="EM1160" s="1" t="s">
        <v>2448</v>
      </c>
      <c r="EN1160" s="1">
        <v>50</v>
      </c>
    </row>
    <row r="1161" spans="131:144" ht="13.5" customHeight="1">
      <c r="EA1161" s="1" t="s">
        <v>2629</v>
      </c>
      <c r="EB1161" s="1" t="s">
        <v>28</v>
      </c>
      <c r="EC1161" s="1" t="s">
        <v>29</v>
      </c>
      <c r="ED1161" s="1" t="s">
        <v>30</v>
      </c>
      <c r="EE1161" s="1" t="s">
        <v>435</v>
      </c>
      <c r="EF1161" s="1" t="s">
        <v>436</v>
      </c>
      <c r="EG1161" s="1" t="s">
        <v>2447</v>
      </c>
      <c r="EH1161" s="1" t="s">
        <v>443</v>
      </c>
      <c r="EI1161" s="1" t="s">
        <v>937</v>
      </c>
      <c r="EM1161" s="1" t="s">
        <v>2448</v>
      </c>
      <c r="EN1161" s="1">
        <v>50</v>
      </c>
    </row>
    <row r="1162" spans="131:144" ht="13.5" customHeight="1">
      <c r="EA1162" s="1" t="s">
        <v>2630</v>
      </c>
      <c r="EB1162" s="1" t="s">
        <v>28</v>
      </c>
      <c r="EC1162" s="1" t="s">
        <v>29</v>
      </c>
      <c r="ED1162" s="1" t="s">
        <v>30</v>
      </c>
      <c r="EE1162" s="1" t="s">
        <v>435</v>
      </c>
      <c r="EF1162" s="1" t="s">
        <v>436</v>
      </c>
      <c r="EG1162" s="1" t="s">
        <v>2447</v>
      </c>
      <c r="EH1162" s="1" t="s">
        <v>446</v>
      </c>
      <c r="EI1162" s="1" t="s">
        <v>2367</v>
      </c>
      <c r="EM1162" s="1" t="s">
        <v>2448</v>
      </c>
      <c r="EN1162" s="1">
        <v>50</v>
      </c>
    </row>
    <row r="1163" spans="131:144" ht="13.5" customHeight="1">
      <c r="EA1163" s="1" t="s">
        <v>2631</v>
      </c>
      <c r="EB1163" s="1" t="s">
        <v>28</v>
      </c>
      <c r="EC1163" s="1" t="s">
        <v>29</v>
      </c>
      <c r="ED1163" s="1" t="s">
        <v>30</v>
      </c>
      <c r="EE1163" s="1" t="s">
        <v>435</v>
      </c>
      <c r="EF1163" s="1" t="s">
        <v>436</v>
      </c>
      <c r="EG1163" s="1" t="s">
        <v>2447</v>
      </c>
      <c r="EH1163" s="1" t="s">
        <v>452</v>
      </c>
      <c r="EI1163" s="1" t="s">
        <v>2369</v>
      </c>
      <c r="EM1163" s="1" t="s">
        <v>2448</v>
      </c>
      <c r="EN1163" s="1">
        <v>50</v>
      </c>
    </row>
    <row r="1164" spans="131:144" ht="13.5" customHeight="1">
      <c r="EA1164" s="1" t="s">
        <v>2632</v>
      </c>
      <c r="EB1164" s="1" t="s">
        <v>28</v>
      </c>
      <c r="EC1164" s="1" t="s">
        <v>29</v>
      </c>
      <c r="ED1164" s="1" t="s">
        <v>30</v>
      </c>
      <c r="EE1164" s="1" t="s">
        <v>435</v>
      </c>
      <c r="EF1164" s="1" t="s">
        <v>436</v>
      </c>
      <c r="EG1164" s="1" t="s">
        <v>2447</v>
      </c>
      <c r="EH1164" s="1" t="s">
        <v>945</v>
      </c>
      <c r="EI1164" s="1" t="s">
        <v>2633</v>
      </c>
      <c r="EM1164" s="1" t="s">
        <v>2448</v>
      </c>
      <c r="EN1164" s="1">
        <v>400</v>
      </c>
    </row>
    <row r="1165" spans="131:144" ht="13.5" customHeight="1">
      <c r="EA1165" s="1" t="s">
        <v>2634</v>
      </c>
      <c r="EB1165" s="1" t="s">
        <v>28</v>
      </c>
      <c r="EC1165" s="1" t="s">
        <v>29</v>
      </c>
      <c r="ED1165" s="1" t="s">
        <v>30</v>
      </c>
      <c r="EE1165" s="1" t="s">
        <v>435</v>
      </c>
      <c r="EF1165" s="1" t="s">
        <v>436</v>
      </c>
      <c r="EG1165" s="1" t="s">
        <v>2447</v>
      </c>
      <c r="EH1165" s="1" t="s">
        <v>947</v>
      </c>
      <c r="EI1165" s="1" t="s">
        <v>2635</v>
      </c>
      <c r="EM1165" s="1" t="s">
        <v>2448</v>
      </c>
      <c r="EN1165" s="1">
        <v>200</v>
      </c>
    </row>
    <row r="1166" spans="131:144" ht="13.5" customHeight="1">
      <c r="EA1166" s="1" t="s">
        <v>2636</v>
      </c>
      <c r="EB1166" s="1" t="s">
        <v>28</v>
      </c>
      <c r="EC1166" s="1" t="s">
        <v>29</v>
      </c>
      <c r="ED1166" s="1" t="s">
        <v>30</v>
      </c>
      <c r="EE1166" s="1" t="s">
        <v>435</v>
      </c>
      <c r="EF1166" s="1" t="s">
        <v>436</v>
      </c>
      <c r="EG1166" s="1" t="s">
        <v>2447</v>
      </c>
      <c r="EH1166" s="1" t="s">
        <v>949</v>
      </c>
      <c r="EI1166" s="1" t="s">
        <v>2637</v>
      </c>
      <c r="EM1166" s="1" t="s">
        <v>2448</v>
      </c>
      <c r="EN1166" s="1">
        <v>350</v>
      </c>
    </row>
    <row r="1167" spans="131:144" ht="13.5" customHeight="1">
      <c r="EA1167" s="1" t="s">
        <v>2638</v>
      </c>
      <c r="EB1167" s="1" t="s">
        <v>28</v>
      </c>
      <c r="EC1167" s="1" t="s">
        <v>29</v>
      </c>
      <c r="ED1167" s="1" t="s">
        <v>30</v>
      </c>
      <c r="EE1167" s="1" t="s">
        <v>455</v>
      </c>
      <c r="EF1167" s="1" t="s">
        <v>456</v>
      </c>
      <c r="EG1167" s="1" t="s">
        <v>2447</v>
      </c>
      <c r="EH1167" s="1" t="s">
        <v>952</v>
      </c>
      <c r="EI1167" s="1" t="s">
        <v>2033</v>
      </c>
      <c r="EM1167" s="1" t="s">
        <v>2448</v>
      </c>
      <c r="EN1167" s="1">
        <v>600</v>
      </c>
    </row>
    <row r="1168" spans="131:144" ht="13.5" customHeight="1">
      <c r="EA1168" s="1" t="s">
        <v>2639</v>
      </c>
      <c r="EB1168" s="1" t="s">
        <v>28</v>
      </c>
      <c r="EC1168" s="1" t="s">
        <v>29</v>
      </c>
      <c r="ED1168" s="1" t="s">
        <v>30</v>
      </c>
      <c r="EE1168" s="1" t="s">
        <v>455</v>
      </c>
      <c r="EF1168" s="1" t="s">
        <v>456</v>
      </c>
      <c r="EG1168" s="1" t="s">
        <v>2447</v>
      </c>
      <c r="EH1168" s="1" t="s">
        <v>954</v>
      </c>
      <c r="EI1168" s="1" t="s">
        <v>2035</v>
      </c>
      <c r="EM1168" s="1" t="s">
        <v>2448</v>
      </c>
      <c r="EN1168" s="1">
        <v>500</v>
      </c>
    </row>
    <row r="1169" spans="131:144" ht="13.5" customHeight="1">
      <c r="EA1169" s="1" t="s">
        <v>2640</v>
      </c>
      <c r="EB1169" s="1" t="s">
        <v>28</v>
      </c>
      <c r="EC1169" s="1" t="s">
        <v>29</v>
      </c>
      <c r="ED1169" s="1" t="s">
        <v>30</v>
      </c>
      <c r="EE1169" s="1" t="s">
        <v>463</v>
      </c>
      <c r="EF1169" s="1" t="s">
        <v>464</v>
      </c>
      <c r="EG1169" s="1" t="s">
        <v>2447</v>
      </c>
      <c r="EH1169" s="1" t="s">
        <v>465</v>
      </c>
      <c r="EI1169" s="1" t="s">
        <v>2039</v>
      </c>
      <c r="EM1169" s="1" t="s">
        <v>2448</v>
      </c>
      <c r="EN1169" s="1">
        <v>200</v>
      </c>
    </row>
    <row r="1170" spans="131:144" ht="13.5" customHeight="1">
      <c r="EA1170" s="1" t="s">
        <v>2641</v>
      </c>
      <c r="EB1170" s="1" t="s">
        <v>28</v>
      </c>
      <c r="EC1170" s="1" t="s">
        <v>29</v>
      </c>
      <c r="ED1170" s="1" t="s">
        <v>30</v>
      </c>
      <c r="EE1170" s="1" t="s">
        <v>468</v>
      </c>
      <c r="EF1170" s="1" t="s">
        <v>469</v>
      </c>
      <c r="EG1170" s="1" t="s">
        <v>2447</v>
      </c>
      <c r="EH1170" s="1" t="s">
        <v>470</v>
      </c>
      <c r="EI1170" s="1" t="s">
        <v>2045</v>
      </c>
      <c r="EM1170" s="1" t="s">
        <v>2448</v>
      </c>
      <c r="EN1170" s="1">
        <v>250</v>
      </c>
    </row>
    <row r="1171" spans="131:144" ht="13.5" customHeight="1">
      <c r="EA1171" s="1" t="s">
        <v>2642</v>
      </c>
      <c r="EB1171" s="1" t="s">
        <v>28</v>
      </c>
      <c r="EC1171" s="1" t="s">
        <v>29</v>
      </c>
      <c r="ED1171" s="1" t="s">
        <v>30</v>
      </c>
      <c r="EE1171" s="1" t="s">
        <v>468</v>
      </c>
      <c r="EF1171" s="1" t="s">
        <v>469</v>
      </c>
      <c r="EG1171" s="1" t="s">
        <v>2447</v>
      </c>
      <c r="EH1171" s="1" t="s">
        <v>473</v>
      </c>
      <c r="EI1171" s="1" t="s">
        <v>2047</v>
      </c>
      <c r="EM1171" s="1" t="s">
        <v>2448</v>
      </c>
      <c r="EN1171" s="1">
        <v>300</v>
      </c>
    </row>
    <row r="1172" spans="131:144" ht="13.5" customHeight="1">
      <c r="EA1172" s="1" t="s">
        <v>2643</v>
      </c>
      <c r="EB1172" s="1" t="s">
        <v>28</v>
      </c>
      <c r="EC1172" s="1" t="s">
        <v>29</v>
      </c>
      <c r="ED1172" s="1" t="s">
        <v>30</v>
      </c>
      <c r="EE1172" s="1" t="s">
        <v>468</v>
      </c>
      <c r="EF1172" s="1" t="s">
        <v>469</v>
      </c>
      <c r="EG1172" s="1" t="s">
        <v>2447</v>
      </c>
      <c r="EH1172" s="1" t="s">
        <v>476</v>
      </c>
      <c r="EI1172" s="1" t="s">
        <v>2049</v>
      </c>
      <c r="EM1172" s="1" t="s">
        <v>2448</v>
      </c>
      <c r="EN1172" s="1">
        <v>200</v>
      </c>
    </row>
    <row r="1173" spans="131:144" ht="13.5" customHeight="1">
      <c r="EA1173" s="1" t="s">
        <v>2644</v>
      </c>
      <c r="EB1173" s="1" t="s">
        <v>28</v>
      </c>
      <c r="EC1173" s="1" t="s">
        <v>29</v>
      </c>
      <c r="ED1173" s="1" t="s">
        <v>30</v>
      </c>
      <c r="EE1173" s="1" t="s">
        <v>479</v>
      </c>
      <c r="EF1173" s="1" t="s">
        <v>480</v>
      </c>
      <c r="EG1173" s="1" t="s">
        <v>2447</v>
      </c>
      <c r="EH1173" s="1" t="s">
        <v>481</v>
      </c>
      <c r="EI1173" s="1" t="s">
        <v>2057</v>
      </c>
      <c r="EM1173" s="1" t="s">
        <v>2448</v>
      </c>
      <c r="EN1173" s="1">
        <v>150</v>
      </c>
    </row>
    <row r="1174" spans="131:144" ht="13.5" customHeight="1">
      <c r="EA1174" s="1" t="s">
        <v>2645</v>
      </c>
      <c r="EB1174" s="1" t="s">
        <v>28</v>
      </c>
      <c r="EC1174" s="1" t="s">
        <v>29</v>
      </c>
      <c r="ED1174" s="1" t="s">
        <v>30</v>
      </c>
      <c r="EE1174" s="1" t="s">
        <v>479</v>
      </c>
      <c r="EF1174" s="1" t="s">
        <v>480</v>
      </c>
      <c r="EG1174" s="1" t="s">
        <v>2447</v>
      </c>
      <c r="EH1174" s="1" t="s">
        <v>484</v>
      </c>
      <c r="EI1174" s="1" t="s">
        <v>2059</v>
      </c>
      <c r="EM1174" s="1" t="s">
        <v>2448</v>
      </c>
      <c r="EN1174" s="1">
        <v>750</v>
      </c>
    </row>
    <row r="1175" spans="131:144" ht="13.5" customHeight="1">
      <c r="EA1175" s="1" t="s">
        <v>2646</v>
      </c>
      <c r="EB1175" s="1" t="s">
        <v>28</v>
      </c>
      <c r="EC1175" s="1" t="s">
        <v>29</v>
      </c>
      <c r="ED1175" s="1" t="s">
        <v>30</v>
      </c>
      <c r="EE1175" s="1" t="s">
        <v>487</v>
      </c>
      <c r="EF1175" s="1" t="s">
        <v>488</v>
      </c>
      <c r="EG1175" s="1" t="s">
        <v>2447</v>
      </c>
      <c r="EH1175" s="1" t="s">
        <v>489</v>
      </c>
      <c r="EI1175" s="1" t="s">
        <v>2071</v>
      </c>
      <c r="EM1175" s="1" t="s">
        <v>2448</v>
      </c>
      <c r="EN1175" s="1">
        <v>200</v>
      </c>
    </row>
    <row r="1176" spans="131:144" ht="13.5" customHeight="1">
      <c r="EA1176" s="1" t="s">
        <v>2647</v>
      </c>
      <c r="EB1176" s="1" t="s">
        <v>28</v>
      </c>
      <c r="EC1176" s="1" t="s">
        <v>29</v>
      </c>
      <c r="ED1176" s="1" t="s">
        <v>30</v>
      </c>
      <c r="EE1176" s="1" t="s">
        <v>492</v>
      </c>
      <c r="EF1176" s="1" t="s">
        <v>493</v>
      </c>
      <c r="EG1176" s="1" t="s">
        <v>2447</v>
      </c>
      <c r="EH1176" s="1" t="s">
        <v>494</v>
      </c>
      <c r="EI1176" s="1" t="s">
        <v>2077</v>
      </c>
      <c r="EM1176" s="1" t="s">
        <v>2448</v>
      </c>
      <c r="EN1176" s="1">
        <v>300</v>
      </c>
    </row>
    <row r="1177" spans="131:144" ht="13.5" customHeight="1">
      <c r="EA1177" s="1" t="s">
        <v>2648</v>
      </c>
      <c r="EB1177" s="1" t="s">
        <v>28</v>
      </c>
      <c r="EC1177" s="1" t="s">
        <v>29</v>
      </c>
      <c r="ED1177" s="1" t="s">
        <v>30</v>
      </c>
      <c r="EE1177" s="1" t="s">
        <v>492</v>
      </c>
      <c r="EF1177" s="1" t="s">
        <v>493</v>
      </c>
      <c r="EG1177" s="1" t="s">
        <v>2447</v>
      </c>
      <c r="EH1177" s="1" t="s">
        <v>497</v>
      </c>
      <c r="EI1177" s="1" t="s">
        <v>2079</v>
      </c>
      <c r="EM1177" s="1" t="s">
        <v>2448</v>
      </c>
      <c r="EN1177" s="1">
        <v>200</v>
      </c>
    </row>
    <row r="1178" spans="131:144" ht="13.5" customHeight="1">
      <c r="EA1178" s="1" t="s">
        <v>2649</v>
      </c>
      <c r="EB1178" s="1" t="s">
        <v>28</v>
      </c>
      <c r="EC1178" s="1" t="s">
        <v>29</v>
      </c>
      <c r="ED1178" s="1" t="s">
        <v>30</v>
      </c>
      <c r="EE1178" s="1" t="s">
        <v>492</v>
      </c>
      <c r="EF1178" s="1" t="s">
        <v>493</v>
      </c>
      <c r="EG1178" s="1" t="s">
        <v>2447</v>
      </c>
      <c r="EH1178" s="1" t="s">
        <v>500</v>
      </c>
      <c r="EI1178" s="1" t="s">
        <v>2081</v>
      </c>
      <c r="EM1178" s="1" t="s">
        <v>2448</v>
      </c>
      <c r="EN1178" s="1">
        <v>300</v>
      </c>
    </row>
    <row r="1179" spans="131:144" ht="13.5" customHeight="1">
      <c r="EA1179" s="1" t="s">
        <v>2650</v>
      </c>
      <c r="EB1179" s="1" t="s">
        <v>28</v>
      </c>
      <c r="EC1179" s="1" t="s">
        <v>29</v>
      </c>
      <c r="ED1179" s="1" t="s">
        <v>30</v>
      </c>
      <c r="EE1179" s="1" t="s">
        <v>492</v>
      </c>
      <c r="EF1179" s="1" t="s">
        <v>493</v>
      </c>
      <c r="EG1179" s="1" t="s">
        <v>2447</v>
      </c>
      <c r="EH1179" s="1" t="s">
        <v>503</v>
      </c>
      <c r="EI1179" s="1" t="s">
        <v>2083</v>
      </c>
      <c r="EM1179" s="1" t="s">
        <v>2448</v>
      </c>
      <c r="EN1179" s="1">
        <v>250</v>
      </c>
    </row>
    <row r="1180" spans="131:144" ht="13.5" customHeight="1">
      <c r="EA1180" s="1" t="s">
        <v>2651</v>
      </c>
      <c r="EB1180" s="1" t="s">
        <v>28</v>
      </c>
      <c r="EC1180" s="1" t="s">
        <v>29</v>
      </c>
      <c r="ED1180" s="1" t="s">
        <v>30</v>
      </c>
      <c r="EE1180" s="1" t="s">
        <v>506</v>
      </c>
      <c r="EF1180" s="1" t="s">
        <v>507</v>
      </c>
      <c r="EG1180" s="1" t="s">
        <v>2447</v>
      </c>
      <c r="EH1180" s="1" t="s">
        <v>508</v>
      </c>
      <c r="EI1180" s="1" t="s">
        <v>2405</v>
      </c>
      <c r="EM1180" s="1" t="s">
        <v>2448</v>
      </c>
      <c r="EN1180" s="1">
        <v>150</v>
      </c>
    </row>
    <row r="1181" spans="131:144" ht="13.5" customHeight="1">
      <c r="EA1181" s="1" t="s">
        <v>2652</v>
      </c>
      <c r="EB1181" s="1" t="s">
        <v>28</v>
      </c>
      <c r="EC1181" s="1" t="s">
        <v>29</v>
      </c>
      <c r="ED1181" s="1" t="s">
        <v>30</v>
      </c>
      <c r="EE1181" s="1" t="s">
        <v>506</v>
      </c>
      <c r="EF1181" s="1" t="s">
        <v>507</v>
      </c>
      <c r="EG1181" s="1" t="s">
        <v>2447</v>
      </c>
      <c r="EH1181" s="1" t="s">
        <v>981</v>
      </c>
      <c r="EI1181" s="1" t="s">
        <v>2653</v>
      </c>
      <c r="EM1181" s="1" t="s">
        <v>2448</v>
      </c>
      <c r="EN1181" s="1">
        <v>150</v>
      </c>
    </row>
    <row r="1182" spans="131:144" ht="13.5" customHeight="1">
      <c r="EA1182" s="1" t="s">
        <v>2654</v>
      </c>
      <c r="EB1182" s="1" t="s">
        <v>28</v>
      </c>
      <c r="EC1182" s="1" t="s">
        <v>29</v>
      </c>
      <c r="ED1182" s="1" t="s">
        <v>30</v>
      </c>
      <c r="EE1182" s="1" t="s">
        <v>511</v>
      </c>
      <c r="EF1182" s="1" t="s">
        <v>512</v>
      </c>
      <c r="EG1182" s="1" t="s">
        <v>2447</v>
      </c>
      <c r="EH1182" s="1" t="s">
        <v>513</v>
      </c>
      <c r="EI1182" s="1" t="s">
        <v>2093</v>
      </c>
      <c r="EM1182" s="1" t="s">
        <v>2448</v>
      </c>
      <c r="EN1182" s="1">
        <v>150</v>
      </c>
    </row>
    <row r="1183" spans="131:144" ht="13.5" customHeight="1">
      <c r="EA1183" s="1" t="s">
        <v>2655</v>
      </c>
      <c r="EB1183" s="1" t="s">
        <v>28</v>
      </c>
      <c r="EC1183" s="1" t="s">
        <v>29</v>
      </c>
      <c r="ED1183" s="1" t="s">
        <v>30</v>
      </c>
      <c r="EE1183" s="1" t="s">
        <v>516</v>
      </c>
      <c r="EF1183" s="1" t="s">
        <v>517</v>
      </c>
      <c r="EG1183" s="1" t="s">
        <v>2447</v>
      </c>
      <c r="EH1183" s="1" t="s">
        <v>518</v>
      </c>
      <c r="EI1183" s="1" t="s">
        <v>2095</v>
      </c>
      <c r="EM1183" s="1" t="s">
        <v>2448</v>
      </c>
      <c r="EN1183" s="1">
        <v>250</v>
      </c>
    </row>
    <row r="1184" spans="131:144" ht="13.5" customHeight="1">
      <c r="EA1184" s="1" t="s">
        <v>2656</v>
      </c>
      <c r="EB1184" s="1" t="s">
        <v>28</v>
      </c>
      <c r="EC1184" s="1" t="s">
        <v>29</v>
      </c>
      <c r="ED1184" s="1" t="s">
        <v>30</v>
      </c>
      <c r="EE1184" s="1" t="s">
        <v>524</v>
      </c>
      <c r="EF1184" s="1" t="s">
        <v>525</v>
      </c>
      <c r="EG1184" s="1" t="s">
        <v>2447</v>
      </c>
      <c r="EH1184" s="1" t="s">
        <v>526</v>
      </c>
      <c r="EI1184" s="1" t="s">
        <v>2102</v>
      </c>
      <c r="EM1184" s="1" t="s">
        <v>2448</v>
      </c>
      <c r="EN1184" s="1">
        <v>50</v>
      </c>
    </row>
    <row r="1185" spans="131:144" ht="13.5" customHeight="1">
      <c r="EA1185" s="1" t="s">
        <v>2657</v>
      </c>
      <c r="EB1185" s="1" t="s">
        <v>28</v>
      </c>
      <c r="EC1185" s="1" t="s">
        <v>29</v>
      </c>
      <c r="ED1185" s="1" t="s">
        <v>30</v>
      </c>
      <c r="EE1185" s="1" t="s">
        <v>524</v>
      </c>
      <c r="EF1185" s="1" t="s">
        <v>525</v>
      </c>
      <c r="EG1185" s="1" t="s">
        <v>2447</v>
      </c>
      <c r="EH1185" s="1" t="s">
        <v>2658</v>
      </c>
      <c r="EI1185" s="1" t="s">
        <v>527</v>
      </c>
      <c r="EM1185" s="1" t="s">
        <v>2448</v>
      </c>
      <c r="EN1185" s="1">
        <v>950</v>
      </c>
    </row>
    <row r="1186" spans="131:144" ht="13.5" customHeight="1">
      <c r="EA1186" s="1" t="s">
        <v>2659</v>
      </c>
      <c r="EB1186" s="1" t="s">
        <v>28</v>
      </c>
      <c r="EC1186" s="1" t="s">
        <v>29</v>
      </c>
      <c r="ED1186" s="1" t="s">
        <v>30</v>
      </c>
      <c r="EE1186" s="1" t="s">
        <v>529</v>
      </c>
      <c r="EF1186" s="1" t="s">
        <v>530</v>
      </c>
      <c r="EG1186" s="1" t="s">
        <v>2447</v>
      </c>
      <c r="EH1186" s="1" t="s">
        <v>531</v>
      </c>
      <c r="EI1186" s="1" t="s">
        <v>2108</v>
      </c>
      <c r="EM1186" s="1" t="s">
        <v>2448</v>
      </c>
      <c r="EN1186" s="1">
        <v>450</v>
      </c>
    </row>
    <row r="1187" spans="131:144" ht="13.5" customHeight="1">
      <c r="EA1187" s="1" t="s">
        <v>2660</v>
      </c>
      <c r="EB1187" s="1" t="s">
        <v>28</v>
      </c>
      <c r="EC1187" s="1" t="s">
        <v>29</v>
      </c>
      <c r="ED1187" s="1" t="s">
        <v>30</v>
      </c>
      <c r="EE1187" s="1" t="s">
        <v>529</v>
      </c>
      <c r="EF1187" s="1" t="s">
        <v>530</v>
      </c>
      <c r="EG1187" s="1" t="s">
        <v>2447</v>
      </c>
      <c r="EH1187" s="1" t="s">
        <v>534</v>
      </c>
      <c r="EI1187" s="1" t="s">
        <v>2110</v>
      </c>
      <c r="EM1187" s="1" t="s">
        <v>2448</v>
      </c>
      <c r="EN1187" s="1">
        <v>550</v>
      </c>
    </row>
    <row r="1188" spans="131:144" ht="13.5" customHeight="1">
      <c r="EA1188" s="1" t="s">
        <v>2661</v>
      </c>
      <c r="EB1188" s="1" t="s">
        <v>28</v>
      </c>
      <c r="EC1188" s="1" t="s">
        <v>29</v>
      </c>
      <c r="ED1188" s="1" t="s">
        <v>30</v>
      </c>
      <c r="EE1188" s="1" t="s">
        <v>537</v>
      </c>
      <c r="EF1188" s="1" t="s">
        <v>538</v>
      </c>
      <c r="EG1188" s="1" t="s">
        <v>2447</v>
      </c>
      <c r="EH1188" s="1" t="s">
        <v>539</v>
      </c>
      <c r="EI1188" s="1" t="s">
        <v>2112</v>
      </c>
      <c r="EM1188" s="1" t="s">
        <v>2448</v>
      </c>
      <c r="EN1188" s="1">
        <v>150</v>
      </c>
    </row>
    <row r="1189" spans="131:144" ht="13.5" customHeight="1">
      <c r="EA1189" s="1" t="s">
        <v>2662</v>
      </c>
      <c r="EB1189" s="1" t="s">
        <v>28</v>
      </c>
      <c r="EC1189" s="1" t="s">
        <v>29</v>
      </c>
      <c r="ED1189" s="1" t="s">
        <v>30</v>
      </c>
      <c r="EE1189" s="1" t="s">
        <v>542</v>
      </c>
      <c r="EF1189" s="1" t="s">
        <v>543</v>
      </c>
      <c r="EG1189" s="1" t="s">
        <v>2447</v>
      </c>
      <c r="EH1189" s="1" t="s">
        <v>544</v>
      </c>
      <c r="EI1189" s="1" t="s">
        <v>2663</v>
      </c>
      <c r="EM1189" s="1" t="s">
        <v>2448</v>
      </c>
      <c r="EN1189" s="1">
        <v>100</v>
      </c>
    </row>
    <row r="1190" spans="131:144" ht="13.5" customHeight="1">
      <c r="EA1190" s="1" t="s">
        <v>2664</v>
      </c>
      <c r="EB1190" s="1" t="s">
        <v>28</v>
      </c>
      <c r="EC1190" s="1" t="s">
        <v>29</v>
      </c>
      <c r="ED1190" s="1" t="s">
        <v>30</v>
      </c>
      <c r="EE1190" s="1" t="s">
        <v>542</v>
      </c>
      <c r="EF1190" s="1" t="s">
        <v>543</v>
      </c>
      <c r="EG1190" s="1" t="s">
        <v>2447</v>
      </c>
      <c r="EH1190" s="1" t="s">
        <v>547</v>
      </c>
      <c r="EI1190" s="1" t="s">
        <v>548</v>
      </c>
      <c r="EM1190" s="1" t="s">
        <v>2448</v>
      </c>
      <c r="EN1190" s="1">
        <v>350</v>
      </c>
    </row>
    <row r="1191" spans="131:144" ht="13.5" customHeight="1">
      <c r="EA1191" s="1" t="s">
        <v>2665</v>
      </c>
      <c r="EB1191" s="1" t="s">
        <v>28</v>
      </c>
      <c r="EC1191" s="1" t="s">
        <v>29</v>
      </c>
      <c r="ED1191" s="1" t="s">
        <v>30</v>
      </c>
      <c r="EE1191" s="1" t="s">
        <v>550</v>
      </c>
      <c r="EF1191" s="1" t="s">
        <v>551</v>
      </c>
      <c r="EG1191" s="1" t="s">
        <v>2447</v>
      </c>
      <c r="EH1191" s="1" t="s">
        <v>552</v>
      </c>
      <c r="EI1191" s="1" t="s">
        <v>1005</v>
      </c>
      <c r="EM1191" s="1" t="s">
        <v>2448</v>
      </c>
      <c r="EN1191" s="1">
        <v>350</v>
      </c>
    </row>
    <row r="1192" spans="131:144" ht="13.5" customHeight="1">
      <c r="EA1192" s="1" t="s">
        <v>2666</v>
      </c>
      <c r="EB1192" s="1" t="s">
        <v>28</v>
      </c>
      <c r="EC1192" s="1" t="s">
        <v>29</v>
      </c>
      <c r="ED1192" s="1" t="s">
        <v>30</v>
      </c>
      <c r="EE1192" s="1" t="s">
        <v>550</v>
      </c>
      <c r="EF1192" s="1" t="s">
        <v>551</v>
      </c>
      <c r="EG1192" s="1" t="s">
        <v>2447</v>
      </c>
      <c r="EH1192" s="1" t="s">
        <v>555</v>
      </c>
      <c r="EI1192" s="1" t="s">
        <v>2423</v>
      </c>
      <c r="EM1192" s="1" t="s">
        <v>2448</v>
      </c>
      <c r="EN1192" s="1">
        <v>750</v>
      </c>
    </row>
    <row r="1193" spans="131:144" ht="13.5" customHeight="1">
      <c r="EA1193" s="1" t="s">
        <v>2667</v>
      </c>
      <c r="EB1193" s="1" t="s">
        <v>28</v>
      </c>
      <c r="EC1193" s="1" t="s">
        <v>29</v>
      </c>
      <c r="ED1193" s="1" t="s">
        <v>30</v>
      </c>
      <c r="EE1193" s="1" t="s">
        <v>550</v>
      </c>
      <c r="EF1193" s="1" t="s">
        <v>551</v>
      </c>
      <c r="EG1193" s="1" t="s">
        <v>2447</v>
      </c>
      <c r="EH1193" s="1" t="s">
        <v>558</v>
      </c>
      <c r="EI1193" s="1" t="s">
        <v>2119</v>
      </c>
      <c r="EM1193" s="1" t="s">
        <v>2448</v>
      </c>
      <c r="EN1193" s="1">
        <v>100</v>
      </c>
    </row>
    <row r="1194" spans="131:144" ht="13.5" customHeight="1">
      <c r="EA1194" s="1" t="s">
        <v>2668</v>
      </c>
      <c r="EB1194" s="1" t="s">
        <v>28</v>
      </c>
      <c r="EC1194" s="1" t="s">
        <v>29</v>
      </c>
      <c r="ED1194" s="1" t="s">
        <v>30</v>
      </c>
      <c r="EE1194" s="1" t="s">
        <v>550</v>
      </c>
      <c r="EF1194" s="1" t="s">
        <v>551</v>
      </c>
      <c r="EG1194" s="1" t="s">
        <v>2447</v>
      </c>
      <c r="EH1194" s="1" t="s">
        <v>561</v>
      </c>
      <c r="EI1194" s="1" t="s">
        <v>562</v>
      </c>
      <c r="EM1194" s="1" t="s">
        <v>2448</v>
      </c>
      <c r="EN1194" s="1">
        <v>100</v>
      </c>
    </row>
    <row r="1195" spans="131:144" ht="13.5" customHeight="1">
      <c r="EA1195" s="1" t="s">
        <v>2669</v>
      </c>
      <c r="EB1195" s="1" t="s">
        <v>28</v>
      </c>
      <c r="EC1195" s="1" t="s">
        <v>29</v>
      </c>
      <c r="ED1195" s="1" t="s">
        <v>30</v>
      </c>
      <c r="EE1195" s="1" t="s">
        <v>550</v>
      </c>
      <c r="EF1195" s="1" t="s">
        <v>551</v>
      </c>
      <c r="EG1195" s="1" t="s">
        <v>2447</v>
      </c>
      <c r="EH1195" s="1" t="s">
        <v>1011</v>
      </c>
      <c r="EI1195" s="1" t="s">
        <v>1012</v>
      </c>
      <c r="EM1195" s="1" t="s">
        <v>2448</v>
      </c>
      <c r="EN1195" s="1">
        <v>50</v>
      </c>
    </row>
    <row r="1196" spans="131:144" ht="13.5" customHeight="1">
      <c r="EA1196" s="1" t="s">
        <v>2670</v>
      </c>
      <c r="EB1196" s="1" t="s">
        <v>28</v>
      </c>
      <c r="EC1196" s="1" t="s">
        <v>29</v>
      </c>
      <c r="ED1196" s="1" t="s">
        <v>30</v>
      </c>
      <c r="EE1196" s="1" t="s">
        <v>567</v>
      </c>
      <c r="EF1196" s="1" t="s">
        <v>568</v>
      </c>
      <c r="EG1196" s="1" t="s">
        <v>2447</v>
      </c>
      <c r="EH1196" s="1" t="s">
        <v>569</v>
      </c>
      <c r="EI1196" s="1" t="s">
        <v>570</v>
      </c>
      <c r="EM1196" s="1" t="s">
        <v>2448</v>
      </c>
      <c r="EN1196" s="1">
        <v>450</v>
      </c>
    </row>
    <row r="1197" spans="131:144" ht="13.5" customHeight="1">
      <c r="EA1197" s="1" t="s">
        <v>2671</v>
      </c>
      <c r="EB1197" s="1" t="s">
        <v>28</v>
      </c>
      <c r="EC1197" s="1" t="s">
        <v>29</v>
      </c>
      <c r="ED1197" s="1" t="s">
        <v>30</v>
      </c>
      <c r="EE1197" s="1" t="s">
        <v>567</v>
      </c>
      <c r="EF1197" s="1" t="s">
        <v>568</v>
      </c>
      <c r="EG1197" s="1" t="s">
        <v>2447</v>
      </c>
      <c r="EH1197" s="1" t="s">
        <v>572</v>
      </c>
      <c r="EI1197" s="1" t="s">
        <v>573</v>
      </c>
      <c r="EM1197" s="1" t="s">
        <v>2448</v>
      </c>
      <c r="EN1197" s="1">
        <v>300</v>
      </c>
    </row>
    <row r="1198" spans="131:144" ht="13.5" customHeight="1">
      <c r="EA1198" s="1" t="s">
        <v>2672</v>
      </c>
      <c r="EB1198" s="1" t="s">
        <v>28</v>
      </c>
      <c r="EC1198" s="1" t="s">
        <v>29</v>
      </c>
      <c r="ED1198" s="1" t="s">
        <v>30</v>
      </c>
      <c r="EE1198" s="1" t="s">
        <v>567</v>
      </c>
      <c r="EF1198" s="1" t="s">
        <v>568</v>
      </c>
      <c r="EG1198" s="1" t="s">
        <v>2447</v>
      </c>
      <c r="EH1198" s="1" t="s">
        <v>575</v>
      </c>
      <c r="EI1198" s="1" t="s">
        <v>576</v>
      </c>
      <c r="EM1198" s="1" t="s">
        <v>2448</v>
      </c>
      <c r="EN1198" s="1">
        <v>400</v>
      </c>
    </row>
    <row r="1199" spans="131:144" ht="13.5" customHeight="1">
      <c r="EA1199" s="1" t="s">
        <v>2673</v>
      </c>
      <c r="EB1199" s="1" t="s">
        <v>28</v>
      </c>
      <c r="EC1199" s="1" t="s">
        <v>29</v>
      </c>
      <c r="ED1199" s="1" t="s">
        <v>30</v>
      </c>
      <c r="EE1199" s="1" t="s">
        <v>578</v>
      </c>
      <c r="EF1199" s="1" t="s">
        <v>579</v>
      </c>
      <c r="EG1199" s="1" t="s">
        <v>2447</v>
      </c>
      <c r="EH1199" s="1" t="s">
        <v>1018</v>
      </c>
      <c r="EI1199" s="1" t="s">
        <v>2434</v>
      </c>
      <c r="EM1199" s="1" t="s">
        <v>2448</v>
      </c>
      <c r="EN1199" s="1">
        <v>150</v>
      </c>
    </row>
    <row r="1200" spans="131:144" ht="13.5" customHeight="1">
      <c r="EA1200" s="1" t="s">
        <v>2674</v>
      </c>
      <c r="EB1200" s="1" t="s">
        <v>28</v>
      </c>
      <c r="EC1200" s="1" t="s">
        <v>29</v>
      </c>
      <c r="ED1200" s="1" t="s">
        <v>30</v>
      </c>
      <c r="EE1200" s="1" t="s">
        <v>583</v>
      </c>
      <c r="EF1200" s="1" t="s">
        <v>584</v>
      </c>
      <c r="EG1200" s="1" t="s">
        <v>2447</v>
      </c>
      <c r="EH1200" s="1" t="s">
        <v>2675</v>
      </c>
      <c r="EI1200" s="1" t="s">
        <v>586</v>
      </c>
      <c r="EM1200" s="1" t="s">
        <v>2448</v>
      </c>
      <c r="EN1200" s="1">
        <v>1750</v>
      </c>
    </row>
    <row r="1201" spans="131:144" ht="13.5" customHeight="1">
      <c r="EA1201" s="1" t="s">
        <v>2676</v>
      </c>
      <c r="EB1201" s="1" t="s">
        <v>28</v>
      </c>
      <c r="EC1201" s="1" t="s">
        <v>29</v>
      </c>
      <c r="ED1201" s="1" t="s">
        <v>30</v>
      </c>
      <c r="EE1201" s="1" t="s">
        <v>588</v>
      </c>
      <c r="EF1201" s="1" t="s">
        <v>589</v>
      </c>
      <c r="EG1201" s="1" t="s">
        <v>2447</v>
      </c>
      <c r="EH1201" s="1" t="s">
        <v>593</v>
      </c>
      <c r="EI1201" s="1" t="s">
        <v>2440</v>
      </c>
      <c r="EM1201" s="1" t="s">
        <v>2448</v>
      </c>
      <c r="EN1201" s="1">
        <v>250</v>
      </c>
    </row>
    <row r="1202" spans="131:144" ht="13.5" customHeight="1">
      <c r="EA1202" s="1" t="s">
        <v>2677</v>
      </c>
      <c r="EB1202" s="1" t="s">
        <v>28</v>
      </c>
      <c r="EC1202" s="1" t="s">
        <v>29</v>
      </c>
      <c r="ED1202" s="1" t="s">
        <v>30</v>
      </c>
      <c r="EE1202" s="1" t="s">
        <v>588</v>
      </c>
      <c r="EF1202" s="1" t="s">
        <v>589</v>
      </c>
      <c r="EG1202" s="1" t="s">
        <v>2447</v>
      </c>
      <c r="EH1202" s="1" t="s">
        <v>1026</v>
      </c>
      <c r="EI1202" s="1" t="s">
        <v>2678</v>
      </c>
      <c r="EM1202" s="1" t="s">
        <v>2448</v>
      </c>
      <c r="EN1202" s="1">
        <v>200</v>
      </c>
    </row>
    <row r="1203" spans="131:144" ht="13.5" customHeight="1">
      <c r="EA1203" s="1" t="s">
        <v>2679</v>
      </c>
      <c r="EB1203" s="1" t="s">
        <v>28</v>
      </c>
      <c r="EC1203" s="1" t="s">
        <v>29</v>
      </c>
      <c r="ED1203" s="1" t="s">
        <v>30</v>
      </c>
      <c r="EE1203" s="1" t="s">
        <v>599</v>
      </c>
      <c r="EF1203" s="1" t="s">
        <v>600</v>
      </c>
      <c r="EG1203" s="1" t="s">
        <v>2447</v>
      </c>
      <c r="EH1203" s="1" t="s">
        <v>604</v>
      </c>
      <c r="EI1203" s="1" t="s">
        <v>2680</v>
      </c>
      <c r="EM1203" s="1" t="s">
        <v>2448</v>
      </c>
      <c r="EN1203" s="1">
        <v>200</v>
      </c>
    </row>
    <row r="1204" spans="131:144" ht="13.5" customHeight="1">
      <c r="EA1204" s="1" t="s">
        <v>2681</v>
      </c>
      <c r="EB1204" s="1" t="s">
        <v>28</v>
      </c>
      <c r="EC1204" s="1" t="s">
        <v>29</v>
      </c>
      <c r="ED1204" s="1" t="s">
        <v>30</v>
      </c>
      <c r="EE1204" s="1" t="s">
        <v>599</v>
      </c>
      <c r="EF1204" s="1" t="s">
        <v>600</v>
      </c>
      <c r="EG1204" s="1" t="s">
        <v>2447</v>
      </c>
      <c r="EH1204" s="1" t="s">
        <v>2682</v>
      </c>
      <c r="EI1204" s="1" t="s">
        <v>602</v>
      </c>
      <c r="EM1204" s="1" t="s">
        <v>2448</v>
      </c>
      <c r="EN1204" s="1">
        <v>750</v>
      </c>
    </row>
    <row r="1205" spans="131:144" ht="13.5" customHeight="1">
      <c r="EA1205" s="1" t="s">
        <v>2683</v>
      </c>
      <c r="EB1205" s="1" t="s">
        <v>28</v>
      </c>
      <c r="EC1205" s="1" t="s">
        <v>29</v>
      </c>
      <c r="ED1205" s="1" t="s">
        <v>30</v>
      </c>
      <c r="EE1205" s="1" t="s">
        <v>31</v>
      </c>
      <c r="EF1205" s="1" t="s">
        <v>32</v>
      </c>
      <c r="EG1205" s="1" t="s">
        <v>2684</v>
      </c>
      <c r="EH1205" s="1" t="s">
        <v>34</v>
      </c>
      <c r="EI1205" s="1" t="s">
        <v>35</v>
      </c>
      <c r="EM1205" s="1" t="s">
        <v>2685</v>
      </c>
      <c r="EN1205" s="1">
        <v>600</v>
      </c>
    </row>
    <row r="1206" spans="131:144" ht="13.5" customHeight="1">
      <c r="EA1206" s="1" t="s">
        <v>2686</v>
      </c>
      <c r="EB1206" s="1" t="s">
        <v>28</v>
      </c>
      <c r="EC1206" s="1" t="s">
        <v>29</v>
      </c>
      <c r="ED1206" s="1" t="s">
        <v>30</v>
      </c>
      <c r="EE1206" s="1" t="s">
        <v>31</v>
      </c>
      <c r="EF1206" s="1" t="s">
        <v>32</v>
      </c>
      <c r="EG1206" s="1" t="s">
        <v>2684</v>
      </c>
      <c r="EH1206" s="1" t="s">
        <v>38</v>
      </c>
      <c r="EI1206" s="1" t="s">
        <v>39</v>
      </c>
      <c r="EM1206" s="1" t="s">
        <v>2685</v>
      </c>
      <c r="EN1206" s="1">
        <v>350</v>
      </c>
    </row>
    <row r="1207" spans="131:144" ht="13.5" customHeight="1">
      <c r="EA1207" s="1" t="s">
        <v>2687</v>
      </c>
      <c r="EB1207" s="1" t="s">
        <v>28</v>
      </c>
      <c r="EC1207" s="1" t="s">
        <v>29</v>
      </c>
      <c r="ED1207" s="1" t="s">
        <v>30</v>
      </c>
      <c r="EE1207" s="1" t="s">
        <v>41</v>
      </c>
      <c r="EF1207" s="1" t="s">
        <v>42</v>
      </c>
      <c r="EG1207" s="1" t="s">
        <v>2684</v>
      </c>
      <c r="EH1207" s="1" t="s">
        <v>43</v>
      </c>
      <c r="EI1207" s="1" t="s">
        <v>44</v>
      </c>
      <c r="EM1207" s="1" t="s">
        <v>2685</v>
      </c>
      <c r="EN1207" s="1">
        <v>400</v>
      </c>
    </row>
    <row r="1208" spans="131:144" ht="13.5" customHeight="1">
      <c r="EA1208" s="1" t="s">
        <v>2688</v>
      </c>
      <c r="EB1208" s="1" t="s">
        <v>28</v>
      </c>
      <c r="EC1208" s="1" t="s">
        <v>29</v>
      </c>
      <c r="ED1208" s="1" t="s">
        <v>30</v>
      </c>
      <c r="EE1208" s="1" t="s">
        <v>41</v>
      </c>
      <c r="EF1208" s="1" t="s">
        <v>42</v>
      </c>
      <c r="EG1208" s="1" t="s">
        <v>2684</v>
      </c>
      <c r="EH1208" s="1" t="s">
        <v>46</v>
      </c>
      <c r="EI1208" s="1" t="s">
        <v>47</v>
      </c>
      <c r="EM1208" s="1" t="s">
        <v>2685</v>
      </c>
      <c r="EN1208" s="1">
        <v>900</v>
      </c>
    </row>
    <row r="1209" spans="131:144" ht="13.5" customHeight="1">
      <c r="EA1209" s="1" t="s">
        <v>2689</v>
      </c>
      <c r="EB1209" s="1" t="s">
        <v>28</v>
      </c>
      <c r="EC1209" s="1" t="s">
        <v>29</v>
      </c>
      <c r="ED1209" s="1" t="s">
        <v>30</v>
      </c>
      <c r="EE1209" s="1" t="s">
        <v>41</v>
      </c>
      <c r="EF1209" s="1" t="s">
        <v>42</v>
      </c>
      <c r="EG1209" s="1" t="s">
        <v>2684</v>
      </c>
      <c r="EH1209" s="1" t="s">
        <v>49</v>
      </c>
      <c r="EI1209" s="1" t="s">
        <v>50</v>
      </c>
      <c r="EM1209" s="1" t="s">
        <v>2685</v>
      </c>
      <c r="EN1209" s="1">
        <v>1750</v>
      </c>
    </row>
    <row r="1210" spans="131:144" ht="13.5" customHeight="1">
      <c r="EA1210" s="1" t="s">
        <v>2690</v>
      </c>
      <c r="EB1210" s="1" t="s">
        <v>28</v>
      </c>
      <c r="EC1210" s="1" t="s">
        <v>29</v>
      </c>
      <c r="ED1210" s="1" t="s">
        <v>30</v>
      </c>
      <c r="EE1210" s="1" t="s">
        <v>52</v>
      </c>
      <c r="EF1210" s="1" t="s">
        <v>53</v>
      </c>
      <c r="EG1210" s="1" t="s">
        <v>2684</v>
      </c>
      <c r="EH1210" s="1" t="s">
        <v>54</v>
      </c>
      <c r="EI1210" s="1" t="s">
        <v>55</v>
      </c>
      <c r="EM1210" s="1" t="s">
        <v>2685</v>
      </c>
      <c r="EN1210" s="1">
        <v>850</v>
      </c>
    </row>
    <row r="1211" spans="131:144" ht="13.5" customHeight="1">
      <c r="EA1211" s="1" t="s">
        <v>2691</v>
      </c>
      <c r="EB1211" s="1" t="s">
        <v>28</v>
      </c>
      <c r="EC1211" s="1" t="s">
        <v>29</v>
      </c>
      <c r="ED1211" s="1" t="s">
        <v>30</v>
      </c>
      <c r="EE1211" s="1" t="s">
        <v>52</v>
      </c>
      <c r="EF1211" s="1" t="s">
        <v>53</v>
      </c>
      <c r="EG1211" s="1" t="s">
        <v>2684</v>
      </c>
      <c r="EH1211" s="1" t="s">
        <v>57</v>
      </c>
      <c r="EI1211" s="1" t="s">
        <v>58</v>
      </c>
      <c r="EM1211" s="1" t="s">
        <v>2685</v>
      </c>
      <c r="EN1211" s="1">
        <v>500</v>
      </c>
    </row>
    <row r="1212" spans="131:144" ht="13.5" customHeight="1">
      <c r="EA1212" s="1" t="s">
        <v>2692</v>
      </c>
      <c r="EB1212" s="1" t="s">
        <v>28</v>
      </c>
      <c r="EC1212" s="1" t="s">
        <v>29</v>
      </c>
      <c r="ED1212" s="1" t="s">
        <v>30</v>
      </c>
      <c r="EE1212" s="1" t="s">
        <v>60</v>
      </c>
      <c r="EF1212" s="1" t="s">
        <v>61</v>
      </c>
      <c r="EG1212" s="1" t="s">
        <v>2684</v>
      </c>
      <c r="EH1212" s="1" t="s">
        <v>62</v>
      </c>
      <c r="EI1212" s="1" t="s">
        <v>63</v>
      </c>
      <c r="EM1212" s="1" t="s">
        <v>2685</v>
      </c>
      <c r="EN1212" s="1">
        <v>950</v>
      </c>
    </row>
    <row r="1213" spans="131:144" ht="13.5" customHeight="1">
      <c r="EA1213" s="1" t="s">
        <v>2693</v>
      </c>
      <c r="EB1213" s="1" t="s">
        <v>28</v>
      </c>
      <c r="EC1213" s="1" t="s">
        <v>29</v>
      </c>
      <c r="ED1213" s="1" t="s">
        <v>30</v>
      </c>
      <c r="EE1213" s="1" t="s">
        <v>60</v>
      </c>
      <c r="EF1213" s="1" t="s">
        <v>61</v>
      </c>
      <c r="EG1213" s="1" t="s">
        <v>2684</v>
      </c>
      <c r="EH1213" s="1" t="s">
        <v>65</v>
      </c>
      <c r="EI1213" s="1" t="s">
        <v>66</v>
      </c>
      <c r="EM1213" s="1" t="s">
        <v>2685</v>
      </c>
      <c r="EN1213" s="1">
        <v>350</v>
      </c>
    </row>
    <row r="1214" spans="131:144" ht="13.5" customHeight="1">
      <c r="EA1214" s="1" t="s">
        <v>2694</v>
      </c>
      <c r="EB1214" s="1" t="s">
        <v>28</v>
      </c>
      <c r="EC1214" s="1" t="s">
        <v>29</v>
      </c>
      <c r="ED1214" s="1" t="s">
        <v>30</v>
      </c>
      <c r="EE1214" s="1" t="s">
        <v>60</v>
      </c>
      <c r="EF1214" s="1" t="s">
        <v>61</v>
      </c>
      <c r="EG1214" s="1" t="s">
        <v>2684</v>
      </c>
      <c r="EH1214" s="1" t="s">
        <v>68</v>
      </c>
      <c r="EI1214" s="1" t="s">
        <v>69</v>
      </c>
      <c r="EM1214" s="1" t="s">
        <v>2685</v>
      </c>
      <c r="EN1214" s="1">
        <v>500</v>
      </c>
    </row>
    <row r="1215" spans="131:144" ht="13.5" customHeight="1">
      <c r="EA1215" s="1" t="s">
        <v>2695</v>
      </c>
      <c r="EB1215" s="1" t="s">
        <v>28</v>
      </c>
      <c r="EC1215" s="1" t="s">
        <v>29</v>
      </c>
      <c r="ED1215" s="1" t="s">
        <v>30</v>
      </c>
      <c r="EE1215" s="1" t="s">
        <v>71</v>
      </c>
      <c r="EF1215" s="1" t="s">
        <v>72</v>
      </c>
      <c r="EG1215" s="1" t="s">
        <v>2684</v>
      </c>
      <c r="EH1215" s="1" t="s">
        <v>73</v>
      </c>
      <c r="EI1215" s="1" t="s">
        <v>74</v>
      </c>
      <c r="EM1215" s="1" t="s">
        <v>2685</v>
      </c>
      <c r="EN1215" s="1">
        <v>300</v>
      </c>
    </row>
    <row r="1216" spans="131:144" ht="13.5" customHeight="1">
      <c r="EA1216" s="1" t="s">
        <v>2696</v>
      </c>
      <c r="EB1216" s="1" t="s">
        <v>28</v>
      </c>
      <c r="EC1216" s="1" t="s">
        <v>29</v>
      </c>
      <c r="ED1216" s="1" t="s">
        <v>30</v>
      </c>
      <c r="EE1216" s="1" t="s">
        <v>71</v>
      </c>
      <c r="EF1216" s="1" t="s">
        <v>72</v>
      </c>
      <c r="EG1216" s="1" t="s">
        <v>2684</v>
      </c>
      <c r="EH1216" s="1" t="s">
        <v>76</v>
      </c>
      <c r="EI1216" s="1" t="s">
        <v>77</v>
      </c>
      <c r="EM1216" s="1" t="s">
        <v>2685</v>
      </c>
      <c r="EN1216" s="1">
        <v>650</v>
      </c>
    </row>
    <row r="1217" spans="131:144" ht="13.5" customHeight="1">
      <c r="EA1217" s="1" t="s">
        <v>2697</v>
      </c>
      <c r="EB1217" s="1" t="s">
        <v>28</v>
      </c>
      <c r="EC1217" s="1" t="s">
        <v>29</v>
      </c>
      <c r="ED1217" s="1" t="s">
        <v>30</v>
      </c>
      <c r="EE1217" s="1" t="s">
        <v>71</v>
      </c>
      <c r="EF1217" s="1" t="s">
        <v>72</v>
      </c>
      <c r="EG1217" s="1" t="s">
        <v>2684</v>
      </c>
      <c r="EH1217" s="1" t="s">
        <v>79</v>
      </c>
      <c r="EI1217" s="1" t="s">
        <v>80</v>
      </c>
      <c r="EM1217" s="1" t="s">
        <v>2685</v>
      </c>
      <c r="EN1217" s="1">
        <v>300</v>
      </c>
    </row>
    <row r="1218" spans="131:144" ht="13.5" customHeight="1">
      <c r="EA1218" s="1" t="s">
        <v>2698</v>
      </c>
      <c r="EB1218" s="1" t="s">
        <v>28</v>
      </c>
      <c r="EC1218" s="1" t="s">
        <v>29</v>
      </c>
      <c r="ED1218" s="1" t="s">
        <v>30</v>
      </c>
      <c r="EE1218" s="1" t="s">
        <v>82</v>
      </c>
      <c r="EF1218" s="1" t="s">
        <v>83</v>
      </c>
      <c r="EG1218" s="1" t="s">
        <v>2684</v>
      </c>
      <c r="EH1218" s="1" t="s">
        <v>87</v>
      </c>
      <c r="EI1218" s="1" t="s">
        <v>88</v>
      </c>
      <c r="EM1218" s="1" t="s">
        <v>2685</v>
      </c>
      <c r="EN1218" s="1">
        <v>300</v>
      </c>
    </row>
    <row r="1219" spans="131:144" ht="13.5" customHeight="1">
      <c r="EA1219" s="1" t="s">
        <v>2699</v>
      </c>
      <c r="EB1219" s="1" t="s">
        <v>28</v>
      </c>
      <c r="EC1219" s="1" t="s">
        <v>29</v>
      </c>
      <c r="ED1219" s="1" t="s">
        <v>30</v>
      </c>
      <c r="EE1219" s="1" t="s">
        <v>93</v>
      </c>
      <c r="EF1219" s="1" t="s">
        <v>94</v>
      </c>
      <c r="EG1219" s="1" t="s">
        <v>2684</v>
      </c>
      <c r="EH1219" s="1" t="s">
        <v>95</v>
      </c>
      <c r="EI1219" s="1" t="s">
        <v>96</v>
      </c>
      <c r="EM1219" s="1" t="s">
        <v>2685</v>
      </c>
      <c r="EN1219" s="1">
        <v>250</v>
      </c>
    </row>
    <row r="1220" spans="131:144" ht="13.5" customHeight="1">
      <c r="EA1220" s="1" t="s">
        <v>2700</v>
      </c>
      <c r="EB1220" s="1" t="s">
        <v>28</v>
      </c>
      <c r="EC1220" s="1" t="s">
        <v>29</v>
      </c>
      <c r="ED1220" s="1" t="s">
        <v>30</v>
      </c>
      <c r="EE1220" s="1" t="s">
        <v>93</v>
      </c>
      <c r="EF1220" s="1" t="s">
        <v>94</v>
      </c>
      <c r="EG1220" s="1" t="s">
        <v>2684</v>
      </c>
      <c r="EH1220" s="1" t="s">
        <v>98</v>
      </c>
      <c r="EI1220" s="1" t="s">
        <v>99</v>
      </c>
      <c r="EM1220" s="1" t="s">
        <v>2685</v>
      </c>
      <c r="EN1220" s="1">
        <v>350</v>
      </c>
    </row>
    <row r="1221" spans="131:144" ht="13.5" customHeight="1">
      <c r="EA1221" s="1" t="s">
        <v>2701</v>
      </c>
      <c r="EB1221" s="1" t="s">
        <v>28</v>
      </c>
      <c r="EC1221" s="1" t="s">
        <v>29</v>
      </c>
      <c r="ED1221" s="1" t="s">
        <v>30</v>
      </c>
      <c r="EE1221" s="1" t="s">
        <v>93</v>
      </c>
      <c r="EF1221" s="1" t="s">
        <v>94</v>
      </c>
      <c r="EG1221" s="1" t="s">
        <v>2684</v>
      </c>
      <c r="EH1221" s="1" t="s">
        <v>101</v>
      </c>
      <c r="EI1221" s="1" t="s">
        <v>102</v>
      </c>
      <c r="EM1221" s="1" t="s">
        <v>2685</v>
      </c>
      <c r="EN1221" s="1">
        <v>400</v>
      </c>
    </row>
    <row r="1222" spans="131:144" ht="13.5" customHeight="1">
      <c r="EA1222" s="1" t="s">
        <v>2702</v>
      </c>
      <c r="EB1222" s="1" t="s">
        <v>28</v>
      </c>
      <c r="EC1222" s="1" t="s">
        <v>29</v>
      </c>
      <c r="ED1222" s="1" t="s">
        <v>30</v>
      </c>
      <c r="EE1222" s="1" t="s">
        <v>115</v>
      </c>
      <c r="EF1222" s="1" t="s">
        <v>116</v>
      </c>
      <c r="EG1222" s="1" t="s">
        <v>2684</v>
      </c>
      <c r="EH1222" s="1" t="s">
        <v>117</v>
      </c>
      <c r="EI1222" s="1" t="s">
        <v>118</v>
      </c>
      <c r="EM1222" s="1" t="s">
        <v>2685</v>
      </c>
      <c r="EN1222" s="1">
        <v>350</v>
      </c>
    </row>
    <row r="1223" spans="131:144" ht="13.5" customHeight="1">
      <c r="EA1223" s="1" t="s">
        <v>2703</v>
      </c>
      <c r="EB1223" s="1" t="s">
        <v>28</v>
      </c>
      <c r="EC1223" s="1" t="s">
        <v>29</v>
      </c>
      <c r="ED1223" s="1" t="s">
        <v>30</v>
      </c>
      <c r="EE1223" s="1" t="s">
        <v>120</v>
      </c>
      <c r="EF1223" s="1" t="s">
        <v>121</v>
      </c>
      <c r="EG1223" s="1" t="s">
        <v>2684</v>
      </c>
      <c r="EH1223" s="1" t="s">
        <v>122</v>
      </c>
      <c r="EI1223" s="1" t="s">
        <v>123</v>
      </c>
      <c r="EM1223" s="1" t="s">
        <v>2685</v>
      </c>
      <c r="EN1223" s="1">
        <v>1200</v>
      </c>
    </row>
    <row r="1224" spans="131:144" ht="13.5" customHeight="1">
      <c r="EA1224" s="1" t="s">
        <v>2704</v>
      </c>
      <c r="EB1224" s="1" t="s">
        <v>28</v>
      </c>
      <c r="EC1224" s="1" t="s">
        <v>29</v>
      </c>
      <c r="ED1224" s="1" t="s">
        <v>30</v>
      </c>
      <c r="EE1224" s="1" t="s">
        <v>125</v>
      </c>
      <c r="EF1224" s="1" t="s">
        <v>126</v>
      </c>
      <c r="EG1224" s="1" t="s">
        <v>2684</v>
      </c>
      <c r="EH1224" s="1" t="s">
        <v>130</v>
      </c>
      <c r="EI1224" s="1" t="s">
        <v>131</v>
      </c>
      <c r="EM1224" s="1" t="s">
        <v>2685</v>
      </c>
      <c r="EN1224" s="1">
        <v>550</v>
      </c>
    </row>
    <row r="1225" spans="131:144" ht="13.5" customHeight="1">
      <c r="EA1225" s="1" t="s">
        <v>2705</v>
      </c>
      <c r="EB1225" s="1" t="s">
        <v>28</v>
      </c>
      <c r="EC1225" s="1" t="s">
        <v>29</v>
      </c>
      <c r="ED1225" s="1" t="s">
        <v>30</v>
      </c>
      <c r="EE1225" s="1" t="s">
        <v>156</v>
      </c>
      <c r="EF1225" s="1" t="s">
        <v>157</v>
      </c>
      <c r="EG1225" s="1" t="s">
        <v>2684</v>
      </c>
      <c r="EH1225" s="1" t="s">
        <v>158</v>
      </c>
      <c r="EI1225" s="1" t="s">
        <v>159</v>
      </c>
      <c r="EM1225" s="1" t="s">
        <v>2685</v>
      </c>
      <c r="EN1225" s="1">
        <v>350</v>
      </c>
    </row>
    <row r="1226" spans="131:144" ht="13.5" customHeight="1">
      <c r="EA1226" s="1" t="s">
        <v>2706</v>
      </c>
      <c r="EB1226" s="1" t="s">
        <v>28</v>
      </c>
      <c r="EC1226" s="1" t="s">
        <v>29</v>
      </c>
      <c r="ED1226" s="1" t="s">
        <v>30</v>
      </c>
      <c r="EE1226" s="1" t="s">
        <v>156</v>
      </c>
      <c r="EF1226" s="1" t="s">
        <v>157</v>
      </c>
      <c r="EG1226" s="1" t="s">
        <v>2684</v>
      </c>
      <c r="EH1226" s="1" t="s">
        <v>161</v>
      </c>
      <c r="EI1226" s="1" t="s">
        <v>162</v>
      </c>
      <c r="EM1226" s="1" t="s">
        <v>2685</v>
      </c>
      <c r="EN1226" s="1">
        <v>600</v>
      </c>
    </row>
    <row r="1227" spans="131:144" ht="13.5" customHeight="1">
      <c r="EA1227" s="1" t="s">
        <v>2707</v>
      </c>
      <c r="EB1227" s="1" t="s">
        <v>28</v>
      </c>
      <c r="EC1227" s="1" t="s">
        <v>29</v>
      </c>
      <c r="ED1227" s="1" t="s">
        <v>30</v>
      </c>
      <c r="EE1227" s="1" t="s">
        <v>156</v>
      </c>
      <c r="EF1227" s="1" t="s">
        <v>157</v>
      </c>
      <c r="EG1227" s="1" t="s">
        <v>2684</v>
      </c>
      <c r="EH1227" s="1" t="s">
        <v>164</v>
      </c>
      <c r="EI1227" s="1" t="s">
        <v>165</v>
      </c>
      <c r="EM1227" s="1" t="s">
        <v>2685</v>
      </c>
      <c r="EN1227" s="1">
        <v>1050</v>
      </c>
    </row>
    <row r="1228" spans="131:144" ht="13.5" customHeight="1">
      <c r="EA1228" s="1" t="s">
        <v>2708</v>
      </c>
      <c r="EB1228" s="1" t="s">
        <v>28</v>
      </c>
      <c r="EC1228" s="1" t="s">
        <v>29</v>
      </c>
      <c r="ED1228" s="1" t="s">
        <v>30</v>
      </c>
      <c r="EE1228" s="1" t="s">
        <v>156</v>
      </c>
      <c r="EF1228" s="1" t="s">
        <v>157</v>
      </c>
      <c r="EG1228" s="1" t="s">
        <v>2684</v>
      </c>
      <c r="EH1228" s="1" t="s">
        <v>167</v>
      </c>
      <c r="EI1228" s="1" t="s">
        <v>168</v>
      </c>
      <c r="EM1228" s="1" t="s">
        <v>2685</v>
      </c>
      <c r="EN1228" s="1">
        <v>200</v>
      </c>
    </row>
    <row r="1229" spans="131:144" ht="13.5" customHeight="1">
      <c r="EA1229" s="1" t="s">
        <v>2709</v>
      </c>
      <c r="EB1229" s="1" t="s">
        <v>28</v>
      </c>
      <c r="EC1229" s="1" t="s">
        <v>29</v>
      </c>
      <c r="ED1229" s="1" t="s">
        <v>30</v>
      </c>
      <c r="EE1229" s="1" t="s">
        <v>156</v>
      </c>
      <c r="EF1229" s="1" t="s">
        <v>157</v>
      </c>
      <c r="EG1229" s="1" t="s">
        <v>2684</v>
      </c>
      <c r="EH1229" s="1" t="s">
        <v>170</v>
      </c>
      <c r="EI1229" s="1" t="s">
        <v>171</v>
      </c>
      <c r="EM1229" s="1" t="s">
        <v>2685</v>
      </c>
      <c r="EN1229" s="1">
        <v>600</v>
      </c>
    </row>
    <row r="1230" spans="131:144" ht="13.5" customHeight="1">
      <c r="EA1230" s="1" t="s">
        <v>2710</v>
      </c>
      <c r="EB1230" s="1" t="s">
        <v>28</v>
      </c>
      <c r="EC1230" s="1" t="s">
        <v>29</v>
      </c>
      <c r="ED1230" s="1" t="s">
        <v>30</v>
      </c>
      <c r="EE1230" s="1" t="s">
        <v>156</v>
      </c>
      <c r="EF1230" s="1" t="s">
        <v>157</v>
      </c>
      <c r="EG1230" s="1" t="s">
        <v>2684</v>
      </c>
      <c r="EH1230" s="1" t="s">
        <v>173</v>
      </c>
      <c r="EI1230" s="1" t="s">
        <v>174</v>
      </c>
      <c r="EM1230" s="1" t="s">
        <v>2685</v>
      </c>
      <c r="EN1230" s="1">
        <v>950</v>
      </c>
    </row>
    <row r="1231" spans="131:144" ht="13.5" customHeight="1">
      <c r="EA1231" s="1" t="s">
        <v>2711</v>
      </c>
      <c r="EB1231" s="1" t="s">
        <v>28</v>
      </c>
      <c r="EC1231" s="1" t="s">
        <v>29</v>
      </c>
      <c r="ED1231" s="1" t="s">
        <v>30</v>
      </c>
      <c r="EE1231" s="1" t="s">
        <v>156</v>
      </c>
      <c r="EF1231" s="1" t="s">
        <v>157</v>
      </c>
      <c r="EG1231" s="1" t="s">
        <v>2684</v>
      </c>
      <c r="EH1231" s="1" t="s">
        <v>176</v>
      </c>
      <c r="EI1231" s="1" t="s">
        <v>177</v>
      </c>
      <c r="EM1231" s="1" t="s">
        <v>2685</v>
      </c>
      <c r="EN1231" s="1">
        <v>2350</v>
      </c>
    </row>
    <row r="1232" spans="131:144" ht="13.5" customHeight="1">
      <c r="EA1232" s="1" t="s">
        <v>2712</v>
      </c>
      <c r="EB1232" s="1" t="s">
        <v>28</v>
      </c>
      <c r="EC1232" s="1" t="s">
        <v>29</v>
      </c>
      <c r="ED1232" s="1" t="s">
        <v>30</v>
      </c>
      <c r="EE1232" s="1" t="s">
        <v>156</v>
      </c>
      <c r="EF1232" s="1" t="s">
        <v>157</v>
      </c>
      <c r="EG1232" s="1" t="s">
        <v>2684</v>
      </c>
      <c r="EH1232" s="1" t="s">
        <v>179</v>
      </c>
      <c r="EI1232" s="1" t="s">
        <v>180</v>
      </c>
      <c r="EM1232" s="1" t="s">
        <v>2685</v>
      </c>
      <c r="EN1232" s="1">
        <v>700</v>
      </c>
    </row>
    <row r="1233" spans="131:144" ht="13.5" customHeight="1">
      <c r="EA1233" s="1" t="s">
        <v>2713</v>
      </c>
      <c r="EB1233" s="1" t="s">
        <v>28</v>
      </c>
      <c r="EC1233" s="1" t="s">
        <v>29</v>
      </c>
      <c r="ED1233" s="1" t="s">
        <v>30</v>
      </c>
      <c r="EE1233" s="1" t="s">
        <v>201</v>
      </c>
      <c r="EF1233" s="1" t="s">
        <v>202</v>
      </c>
      <c r="EG1233" s="1" t="s">
        <v>2684</v>
      </c>
      <c r="EH1233" s="1" t="s">
        <v>215</v>
      </c>
      <c r="EI1233" s="1" t="s">
        <v>216</v>
      </c>
      <c r="EM1233" s="1" t="s">
        <v>2685</v>
      </c>
      <c r="EN1233" s="1">
        <v>1500</v>
      </c>
    </row>
    <row r="1234" spans="131:144" ht="13.5" customHeight="1">
      <c r="EA1234" s="1" t="s">
        <v>2714</v>
      </c>
      <c r="EB1234" s="1" t="s">
        <v>28</v>
      </c>
      <c r="EC1234" s="1" t="s">
        <v>29</v>
      </c>
      <c r="ED1234" s="1" t="s">
        <v>30</v>
      </c>
      <c r="EE1234" s="1" t="s">
        <v>201</v>
      </c>
      <c r="EF1234" s="1" t="s">
        <v>202</v>
      </c>
      <c r="EG1234" s="1" t="s">
        <v>2684</v>
      </c>
      <c r="EH1234" s="1" t="s">
        <v>221</v>
      </c>
      <c r="EI1234" s="1" t="s">
        <v>222</v>
      </c>
      <c r="EM1234" s="1" t="s">
        <v>2685</v>
      </c>
      <c r="EN1234" s="1">
        <v>450</v>
      </c>
    </row>
    <row r="1235" spans="131:144" ht="13.5" customHeight="1">
      <c r="EA1235" s="1" t="s">
        <v>2715</v>
      </c>
      <c r="EB1235" s="1" t="s">
        <v>28</v>
      </c>
      <c r="EC1235" s="1" t="s">
        <v>29</v>
      </c>
      <c r="ED1235" s="1" t="s">
        <v>30</v>
      </c>
      <c r="EE1235" s="1" t="s">
        <v>201</v>
      </c>
      <c r="EF1235" s="1" t="s">
        <v>202</v>
      </c>
      <c r="EG1235" s="1" t="s">
        <v>2684</v>
      </c>
      <c r="EH1235" s="1" t="s">
        <v>224</v>
      </c>
      <c r="EI1235" s="1" t="s">
        <v>225</v>
      </c>
      <c r="EM1235" s="1" t="s">
        <v>2685</v>
      </c>
      <c r="EN1235" s="1">
        <v>700</v>
      </c>
    </row>
    <row r="1236" spans="131:144" ht="13.5" customHeight="1">
      <c r="EA1236" s="1" t="s">
        <v>2716</v>
      </c>
      <c r="EB1236" s="1" t="s">
        <v>28</v>
      </c>
      <c r="EC1236" s="1" t="s">
        <v>29</v>
      </c>
      <c r="ED1236" s="1" t="s">
        <v>30</v>
      </c>
      <c r="EE1236" s="1" t="s">
        <v>230</v>
      </c>
      <c r="EF1236" s="1" t="s">
        <v>231</v>
      </c>
      <c r="EG1236" s="1" t="s">
        <v>2684</v>
      </c>
      <c r="EH1236" s="1" t="s">
        <v>232</v>
      </c>
      <c r="EI1236" s="1" t="s">
        <v>233</v>
      </c>
      <c r="EM1236" s="1" t="s">
        <v>2685</v>
      </c>
      <c r="EN1236" s="1">
        <v>900</v>
      </c>
    </row>
    <row r="1237" spans="131:144" ht="13.5" customHeight="1">
      <c r="EA1237" s="1" t="s">
        <v>2717</v>
      </c>
      <c r="EB1237" s="1" t="s">
        <v>28</v>
      </c>
      <c r="EC1237" s="1" t="s">
        <v>29</v>
      </c>
      <c r="ED1237" s="1" t="s">
        <v>30</v>
      </c>
      <c r="EE1237" s="1" t="s">
        <v>230</v>
      </c>
      <c r="EF1237" s="1" t="s">
        <v>231</v>
      </c>
      <c r="EG1237" s="1" t="s">
        <v>2684</v>
      </c>
      <c r="EH1237" s="1" t="s">
        <v>235</v>
      </c>
      <c r="EI1237" s="1" t="s">
        <v>236</v>
      </c>
      <c r="EM1237" s="1" t="s">
        <v>2685</v>
      </c>
      <c r="EN1237" s="1">
        <v>450</v>
      </c>
    </row>
    <row r="1238" spans="131:144" ht="13.5" customHeight="1">
      <c r="EA1238" s="1" t="s">
        <v>2718</v>
      </c>
      <c r="EB1238" s="1" t="s">
        <v>28</v>
      </c>
      <c r="EC1238" s="1" t="s">
        <v>29</v>
      </c>
      <c r="ED1238" s="1" t="s">
        <v>30</v>
      </c>
      <c r="EE1238" s="1" t="s">
        <v>286</v>
      </c>
      <c r="EF1238" s="1" t="s">
        <v>287</v>
      </c>
      <c r="EG1238" s="1" t="s">
        <v>2684</v>
      </c>
      <c r="EH1238" s="1" t="s">
        <v>288</v>
      </c>
      <c r="EI1238" s="1" t="s">
        <v>289</v>
      </c>
      <c r="EM1238" s="1" t="s">
        <v>2685</v>
      </c>
      <c r="EN1238" s="1">
        <v>250</v>
      </c>
    </row>
    <row r="1239" spans="131:144" ht="13.5" customHeight="1">
      <c r="EA1239" s="1" t="s">
        <v>2719</v>
      </c>
      <c r="EB1239" s="1" t="s">
        <v>28</v>
      </c>
      <c r="EC1239" s="1" t="s">
        <v>29</v>
      </c>
      <c r="ED1239" s="1" t="s">
        <v>30</v>
      </c>
      <c r="EE1239" s="1" t="s">
        <v>286</v>
      </c>
      <c r="EF1239" s="1" t="s">
        <v>287</v>
      </c>
      <c r="EG1239" s="1" t="s">
        <v>2684</v>
      </c>
      <c r="EH1239" s="1" t="s">
        <v>291</v>
      </c>
      <c r="EI1239" s="1" t="s">
        <v>292</v>
      </c>
      <c r="EM1239" s="1" t="s">
        <v>2685</v>
      </c>
      <c r="EN1239" s="1">
        <v>700</v>
      </c>
    </row>
    <row r="1240" spans="131:144" ht="13.5" customHeight="1">
      <c r="EA1240" s="1" t="s">
        <v>2720</v>
      </c>
      <c r="EB1240" s="1" t="s">
        <v>28</v>
      </c>
      <c r="EC1240" s="1" t="s">
        <v>29</v>
      </c>
      <c r="ED1240" s="1" t="s">
        <v>30</v>
      </c>
      <c r="EE1240" s="1" t="s">
        <v>286</v>
      </c>
      <c r="EF1240" s="1" t="s">
        <v>287</v>
      </c>
      <c r="EG1240" s="1" t="s">
        <v>2684</v>
      </c>
      <c r="EH1240" s="1" t="s">
        <v>294</v>
      </c>
      <c r="EI1240" s="1" t="s">
        <v>295</v>
      </c>
      <c r="EM1240" s="1" t="s">
        <v>2685</v>
      </c>
      <c r="EN1240" s="1">
        <v>600</v>
      </c>
    </row>
    <row r="1241" spans="131:144" ht="13.5" customHeight="1">
      <c r="EA1241" s="1" t="s">
        <v>2721</v>
      </c>
      <c r="EB1241" s="1" t="s">
        <v>28</v>
      </c>
      <c r="EC1241" s="1" t="s">
        <v>29</v>
      </c>
      <c r="ED1241" s="1" t="s">
        <v>30</v>
      </c>
      <c r="EE1241" s="1" t="s">
        <v>286</v>
      </c>
      <c r="EF1241" s="1" t="s">
        <v>287</v>
      </c>
      <c r="EG1241" s="1" t="s">
        <v>2684</v>
      </c>
      <c r="EH1241" s="1" t="s">
        <v>297</v>
      </c>
      <c r="EI1241" s="1" t="s">
        <v>298</v>
      </c>
      <c r="EM1241" s="1" t="s">
        <v>2685</v>
      </c>
      <c r="EN1241" s="1">
        <v>100</v>
      </c>
    </row>
    <row r="1242" spans="131:144" ht="13.5" customHeight="1">
      <c r="EA1242" s="1" t="s">
        <v>2722</v>
      </c>
      <c r="EB1242" s="1" t="s">
        <v>28</v>
      </c>
      <c r="EC1242" s="1" t="s">
        <v>29</v>
      </c>
      <c r="ED1242" s="1" t="s">
        <v>30</v>
      </c>
      <c r="EE1242" s="1" t="s">
        <v>372</v>
      </c>
      <c r="EF1242" s="1" t="s">
        <v>373</v>
      </c>
      <c r="EG1242" s="1" t="s">
        <v>2684</v>
      </c>
      <c r="EH1242" s="1" t="s">
        <v>374</v>
      </c>
      <c r="EI1242" s="1" t="s">
        <v>375</v>
      </c>
      <c r="EM1242" s="1" t="s">
        <v>2685</v>
      </c>
      <c r="EN1242" s="1">
        <v>2700</v>
      </c>
    </row>
    <row r="1243" spans="131:144" ht="13.5" customHeight="1">
      <c r="EA1243" s="1" t="s">
        <v>2723</v>
      </c>
      <c r="EB1243" s="1" t="s">
        <v>28</v>
      </c>
      <c r="EC1243" s="1" t="s">
        <v>29</v>
      </c>
      <c r="ED1243" s="1" t="s">
        <v>30</v>
      </c>
      <c r="EE1243" s="1" t="s">
        <v>377</v>
      </c>
      <c r="EF1243" s="1" t="s">
        <v>378</v>
      </c>
      <c r="EG1243" s="1" t="s">
        <v>2684</v>
      </c>
      <c r="EH1243" s="1" t="s">
        <v>379</v>
      </c>
      <c r="EI1243" s="1" t="s">
        <v>380</v>
      </c>
      <c r="EM1243" s="1" t="s">
        <v>2685</v>
      </c>
      <c r="EN1243" s="1">
        <v>4700</v>
      </c>
    </row>
    <row r="1244" spans="131:144" ht="13.5" customHeight="1">
      <c r="EA1244" s="1" t="s">
        <v>2724</v>
      </c>
      <c r="EB1244" s="1" t="s">
        <v>28</v>
      </c>
      <c r="EC1244" s="1" t="s">
        <v>29</v>
      </c>
      <c r="ED1244" s="1" t="s">
        <v>30</v>
      </c>
      <c r="EE1244" s="1" t="s">
        <v>377</v>
      </c>
      <c r="EF1244" s="1" t="s">
        <v>378</v>
      </c>
      <c r="EG1244" s="1" t="s">
        <v>2684</v>
      </c>
      <c r="EH1244" s="1" t="s">
        <v>382</v>
      </c>
      <c r="EI1244" s="1" t="s">
        <v>383</v>
      </c>
      <c r="EM1244" s="1" t="s">
        <v>2685</v>
      </c>
      <c r="EN1244" s="1">
        <v>1500</v>
      </c>
    </row>
    <row r="1245" spans="131:144" ht="13.5" customHeight="1">
      <c r="EA1245" s="1" t="s">
        <v>2725</v>
      </c>
      <c r="EB1245" s="1" t="s">
        <v>28</v>
      </c>
      <c r="EC1245" s="1" t="s">
        <v>29</v>
      </c>
      <c r="ED1245" s="1" t="s">
        <v>30</v>
      </c>
      <c r="EE1245" s="1" t="s">
        <v>377</v>
      </c>
      <c r="EF1245" s="1" t="s">
        <v>378</v>
      </c>
      <c r="EG1245" s="1" t="s">
        <v>2684</v>
      </c>
      <c r="EH1245" s="1" t="s">
        <v>385</v>
      </c>
      <c r="EI1245" s="1" t="s">
        <v>386</v>
      </c>
      <c r="EM1245" s="1" t="s">
        <v>2685</v>
      </c>
      <c r="EN1245" s="1">
        <v>1450</v>
      </c>
    </row>
    <row r="1246" spans="131:144" ht="13.5" customHeight="1">
      <c r="EA1246" s="1" t="s">
        <v>2726</v>
      </c>
      <c r="EB1246" s="1" t="s">
        <v>28</v>
      </c>
      <c r="EC1246" s="1" t="s">
        <v>29</v>
      </c>
      <c r="ED1246" s="1" t="s">
        <v>30</v>
      </c>
      <c r="EE1246" s="1" t="s">
        <v>388</v>
      </c>
      <c r="EF1246" s="1" t="s">
        <v>389</v>
      </c>
      <c r="EG1246" s="1" t="s">
        <v>2684</v>
      </c>
      <c r="EH1246" s="1" t="s">
        <v>390</v>
      </c>
      <c r="EI1246" s="1" t="s">
        <v>391</v>
      </c>
      <c r="EM1246" s="1" t="s">
        <v>2685</v>
      </c>
      <c r="EN1246" s="1">
        <v>1350</v>
      </c>
    </row>
    <row r="1247" spans="131:144" ht="13.5" customHeight="1">
      <c r="EA1247" s="1" t="s">
        <v>2727</v>
      </c>
      <c r="EB1247" s="1" t="s">
        <v>28</v>
      </c>
      <c r="EC1247" s="1" t="s">
        <v>29</v>
      </c>
      <c r="ED1247" s="1" t="s">
        <v>30</v>
      </c>
      <c r="EE1247" s="1" t="s">
        <v>388</v>
      </c>
      <c r="EF1247" s="1" t="s">
        <v>389</v>
      </c>
      <c r="EG1247" s="1" t="s">
        <v>2684</v>
      </c>
      <c r="EH1247" s="1" t="s">
        <v>393</v>
      </c>
      <c r="EI1247" s="1" t="s">
        <v>394</v>
      </c>
      <c r="EM1247" s="1" t="s">
        <v>2685</v>
      </c>
      <c r="EN1247" s="1">
        <v>550</v>
      </c>
    </row>
    <row r="1248" spans="131:144" ht="13.5" customHeight="1">
      <c r="EA1248" s="1" t="s">
        <v>2728</v>
      </c>
      <c r="EB1248" s="1" t="s">
        <v>28</v>
      </c>
      <c r="EC1248" s="1" t="s">
        <v>29</v>
      </c>
      <c r="ED1248" s="1" t="s">
        <v>30</v>
      </c>
      <c r="EE1248" s="1" t="s">
        <v>388</v>
      </c>
      <c r="EF1248" s="1" t="s">
        <v>389</v>
      </c>
      <c r="EG1248" s="1" t="s">
        <v>2684</v>
      </c>
      <c r="EH1248" s="1" t="s">
        <v>396</v>
      </c>
      <c r="EI1248" s="1" t="s">
        <v>397</v>
      </c>
      <c r="EM1248" s="1" t="s">
        <v>2685</v>
      </c>
      <c r="EN1248" s="1">
        <v>1050</v>
      </c>
    </row>
    <row r="1249" spans="131:144" ht="13.5" customHeight="1">
      <c r="EA1249" s="1" t="s">
        <v>2729</v>
      </c>
      <c r="EB1249" s="1" t="s">
        <v>28</v>
      </c>
      <c r="EC1249" s="1" t="s">
        <v>29</v>
      </c>
      <c r="ED1249" s="1" t="s">
        <v>30</v>
      </c>
      <c r="EE1249" s="1" t="s">
        <v>399</v>
      </c>
      <c r="EF1249" s="1" t="s">
        <v>400</v>
      </c>
      <c r="EG1249" s="1" t="s">
        <v>2684</v>
      </c>
      <c r="EH1249" s="1" t="s">
        <v>401</v>
      </c>
      <c r="EI1249" s="1" t="s">
        <v>402</v>
      </c>
      <c r="EM1249" s="1" t="s">
        <v>2685</v>
      </c>
      <c r="EN1249" s="1">
        <v>2450</v>
      </c>
    </row>
    <row r="1250" spans="131:144" ht="13.5" customHeight="1">
      <c r="EA1250" s="1" t="s">
        <v>2730</v>
      </c>
      <c r="EB1250" s="1" t="s">
        <v>28</v>
      </c>
      <c r="EC1250" s="1" t="s">
        <v>29</v>
      </c>
      <c r="ED1250" s="1" t="s">
        <v>30</v>
      </c>
      <c r="EE1250" s="1" t="s">
        <v>404</v>
      </c>
      <c r="EF1250" s="1" t="s">
        <v>405</v>
      </c>
      <c r="EG1250" s="1" t="s">
        <v>2684</v>
      </c>
      <c r="EH1250" s="1" t="s">
        <v>406</v>
      </c>
      <c r="EI1250" s="1" t="s">
        <v>407</v>
      </c>
      <c r="EM1250" s="1" t="s">
        <v>2685</v>
      </c>
      <c r="EN1250" s="1">
        <v>3250</v>
      </c>
    </row>
    <row r="1251" spans="131:144" ht="13.5" customHeight="1">
      <c r="EA1251" s="1" t="s">
        <v>2731</v>
      </c>
      <c r="EB1251" s="1" t="s">
        <v>28</v>
      </c>
      <c r="EC1251" s="1" t="s">
        <v>29</v>
      </c>
      <c r="ED1251" s="1" t="s">
        <v>30</v>
      </c>
      <c r="EE1251" s="1" t="s">
        <v>404</v>
      </c>
      <c r="EF1251" s="1" t="s">
        <v>405</v>
      </c>
      <c r="EG1251" s="1" t="s">
        <v>2684</v>
      </c>
      <c r="EH1251" s="1" t="s">
        <v>409</v>
      </c>
      <c r="EI1251" s="1" t="s">
        <v>410</v>
      </c>
      <c r="EM1251" s="1" t="s">
        <v>2685</v>
      </c>
      <c r="EN1251" s="1">
        <v>1250</v>
      </c>
    </row>
    <row r="1252" spans="131:144" ht="13.5" customHeight="1">
      <c r="EA1252" s="1" t="s">
        <v>2732</v>
      </c>
      <c r="EB1252" s="1" t="s">
        <v>28</v>
      </c>
      <c r="EC1252" s="1" t="s">
        <v>29</v>
      </c>
      <c r="ED1252" s="1" t="s">
        <v>30</v>
      </c>
      <c r="EE1252" s="1" t="s">
        <v>412</v>
      </c>
      <c r="EF1252" s="1" t="s">
        <v>413</v>
      </c>
      <c r="EG1252" s="1" t="s">
        <v>2684</v>
      </c>
      <c r="EH1252" s="1" t="s">
        <v>414</v>
      </c>
      <c r="EI1252" s="1" t="s">
        <v>413</v>
      </c>
      <c r="EM1252" s="1" t="s">
        <v>2685</v>
      </c>
      <c r="EN1252" s="1">
        <v>1900</v>
      </c>
    </row>
    <row r="1253" spans="131:144" ht="13.5" customHeight="1">
      <c r="EA1253" s="1" t="s">
        <v>2733</v>
      </c>
      <c r="EB1253" s="1" t="s">
        <v>28</v>
      </c>
      <c r="EC1253" s="1" t="s">
        <v>29</v>
      </c>
      <c r="ED1253" s="1" t="s">
        <v>30</v>
      </c>
      <c r="EE1253" s="1" t="s">
        <v>416</v>
      </c>
      <c r="EF1253" s="1" t="s">
        <v>417</v>
      </c>
      <c r="EG1253" s="1" t="s">
        <v>2684</v>
      </c>
      <c r="EH1253" s="1" t="s">
        <v>418</v>
      </c>
      <c r="EI1253" s="1" t="s">
        <v>419</v>
      </c>
      <c r="EM1253" s="1" t="s">
        <v>2685</v>
      </c>
      <c r="EN1253" s="1">
        <v>1300</v>
      </c>
    </row>
    <row r="1254" spans="131:144" ht="13.5" customHeight="1">
      <c r="EA1254" s="1" t="s">
        <v>2734</v>
      </c>
      <c r="EB1254" s="1" t="s">
        <v>28</v>
      </c>
      <c r="EC1254" s="1" t="s">
        <v>29</v>
      </c>
      <c r="ED1254" s="1" t="s">
        <v>30</v>
      </c>
      <c r="EE1254" s="1" t="s">
        <v>416</v>
      </c>
      <c r="EF1254" s="1" t="s">
        <v>417</v>
      </c>
      <c r="EG1254" s="1" t="s">
        <v>2684</v>
      </c>
      <c r="EH1254" s="1" t="s">
        <v>421</v>
      </c>
      <c r="EI1254" s="1" t="s">
        <v>422</v>
      </c>
      <c r="EM1254" s="1" t="s">
        <v>2685</v>
      </c>
      <c r="EN1254" s="1">
        <v>1000</v>
      </c>
    </row>
    <row r="1255" spans="131:144" ht="13.5" customHeight="1">
      <c r="EA1255" s="1" t="s">
        <v>2735</v>
      </c>
      <c r="EB1255" s="1" t="s">
        <v>28</v>
      </c>
      <c r="EC1255" s="1" t="s">
        <v>29</v>
      </c>
      <c r="ED1255" s="1" t="s">
        <v>30</v>
      </c>
      <c r="EE1255" s="1" t="s">
        <v>416</v>
      </c>
      <c r="EF1255" s="1" t="s">
        <v>417</v>
      </c>
      <c r="EG1255" s="1" t="s">
        <v>2684</v>
      </c>
      <c r="EH1255" s="1" t="s">
        <v>424</v>
      </c>
      <c r="EI1255" s="1" t="s">
        <v>425</v>
      </c>
      <c r="EM1255" s="1" t="s">
        <v>2685</v>
      </c>
      <c r="EN1255" s="1">
        <v>850</v>
      </c>
    </row>
    <row r="1256" spans="131:144" ht="13.5" customHeight="1">
      <c r="EA1256" s="1" t="s">
        <v>2736</v>
      </c>
      <c r="EB1256" s="1" t="s">
        <v>28</v>
      </c>
      <c r="EC1256" s="1" t="s">
        <v>29</v>
      </c>
      <c r="ED1256" s="1" t="s">
        <v>30</v>
      </c>
      <c r="EE1256" s="1" t="s">
        <v>468</v>
      </c>
      <c r="EF1256" s="1" t="s">
        <v>469</v>
      </c>
      <c r="EG1256" s="1" t="s">
        <v>2684</v>
      </c>
      <c r="EH1256" s="1" t="s">
        <v>470</v>
      </c>
      <c r="EI1256" s="1" t="s">
        <v>471</v>
      </c>
      <c r="EM1256" s="1" t="s">
        <v>2685</v>
      </c>
      <c r="EN1256" s="1">
        <v>150</v>
      </c>
    </row>
    <row r="1257" spans="131:144" ht="13.5" customHeight="1">
      <c r="EA1257" s="1" t="s">
        <v>2737</v>
      </c>
      <c r="EB1257" s="1" t="s">
        <v>28</v>
      </c>
      <c r="EC1257" s="1" t="s">
        <v>29</v>
      </c>
      <c r="ED1257" s="1" t="s">
        <v>30</v>
      </c>
      <c r="EE1257" s="1" t="s">
        <v>468</v>
      </c>
      <c r="EF1257" s="1" t="s">
        <v>469</v>
      </c>
      <c r="EG1257" s="1" t="s">
        <v>2684</v>
      </c>
      <c r="EH1257" s="1" t="s">
        <v>473</v>
      </c>
      <c r="EI1257" s="1" t="s">
        <v>474</v>
      </c>
      <c r="EM1257" s="1" t="s">
        <v>2685</v>
      </c>
      <c r="EN1257" s="1">
        <v>200</v>
      </c>
    </row>
    <row r="1258" spans="131:144" ht="13.5" customHeight="1">
      <c r="EA1258" s="1" t="s">
        <v>2738</v>
      </c>
      <c r="EB1258" s="1" t="s">
        <v>28</v>
      </c>
      <c r="EC1258" s="1" t="s">
        <v>29</v>
      </c>
      <c r="ED1258" s="1" t="s">
        <v>30</v>
      </c>
      <c r="EE1258" s="1" t="s">
        <v>468</v>
      </c>
      <c r="EF1258" s="1" t="s">
        <v>469</v>
      </c>
      <c r="EG1258" s="1" t="s">
        <v>2684</v>
      </c>
      <c r="EH1258" s="1" t="s">
        <v>476</v>
      </c>
      <c r="EI1258" s="1" t="s">
        <v>477</v>
      </c>
      <c r="EM1258" s="1" t="s">
        <v>2685</v>
      </c>
      <c r="EN1258" s="1">
        <v>750</v>
      </c>
    </row>
    <row r="1259" spans="131:144" ht="13.5" customHeight="1">
      <c r="EA1259" s="1" t="s">
        <v>2739</v>
      </c>
      <c r="EB1259" s="1" t="s">
        <v>28</v>
      </c>
      <c r="EC1259" s="1" t="s">
        <v>29</v>
      </c>
      <c r="ED1259" s="1" t="s">
        <v>30</v>
      </c>
      <c r="EE1259" s="1" t="s">
        <v>516</v>
      </c>
      <c r="EF1259" s="1" t="s">
        <v>517</v>
      </c>
      <c r="EG1259" s="1" t="s">
        <v>2684</v>
      </c>
      <c r="EH1259" s="1" t="s">
        <v>518</v>
      </c>
      <c r="EI1259" s="1" t="s">
        <v>519</v>
      </c>
      <c r="EM1259" s="1" t="s">
        <v>2685</v>
      </c>
      <c r="EN1259" s="1">
        <v>250</v>
      </c>
    </row>
    <row r="1260" spans="131:144" ht="13.5" customHeight="1">
      <c r="EA1260" s="1" t="s">
        <v>2740</v>
      </c>
      <c r="EB1260" s="1" t="s">
        <v>28</v>
      </c>
      <c r="EC1260" s="1" t="s">
        <v>29</v>
      </c>
      <c r="ED1260" s="1" t="s">
        <v>30</v>
      </c>
      <c r="EE1260" s="1" t="s">
        <v>529</v>
      </c>
      <c r="EF1260" s="1" t="s">
        <v>530</v>
      </c>
      <c r="EG1260" s="1" t="s">
        <v>2684</v>
      </c>
      <c r="EH1260" s="1" t="s">
        <v>531</v>
      </c>
      <c r="EI1260" s="1" t="s">
        <v>532</v>
      </c>
      <c r="EM1260" s="1" t="s">
        <v>2685</v>
      </c>
      <c r="EN1260" s="1">
        <v>450</v>
      </c>
    </row>
    <row r="1261" spans="131:144" ht="13.5" customHeight="1">
      <c r="EA1261" s="1" t="s">
        <v>2741</v>
      </c>
      <c r="EB1261" s="1" t="s">
        <v>28</v>
      </c>
      <c r="EC1261" s="1" t="s">
        <v>29</v>
      </c>
      <c r="ED1261" s="1" t="s">
        <v>30</v>
      </c>
      <c r="EE1261" s="1" t="s">
        <v>82</v>
      </c>
      <c r="EF1261" s="1" t="s">
        <v>83</v>
      </c>
      <c r="EG1261" s="1" t="s">
        <v>2684</v>
      </c>
      <c r="EH1261" s="1" t="s">
        <v>84</v>
      </c>
      <c r="EI1261" s="1" t="s">
        <v>85</v>
      </c>
      <c r="EM1261" s="1" t="s">
        <v>2685</v>
      </c>
      <c r="EN1261" s="1">
        <v>900</v>
      </c>
    </row>
    <row r="1262" spans="131:144" ht="13.5" customHeight="1">
      <c r="EA1262" s="1" t="s">
        <v>2742</v>
      </c>
      <c r="EB1262" s="1" t="s">
        <v>28</v>
      </c>
      <c r="EC1262" s="1" t="s">
        <v>29</v>
      </c>
      <c r="ED1262" s="1" t="s">
        <v>30</v>
      </c>
      <c r="EE1262" s="1" t="s">
        <v>82</v>
      </c>
      <c r="EF1262" s="1" t="s">
        <v>83</v>
      </c>
      <c r="EG1262" s="1" t="s">
        <v>2684</v>
      </c>
      <c r="EH1262" s="1" t="s">
        <v>90</v>
      </c>
      <c r="EI1262" s="1" t="s">
        <v>91</v>
      </c>
      <c r="EM1262" s="1" t="s">
        <v>2685</v>
      </c>
      <c r="EN1262" s="1">
        <v>0</v>
      </c>
    </row>
    <row r="1263" spans="131:144" ht="13.5" customHeight="1">
      <c r="EA1263" s="1" t="s">
        <v>2743</v>
      </c>
      <c r="EB1263" s="1" t="s">
        <v>28</v>
      </c>
      <c r="EC1263" s="1" t="s">
        <v>29</v>
      </c>
      <c r="ED1263" s="1" t="s">
        <v>30</v>
      </c>
      <c r="EE1263" s="1" t="s">
        <v>107</v>
      </c>
      <c r="EF1263" s="1" t="s">
        <v>108</v>
      </c>
      <c r="EG1263" s="1" t="s">
        <v>2684</v>
      </c>
      <c r="EH1263" s="1" t="s">
        <v>109</v>
      </c>
      <c r="EI1263" s="1" t="s">
        <v>110</v>
      </c>
      <c r="EM1263" s="1" t="s">
        <v>2685</v>
      </c>
      <c r="EN1263" s="1">
        <v>2150</v>
      </c>
    </row>
    <row r="1264" spans="131:144" ht="13.5" customHeight="1">
      <c r="EA1264" s="1" t="s">
        <v>2744</v>
      </c>
      <c r="EB1264" s="1" t="s">
        <v>28</v>
      </c>
      <c r="EC1264" s="1" t="s">
        <v>29</v>
      </c>
      <c r="ED1264" s="1" t="s">
        <v>30</v>
      </c>
      <c r="EE1264" s="1" t="s">
        <v>93</v>
      </c>
      <c r="EF1264" s="1" t="s">
        <v>94</v>
      </c>
      <c r="EG1264" s="1" t="s">
        <v>2684</v>
      </c>
      <c r="EH1264" s="1" t="s">
        <v>104</v>
      </c>
      <c r="EI1264" s="1" t="s">
        <v>105</v>
      </c>
      <c r="EM1264" s="1" t="s">
        <v>2685</v>
      </c>
      <c r="EN1264" s="1">
        <v>2550</v>
      </c>
    </row>
    <row r="1265" spans="131:144" ht="13.5" customHeight="1">
      <c r="EA1265" s="1" t="s">
        <v>2745</v>
      </c>
      <c r="EB1265" s="1" t="s">
        <v>28</v>
      </c>
      <c r="EC1265" s="1" t="s">
        <v>29</v>
      </c>
      <c r="ED1265" s="1" t="s">
        <v>30</v>
      </c>
      <c r="EE1265" s="1" t="s">
        <v>107</v>
      </c>
      <c r="EF1265" s="1" t="s">
        <v>108</v>
      </c>
      <c r="EG1265" s="1" t="s">
        <v>2684</v>
      </c>
      <c r="EH1265" s="1" t="s">
        <v>112</v>
      </c>
      <c r="EI1265" s="1" t="s">
        <v>113</v>
      </c>
      <c r="EM1265" s="1" t="s">
        <v>2685</v>
      </c>
      <c r="EN1265" s="1">
        <v>150</v>
      </c>
    </row>
    <row r="1266" spans="131:144" ht="13.5" customHeight="1">
      <c r="EA1266" s="1" t="s">
        <v>2746</v>
      </c>
      <c r="EB1266" s="1" t="s">
        <v>28</v>
      </c>
      <c r="EC1266" s="1" t="s">
        <v>29</v>
      </c>
      <c r="ED1266" s="1" t="s">
        <v>30</v>
      </c>
      <c r="EE1266" s="1" t="s">
        <v>125</v>
      </c>
      <c r="EF1266" s="1" t="s">
        <v>126</v>
      </c>
      <c r="EG1266" s="1" t="s">
        <v>2684</v>
      </c>
      <c r="EH1266" s="1" t="s">
        <v>127</v>
      </c>
      <c r="EI1266" s="1" t="s">
        <v>128</v>
      </c>
      <c r="EM1266" s="1" t="s">
        <v>2685</v>
      </c>
      <c r="EN1266" s="1">
        <v>700</v>
      </c>
    </row>
    <row r="1267" spans="131:144" ht="13.5" customHeight="1">
      <c r="EA1267" s="1" t="s">
        <v>2747</v>
      </c>
      <c r="EB1267" s="1" t="s">
        <v>28</v>
      </c>
      <c r="EC1267" s="1" t="s">
        <v>29</v>
      </c>
      <c r="ED1267" s="1" t="s">
        <v>30</v>
      </c>
      <c r="EE1267" s="1" t="s">
        <v>125</v>
      </c>
      <c r="EF1267" s="1" t="s">
        <v>126</v>
      </c>
      <c r="EG1267" s="1" t="s">
        <v>2684</v>
      </c>
      <c r="EH1267" s="1" t="s">
        <v>133</v>
      </c>
      <c r="EI1267" s="1" t="s">
        <v>134</v>
      </c>
      <c r="EM1267" s="1" t="s">
        <v>2685</v>
      </c>
      <c r="EN1267" s="1">
        <v>500</v>
      </c>
    </row>
    <row r="1268" spans="131:144" ht="13.5" customHeight="1">
      <c r="EA1268" s="1" t="s">
        <v>2748</v>
      </c>
      <c r="EB1268" s="1" t="s">
        <v>28</v>
      </c>
      <c r="EC1268" s="1" t="s">
        <v>29</v>
      </c>
      <c r="ED1268" s="1" t="s">
        <v>30</v>
      </c>
      <c r="EE1268" s="1" t="s">
        <v>125</v>
      </c>
      <c r="EF1268" s="1" t="s">
        <v>126</v>
      </c>
      <c r="EG1268" s="1" t="s">
        <v>2684</v>
      </c>
      <c r="EH1268" s="1" t="s">
        <v>136</v>
      </c>
      <c r="EI1268" s="1" t="s">
        <v>137</v>
      </c>
      <c r="EM1268" s="1" t="s">
        <v>2685</v>
      </c>
      <c r="EN1268" s="1">
        <v>2900</v>
      </c>
    </row>
    <row r="1269" spans="131:144" ht="13.5" customHeight="1">
      <c r="EA1269" s="1" t="s">
        <v>2749</v>
      </c>
      <c r="EB1269" s="1" t="s">
        <v>28</v>
      </c>
      <c r="EC1269" s="1" t="s">
        <v>29</v>
      </c>
      <c r="ED1269" s="1" t="s">
        <v>30</v>
      </c>
      <c r="EE1269" s="1" t="s">
        <v>125</v>
      </c>
      <c r="EF1269" s="1" t="s">
        <v>126</v>
      </c>
      <c r="EG1269" s="1" t="s">
        <v>2684</v>
      </c>
      <c r="EH1269" s="1" t="s">
        <v>139</v>
      </c>
      <c r="EI1269" s="1" t="s">
        <v>140</v>
      </c>
      <c r="EM1269" s="1" t="s">
        <v>2685</v>
      </c>
      <c r="EN1269" s="1">
        <v>1100</v>
      </c>
    </row>
    <row r="1270" spans="131:144" ht="13.5" customHeight="1">
      <c r="EA1270" s="1" t="s">
        <v>2750</v>
      </c>
      <c r="EB1270" s="1" t="s">
        <v>28</v>
      </c>
      <c r="EC1270" s="1" t="s">
        <v>29</v>
      </c>
      <c r="ED1270" s="1" t="s">
        <v>30</v>
      </c>
      <c r="EE1270" s="1" t="s">
        <v>201</v>
      </c>
      <c r="EF1270" s="1" t="s">
        <v>202</v>
      </c>
      <c r="EG1270" s="1" t="s">
        <v>2684</v>
      </c>
      <c r="EH1270" s="1" t="s">
        <v>209</v>
      </c>
      <c r="EI1270" s="1" t="s">
        <v>210</v>
      </c>
      <c r="EM1270" s="1" t="s">
        <v>2685</v>
      </c>
      <c r="EN1270" s="1">
        <v>900</v>
      </c>
    </row>
    <row r="1271" spans="131:144" ht="13.5" customHeight="1">
      <c r="EA1271" s="1" t="s">
        <v>2751</v>
      </c>
      <c r="EB1271" s="1" t="s">
        <v>28</v>
      </c>
      <c r="EC1271" s="1" t="s">
        <v>29</v>
      </c>
      <c r="ED1271" s="1" t="s">
        <v>30</v>
      </c>
      <c r="EE1271" s="1" t="s">
        <v>529</v>
      </c>
      <c r="EF1271" s="1" t="s">
        <v>530</v>
      </c>
      <c r="EG1271" s="1" t="s">
        <v>2684</v>
      </c>
      <c r="EH1271" s="1" t="s">
        <v>534</v>
      </c>
      <c r="EI1271" s="1" t="s">
        <v>535</v>
      </c>
      <c r="EM1271" s="1" t="s">
        <v>2685</v>
      </c>
      <c r="EN1271" s="1">
        <v>1550</v>
      </c>
    </row>
    <row r="1272" spans="131:144" ht="13.5" customHeight="1">
      <c r="EA1272" s="1" t="s">
        <v>2752</v>
      </c>
      <c r="EB1272" s="1" t="s">
        <v>28</v>
      </c>
      <c r="EC1272" s="1" t="s">
        <v>29</v>
      </c>
      <c r="ED1272" s="1" t="s">
        <v>30</v>
      </c>
      <c r="EE1272" s="1" t="s">
        <v>201</v>
      </c>
      <c r="EF1272" s="1" t="s">
        <v>202</v>
      </c>
      <c r="EG1272" s="1" t="s">
        <v>2684</v>
      </c>
      <c r="EH1272" s="1" t="s">
        <v>203</v>
      </c>
      <c r="EI1272" s="1" t="s">
        <v>204</v>
      </c>
      <c r="EM1272" s="1" t="s">
        <v>2685</v>
      </c>
      <c r="EN1272" s="1">
        <v>850</v>
      </c>
    </row>
    <row r="1273" spans="131:144" ht="13.5" customHeight="1">
      <c r="EA1273" s="1" t="s">
        <v>2753</v>
      </c>
      <c r="EB1273" s="1" t="s">
        <v>28</v>
      </c>
      <c r="EC1273" s="1" t="s">
        <v>29</v>
      </c>
      <c r="ED1273" s="1" t="s">
        <v>30</v>
      </c>
      <c r="EE1273" s="1" t="s">
        <v>201</v>
      </c>
      <c r="EF1273" s="1" t="s">
        <v>202</v>
      </c>
      <c r="EG1273" s="1" t="s">
        <v>2684</v>
      </c>
      <c r="EH1273" s="1" t="s">
        <v>206</v>
      </c>
      <c r="EI1273" s="1" t="s">
        <v>207</v>
      </c>
      <c r="EM1273" s="1" t="s">
        <v>2685</v>
      </c>
      <c r="EN1273" s="1">
        <v>1150</v>
      </c>
    </row>
    <row r="1274" spans="131:144" ht="13.5" customHeight="1">
      <c r="EA1274" s="1" t="s">
        <v>2754</v>
      </c>
      <c r="EB1274" s="1" t="s">
        <v>28</v>
      </c>
      <c r="EC1274" s="1" t="s">
        <v>29</v>
      </c>
      <c r="ED1274" s="1" t="s">
        <v>30</v>
      </c>
      <c r="EE1274" s="1" t="s">
        <v>201</v>
      </c>
      <c r="EF1274" s="1" t="s">
        <v>202</v>
      </c>
      <c r="EG1274" s="1" t="s">
        <v>2684</v>
      </c>
      <c r="EH1274" s="1" t="s">
        <v>212</v>
      </c>
      <c r="EI1274" s="1" t="s">
        <v>213</v>
      </c>
      <c r="EM1274" s="1" t="s">
        <v>2685</v>
      </c>
      <c r="EN1274" s="1">
        <v>250</v>
      </c>
    </row>
    <row r="1275" spans="131:144" ht="13.5" customHeight="1">
      <c r="EA1275" s="1" t="s">
        <v>2755</v>
      </c>
      <c r="EB1275" s="1" t="s">
        <v>28</v>
      </c>
      <c r="EC1275" s="1" t="s">
        <v>29</v>
      </c>
      <c r="ED1275" s="1" t="s">
        <v>30</v>
      </c>
      <c r="EE1275" s="1" t="s">
        <v>201</v>
      </c>
      <c r="EF1275" s="1" t="s">
        <v>202</v>
      </c>
      <c r="EG1275" s="1" t="s">
        <v>2684</v>
      </c>
      <c r="EH1275" s="1" t="s">
        <v>218</v>
      </c>
      <c r="EI1275" s="1" t="s">
        <v>219</v>
      </c>
      <c r="EM1275" s="1" t="s">
        <v>2685</v>
      </c>
      <c r="EN1275" s="1">
        <v>900</v>
      </c>
    </row>
    <row r="1276" spans="131:144" ht="13.5" customHeight="1">
      <c r="EA1276" s="1" t="s">
        <v>2756</v>
      </c>
      <c r="EB1276" s="1" t="s">
        <v>28</v>
      </c>
      <c r="EC1276" s="1" t="s">
        <v>29</v>
      </c>
      <c r="ED1276" s="1" t="s">
        <v>30</v>
      </c>
      <c r="EE1276" s="1" t="s">
        <v>31</v>
      </c>
      <c r="EF1276" s="1" t="s">
        <v>32</v>
      </c>
      <c r="EG1276" s="1" t="s">
        <v>2757</v>
      </c>
      <c r="EH1276" s="1" t="s">
        <v>1034</v>
      </c>
      <c r="EI1276" s="1" t="s">
        <v>1035</v>
      </c>
      <c r="EM1276" s="1" t="s">
        <v>2758</v>
      </c>
      <c r="EN1276" s="1">
        <v>250</v>
      </c>
    </row>
    <row r="1277" spans="131:144" ht="13.5" customHeight="1">
      <c r="EA1277" s="1" t="s">
        <v>2759</v>
      </c>
      <c r="EB1277" s="1" t="s">
        <v>28</v>
      </c>
      <c r="EC1277" s="1" t="s">
        <v>29</v>
      </c>
      <c r="ED1277" s="1" t="s">
        <v>30</v>
      </c>
      <c r="EE1277" s="1" t="s">
        <v>31</v>
      </c>
      <c r="EF1277" s="1" t="s">
        <v>32</v>
      </c>
      <c r="EG1277" s="1" t="s">
        <v>2757</v>
      </c>
      <c r="EH1277" s="1" t="s">
        <v>1038</v>
      </c>
      <c r="EI1277" s="1" t="s">
        <v>1039</v>
      </c>
      <c r="EM1277" s="1" t="s">
        <v>2758</v>
      </c>
      <c r="EN1277" s="1">
        <v>300</v>
      </c>
    </row>
    <row r="1278" spans="131:144" ht="13.5" customHeight="1">
      <c r="EA1278" s="1" t="s">
        <v>2760</v>
      </c>
      <c r="EB1278" s="1" t="s">
        <v>28</v>
      </c>
      <c r="EC1278" s="1" t="s">
        <v>29</v>
      </c>
      <c r="ED1278" s="1" t="s">
        <v>30</v>
      </c>
      <c r="EE1278" s="1" t="s">
        <v>41</v>
      </c>
      <c r="EF1278" s="1" t="s">
        <v>42</v>
      </c>
      <c r="EG1278" s="1" t="s">
        <v>2757</v>
      </c>
      <c r="EH1278" s="1" t="s">
        <v>1041</v>
      </c>
      <c r="EI1278" s="1" t="s">
        <v>39</v>
      </c>
      <c r="EM1278" s="1" t="s">
        <v>2758</v>
      </c>
      <c r="EN1278" s="1">
        <v>400</v>
      </c>
    </row>
    <row r="1279" spans="131:144" ht="13.5" customHeight="1">
      <c r="EA1279" s="1" t="s">
        <v>2761</v>
      </c>
      <c r="EB1279" s="1" t="s">
        <v>28</v>
      </c>
      <c r="EC1279" s="1" t="s">
        <v>29</v>
      </c>
      <c r="ED1279" s="1" t="s">
        <v>30</v>
      </c>
      <c r="EE1279" s="1" t="s">
        <v>41</v>
      </c>
      <c r="EF1279" s="1" t="s">
        <v>42</v>
      </c>
      <c r="EG1279" s="1" t="s">
        <v>2757</v>
      </c>
      <c r="EH1279" s="1" t="s">
        <v>1043</v>
      </c>
      <c r="EI1279" s="1" t="s">
        <v>1044</v>
      </c>
      <c r="EM1279" s="1" t="s">
        <v>2758</v>
      </c>
      <c r="EN1279" s="1">
        <v>2850</v>
      </c>
    </row>
    <row r="1280" spans="131:144" ht="13.5" customHeight="1">
      <c r="EA1280" s="1" t="s">
        <v>2762</v>
      </c>
      <c r="EB1280" s="1" t="s">
        <v>28</v>
      </c>
      <c r="EC1280" s="1" t="s">
        <v>29</v>
      </c>
      <c r="ED1280" s="1" t="s">
        <v>30</v>
      </c>
      <c r="EE1280" s="1" t="s">
        <v>41</v>
      </c>
      <c r="EF1280" s="1" t="s">
        <v>42</v>
      </c>
      <c r="EG1280" s="1" t="s">
        <v>2757</v>
      </c>
      <c r="EH1280" s="1" t="s">
        <v>1046</v>
      </c>
      <c r="EI1280" s="1" t="s">
        <v>1047</v>
      </c>
      <c r="EM1280" s="1" t="s">
        <v>2758</v>
      </c>
      <c r="EN1280" s="1">
        <v>800</v>
      </c>
    </row>
    <row r="1281" spans="131:144" ht="13.5" customHeight="1">
      <c r="EA1281" s="1" t="s">
        <v>2763</v>
      </c>
      <c r="EB1281" s="1" t="s">
        <v>28</v>
      </c>
      <c r="EC1281" s="1" t="s">
        <v>29</v>
      </c>
      <c r="ED1281" s="1" t="s">
        <v>30</v>
      </c>
      <c r="EE1281" s="1" t="s">
        <v>52</v>
      </c>
      <c r="EF1281" s="1" t="s">
        <v>53</v>
      </c>
      <c r="EG1281" s="1" t="s">
        <v>2757</v>
      </c>
      <c r="EH1281" s="1" t="s">
        <v>1049</v>
      </c>
      <c r="EI1281" s="1" t="s">
        <v>623</v>
      </c>
      <c r="EM1281" s="1" t="s">
        <v>2758</v>
      </c>
      <c r="EN1281" s="1">
        <v>400</v>
      </c>
    </row>
    <row r="1282" spans="131:144" ht="13.5" customHeight="1">
      <c r="EA1282" s="1" t="s">
        <v>2764</v>
      </c>
      <c r="EB1282" s="1" t="s">
        <v>28</v>
      </c>
      <c r="EC1282" s="1" t="s">
        <v>29</v>
      </c>
      <c r="ED1282" s="1" t="s">
        <v>30</v>
      </c>
      <c r="EE1282" s="1" t="s">
        <v>52</v>
      </c>
      <c r="EF1282" s="1" t="s">
        <v>53</v>
      </c>
      <c r="EG1282" s="1" t="s">
        <v>2757</v>
      </c>
      <c r="EH1282" s="1" t="s">
        <v>1051</v>
      </c>
      <c r="EI1282" s="1" t="s">
        <v>1052</v>
      </c>
      <c r="EM1282" s="1" t="s">
        <v>2758</v>
      </c>
      <c r="EN1282" s="1">
        <v>250</v>
      </c>
    </row>
    <row r="1283" spans="131:144" ht="13.5" customHeight="1">
      <c r="EA1283" s="1" t="s">
        <v>2765</v>
      </c>
      <c r="EB1283" s="1" t="s">
        <v>28</v>
      </c>
      <c r="EC1283" s="1" t="s">
        <v>29</v>
      </c>
      <c r="ED1283" s="1" t="s">
        <v>30</v>
      </c>
      <c r="EE1283" s="1" t="s">
        <v>52</v>
      </c>
      <c r="EF1283" s="1" t="s">
        <v>53</v>
      </c>
      <c r="EG1283" s="1" t="s">
        <v>2757</v>
      </c>
      <c r="EH1283" s="1" t="s">
        <v>1054</v>
      </c>
      <c r="EI1283" s="1" t="s">
        <v>58</v>
      </c>
      <c r="EM1283" s="1" t="s">
        <v>2758</v>
      </c>
      <c r="EN1283" s="1">
        <v>750</v>
      </c>
    </row>
    <row r="1284" spans="131:144" ht="13.5" customHeight="1">
      <c r="EA1284" s="1" t="s">
        <v>2766</v>
      </c>
      <c r="EB1284" s="1" t="s">
        <v>28</v>
      </c>
      <c r="EC1284" s="1" t="s">
        <v>29</v>
      </c>
      <c r="ED1284" s="1" t="s">
        <v>30</v>
      </c>
      <c r="EE1284" s="1" t="s">
        <v>52</v>
      </c>
      <c r="EF1284" s="1" t="s">
        <v>53</v>
      </c>
      <c r="EG1284" s="1" t="s">
        <v>2757</v>
      </c>
      <c r="EH1284" s="1" t="s">
        <v>1056</v>
      </c>
      <c r="EI1284" s="1" t="s">
        <v>1057</v>
      </c>
      <c r="EM1284" s="1" t="s">
        <v>2758</v>
      </c>
      <c r="EN1284" s="1">
        <v>200</v>
      </c>
    </row>
    <row r="1285" spans="131:144" ht="13.5" customHeight="1">
      <c r="EA1285" s="1" t="s">
        <v>2767</v>
      </c>
      <c r="EB1285" s="1" t="s">
        <v>28</v>
      </c>
      <c r="EC1285" s="1" t="s">
        <v>29</v>
      </c>
      <c r="ED1285" s="1" t="s">
        <v>30</v>
      </c>
      <c r="EE1285" s="1" t="s">
        <v>60</v>
      </c>
      <c r="EF1285" s="1" t="s">
        <v>61</v>
      </c>
      <c r="EG1285" s="1" t="s">
        <v>2757</v>
      </c>
      <c r="EH1285" s="1" t="s">
        <v>1059</v>
      </c>
      <c r="EI1285" s="1" t="s">
        <v>63</v>
      </c>
      <c r="EM1285" s="1" t="s">
        <v>2758</v>
      </c>
      <c r="EN1285" s="1">
        <v>350</v>
      </c>
    </row>
    <row r="1286" spans="131:144" ht="13.5" customHeight="1">
      <c r="EA1286" s="1" t="s">
        <v>2768</v>
      </c>
      <c r="EB1286" s="1" t="s">
        <v>28</v>
      </c>
      <c r="EC1286" s="1" t="s">
        <v>29</v>
      </c>
      <c r="ED1286" s="1" t="s">
        <v>30</v>
      </c>
      <c r="EE1286" s="1" t="s">
        <v>60</v>
      </c>
      <c r="EF1286" s="1" t="s">
        <v>61</v>
      </c>
      <c r="EG1286" s="1" t="s">
        <v>2757</v>
      </c>
      <c r="EH1286" s="1" t="s">
        <v>1061</v>
      </c>
      <c r="EI1286" s="1" t="s">
        <v>1062</v>
      </c>
      <c r="EM1286" s="1" t="s">
        <v>2758</v>
      </c>
      <c r="EN1286" s="1">
        <v>650</v>
      </c>
    </row>
    <row r="1287" spans="131:144" ht="13.5" customHeight="1">
      <c r="EA1287" s="1" t="s">
        <v>2769</v>
      </c>
      <c r="EB1287" s="1" t="s">
        <v>28</v>
      </c>
      <c r="EC1287" s="1" t="s">
        <v>29</v>
      </c>
      <c r="ED1287" s="1" t="s">
        <v>30</v>
      </c>
      <c r="EE1287" s="1" t="s">
        <v>60</v>
      </c>
      <c r="EF1287" s="1" t="s">
        <v>61</v>
      </c>
      <c r="EG1287" s="1" t="s">
        <v>2757</v>
      </c>
      <c r="EH1287" s="1" t="s">
        <v>1064</v>
      </c>
      <c r="EI1287" s="1" t="s">
        <v>69</v>
      </c>
      <c r="EM1287" s="1" t="s">
        <v>2758</v>
      </c>
      <c r="EN1287" s="1">
        <v>400</v>
      </c>
    </row>
    <row r="1288" spans="131:144" ht="13.5" customHeight="1">
      <c r="EA1288" s="1" t="s">
        <v>2770</v>
      </c>
      <c r="EB1288" s="1" t="s">
        <v>28</v>
      </c>
      <c r="EC1288" s="1" t="s">
        <v>29</v>
      </c>
      <c r="ED1288" s="1" t="s">
        <v>30</v>
      </c>
      <c r="EE1288" s="1" t="s">
        <v>60</v>
      </c>
      <c r="EF1288" s="1" t="s">
        <v>61</v>
      </c>
      <c r="EG1288" s="1" t="s">
        <v>2757</v>
      </c>
      <c r="EH1288" s="1" t="s">
        <v>1066</v>
      </c>
      <c r="EI1288" s="1" t="s">
        <v>44</v>
      </c>
      <c r="EM1288" s="1" t="s">
        <v>2758</v>
      </c>
      <c r="EN1288" s="1">
        <v>600</v>
      </c>
    </row>
    <row r="1289" spans="131:144" ht="13.5" customHeight="1">
      <c r="EA1289" s="1" t="s">
        <v>2771</v>
      </c>
      <c r="EB1289" s="1" t="s">
        <v>28</v>
      </c>
      <c r="EC1289" s="1" t="s">
        <v>29</v>
      </c>
      <c r="ED1289" s="1" t="s">
        <v>30</v>
      </c>
      <c r="EE1289" s="1" t="s">
        <v>60</v>
      </c>
      <c r="EF1289" s="1" t="s">
        <v>61</v>
      </c>
      <c r="EG1289" s="1" t="s">
        <v>2757</v>
      </c>
      <c r="EH1289" s="1" t="s">
        <v>1068</v>
      </c>
      <c r="EI1289" s="1" t="s">
        <v>2772</v>
      </c>
      <c r="EM1289" s="1" t="s">
        <v>2758</v>
      </c>
      <c r="EN1289" s="1">
        <v>150</v>
      </c>
    </row>
    <row r="1290" spans="131:144" ht="13.5" customHeight="1">
      <c r="EA1290" s="1" t="s">
        <v>2773</v>
      </c>
      <c r="EB1290" s="1" t="s">
        <v>28</v>
      </c>
      <c r="EC1290" s="1" t="s">
        <v>29</v>
      </c>
      <c r="ED1290" s="1" t="s">
        <v>30</v>
      </c>
      <c r="EE1290" s="1" t="s">
        <v>71</v>
      </c>
      <c r="EF1290" s="1" t="s">
        <v>72</v>
      </c>
      <c r="EG1290" s="1" t="s">
        <v>2757</v>
      </c>
      <c r="EH1290" s="1" t="s">
        <v>1070</v>
      </c>
      <c r="EI1290" s="1" t="s">
        <v>77</v>
      </c>
      <c r="EM1290" s="1" t="s">
        <v>2758</v>
      </c>
      <c r="EN1290" s="1">
        <v>300</v>
      </c>
    </row>
    <row r="1291" spans="131:144" ht="13.5" customHeight="1">
      <c r="EA1291" s="1" t="s">
        <v>2774</v>
      </c>
      <c r="EB1291" s="1" t="s">
        <v>28</v>
      </c>
      <c r="EC1291" s="1" t="s">
        <v>29</v>
      </c>
      <c r="ED1291" s="1" t="s">
        <v>30</v>
      </c>
      <c r="EE1291" s="1" t="s">
        <v>71</v>
      </c>
      <c r="EF1291" s="1" t="s">
        <v>72</v>
      </c>
      <c r="EG1291" s="1" t="s">
        <v>2757</v>
      </c>
      <c r="EH1291" s="1" t="s">
        <v>1072</v>
      </c>
      <c r="EI1291" s="1" t="s">
        <v>1073</v>
      </c>
      <c r="EM1291" s="1" t="s">
        <v>2758</v>
      </c>
      <c r="EN1291" s="1">
        <v>100</v>
      </c>
    </row>
    <row r="1292" spans="131:144" ht="13.5" customHeight="1">
      <c r="EA1292" s="1" t="s">
        <v>2775</v>
      </c>
      <c r="EB1292" s="1" t="s">
        <v>28</v>
      </c>
      <c r="EC1292" s="1" t="s">
        <v>29</v>
      </c>
      <c r="ED1292" s="1" t="s">
        <v>30</v>
      </c>
      <c r="EE1292" s="1" t="s">
        <v>82</v>
      </c>
      <c r="EF1292" s="1" t="s">
        <v>83</v>
      </c>
      <c r="EG1292" s="1" t="s">
        <v>2757</v>
      </c>
      <c r="EH1292" s="1" t="s">
        <v>1075</v>
      </c>
      <c r="EI1292" s="1" t="s">
        <v>91</v>
      </c>
      <c r="EM1292" s="1" t="s">
        <v>2758</v>
      </c>
      <c r="EN1292" s="1">
        <v>400</v>
      </c>
    </row>
    <row r="1293" spans="131:144" ht="13.5" customHeight="1">
      <c r="EA1293" s="1" t="s">
        <v>2776</v>
      </c>
      <c r="EB1293" s="1" t="s">
        <v>28</v>
      </c>
      <c r="EC1293" s="1" t="s">
        <v>29</v>
      </c>
      <c r="ED1293" s="1" t="s">
        <v>30</v>
      </c>
      <c r="EE1293" s="1" t="s">
        <v>82</v>
      </c>
      <c r="EF1293" s="1" t="s">
        <v>83</v>
      </c>
      <c r="EG1293" s="1" t="s">
        <v>2757</v>
      </c>
      <c r="EH1293" s="1" t="s">
        <v>1077</v>
      </c>
      <c r="EI1293" s="1" t="s">
        <v>1078</v>
      </c>
      <c r="EM1293" s="1" t="s">
        <v>2758</v>
      </c>
      <c r="EN1293" s="1">
        <v>450</v>
      </c>
    </row>
    <row r="1294" spans="131:144" ht="13.5" customHeight="1">
      <c r="EA1294" s="1" t="s">
        <v>2777</v>
      </c>
      <c r="EB1294" s="1" t="s">
        <v>28</v>
      </c>
      <c r="EC1294" s="1" t="s">
        <v>29</v>
      </c>
      <c r="ED1294" s="1" t="s">
        <v>30</v>
      </c>
      <c r="EE1294" s="1" t="s">
        <v>93</v>
      </c>
      <c r="EF1294" s="1" t="s">
        <v>94</v>
      </c>
      <c r="EG1294" s="1" t="s">
        <v>2757</v>
      </c>
      <c r="EH1294" s="1" t="s">
        <v>1080</v>
      </c>
      <c r="EI1294" s="1" t="s">
        <v>1081</v>
      </c>
      <c r="EM1294" s="1" t="s">
        <v>2758</v>
      </c>
      <c r="EN1294" s="1">
        <v>350</v>
      </c>
    </row>
    <row r="1295" spans="131:144" ht="13.5" customHeight="1">
      <c r="EA1295" s="1" t="s">
        <v>2778</v>
      </c>
      <c r="EB1295" s="1" t="s">
        <v>28</v>
      </c>
      <c r="EC1295" s="1" t="s">
        <v>29</v>
      </c>
      <c r="ED1295" s="1" t="s">
        <v>30</v>
      </c>
      <c r="EE1295" s="1" t="s">
        <v>93</v>
      </c>
      <c r="EF1295" s="1" t="s">
        <v>94</v>
      </c>
      <c r="EG1295" s="1" t="s">
        <v>2757</v>
      </c>
      <c r="EH1295" s="1" t="s">
        <v>1083</v>
      </c>
      <c r="EI1295" s="1" t="s">
        <v>102</v>
      </c>
      <c r="EM1295" s="1" t="s">
        <v>2758</v>
      </c>
      <c r="EN1295" s="1">
        <v>250</v>
      </c>
    </row>
    <row r="1296" spans="131:144" ht="13.5" customHeight="1">
      <c r="EA1296" s="1" t="s">
        <v>2779</v>
      </c>
      <c r="EB1296" s="1" t="s">
        <v>28</v>
      </c>
      <c r="EC1296" s="1" t="s">
        <v>29</v>
      </c>
      <c r="ED1296" s="1" t="s">
        <v>30</v>
      </c>
      <c r="EE1296" s="1" t="s">
        <v>93</v>
      </c>
      <c r="EF1296" s="1" t="s">
        <v>94</v>
      </c>
      <c r="EG1296" s="1" t="s">
        <v>2757</v>
      </c>
      <c r="EH1296" s="1" t="s">
        <v>1085</v>
      </c>
      <c r="EI1296" s="1" t="s">
        <v>667</v>
      </c>
      <c r="EM1296" s="1" t="s">
        <v>2758</v>
      </c>
      <c r="EN1296" s="1">
        <v>200</v>
      </c>
    </row>
    <row r="1297" spans="131:144" ht="13.5" customHeight="1">
      <c r="EA1297" s="1" t="s">
        <v>2780</v>
      </c>
      <c r="EB1297" s="1" t="s">
        <v>28</v>
      </c>
      <c r="EC1297" s="1" t="s">
        <v>29</v>
      </c>
      <c r="ED1297" s="1" t="s">
        <v>30</v>
      </c>
      <c r="EE1297" s="1" t="s">
        <v>93</v>
      </c>
      <c r="EF1297" s="1" t="s">
        <v>94</v>
      </c>
      <c r="EG1297" s="1" t="s">
        <v>2757</v>
      </c>
      <c r="EH1297" s="1" t="s">
        <v>1087</v>
      </c>
      <c r="EI1297" s="1" t="s">
        <v>1088</v>
      </c>
      <c r="EM1297" s="1" t="s">
        <v>2758</v>
      </c>
      <c r="EN1297" s="1">
        <v>800</v>
      </c>
    </row>
    <row r="1298" spans="131:144" ht="13.5" customHeight="1">
      <c r="EA1298" s="1" t="s">
        <v>2781</v>
      </c>
      <c r="EB1298" s="1" t="s">
        <v>28</v>
      </c>
      <c r="EC1298" s="1" t="s">
        <v>29</v>
      </c>
      <c r="ED1298" s="1" t="s">
        <v>30</v>
      </c>
      <c r="EE1298" s="1" t="s">
        <v>93</v>
      </c>
      <c r="EF1298" s="1" t="s">
        <v>94</v>
      </c>
      <c r="EG1298" s="1" t="s">
        <v>2757</v>
      </c>
      <c r="EH1298" s="1" t="s">
        <v>1090</v>
      </c>
      <c r="EI1298" s="1" t="s">
        <v>664</v>
      </c>
      <c r="EM1298" s="1" t="s">
        <v>2758</v>
      </c>
      <c r="EN1298" s="1">
        <v>200</v>
      </c>
    </row>
    <row r="1299" spans="131:144" ht="13.5" customHeight="1">
      <c r="EA1299" s="1" t="s">
        <v>2782</v>
      </c>
      <c r="EB1299" s="1" t="s">
        <v>28</v>
      </c>
      <c r="EC1299" s="1" t="s">
        <v>29</v>
      </c>
      <c r="ED1299" s="1" t="s">
        <v>30</v>
      </c>
      <c r="EE1299" s="1" t="s">
        <v>107</v>
      </c>
      <c r="EF1299" s="1" t="s">
        <v>108</v>
      </c>
      <c r="EG1299" s="1" t="s">
        <v>2757</v>
      </c>
      <c r="EH1299" s="1" t="s">
        <v>1092</v>
      </c>
      <c r="EI1299" s="1" t="s">
        <v>110</v>
      </c>
      <c r="EM1299" s="1" t="s">
        <v>2758</v>
      </c>
      <c r="EN1299" s="1">
        <v>600</v>
      </c>
    </row>
    <row r="1300" spans="131:144" ht="13.5" customHeight="1">
      <c r="EA1300" s="1" t="s">
        <v>2783</v>
      </c>
      <c r="EB1300" s="1" t="s">
        <v>28</v>
      </c>
      <c r="EC1300" s="1" t="s">
        <v>29</v>
      </c>
      <c r="ED1300" s="1" t="s">
        <v>30</v>
      </c>
      <c r="EE1300" s="1" t="s">
        <v>107</v>
      </c>
      <c r="EF1300" s="1" t="s">
        <v>108</v>
      </c>
      <c r="EG1300" s="1" t="s">
        <v>2757</v>
      </c>
      <c r="EH1300" s="1" t="s">
        <v>1094</v>
      </c>
      <c r="EI1300" s="1" t="s">
        <v>1095</v>
      </c>
      <c r="EM1300" s="1" t="s">
        <v>2758</v>
      </c>
      <c r="EN1300" s="1">
        <v>300</v>
      </c>
    </row>
    <row r="1301" spans="131:144" ht="13.5" customHeight="1">
      <c r="EA1301" s="1" t="s">
        <v>2784</v>
      </c>
      <c r="EB1301" s="1" t="s">
        <v>28</v>
      </c>
      <c r="EC1301" s="1" t="s">
        <v>29</v>
      </c>
      <c r="ED1301" s="1" t="s">
        <v>30</v>
      </c>
      <c r="EE1301" s="1" t="s">
        <v>107</v>
      </c>
      <c r="EF1301" s="1" t="s">
        <v>108</v>
      </c>
      <c r="EG1301" s="1" t="s">
        <v>2757</v>
      </c>
      <c r="EH1301" s="1" t="s">
        <v>1097</v>
      </c>
      <c r="EI1301" s="1" t="s">
        <v>1098</v>
      </c>
      <c r="EM1301" s="1" t="s">
        <v>2758</v>
      </c>
      <c r="EN1301" s="1">
        <v>250</v>
      </c>
    </row>
    <row r="1302" spans="131:144" ht="13.5" customHeight="1">
      <c r="EA1302" s="1" t="s">
        <v>2785</v>
      </c>
      <c r="EB1302" s="1" t="s">
        <v>28</v>
      </c>
      <c r="EC1302" s="1" t="s">
        <v>29</v>
      </c>
      <c r="ED1302" s="1" t="s">
        <v>30</v>
      </c>
      <c r="EE1302" s="1" t="s">
        <v>107</v>
      </c>
      <c r="EF1302" s="1" t="s">
        <v>108</v>
      </c>
      <c r="EG1302" s="1" t="s">
        <v>2757</v>
      </c>
      <c r="EH1302" s="1" t="s">
        <v>1100</v>
      </c>
      <c r="EI1302" s="1" t="s">
        <v>1101</v>
      </c>
      <c r="EM1302" s="1" t="s">
        <v>2758</v>
      </c>
      <c r="EN1302" s="1">
        <v>250</v>
      </c>
    </row>
    <row r="1303" spans="131:144" ht="13.5" customHeight="1">
      <c r="EA1303" s="1" t="s">
        <v>2786</v>
      </c>
      <c r="EB1303" s="1" t="s">
        <v>28</v>
      </c>
      <c r="EC1303" s="1" t="s">
        <v>29</v>
      </c>
      <c r="ED1303" s="1" t="s">
        <v>30</v>
      </c>
      <c r="EE1303" s="1" t="s">
        <v>107</v>
      </c>
      <c r="EF1303" s="1" t="s">
        <v>108</v>
      </c>
      <c r="EG1303" s="1" t="s">
        <v>2757</v>
      </c>
      <c r="EH1303" s="1" t="s">
        <v>1103</v>
      </c>
      <c r="EI1303" s="1" t="s">
        <v>1104</v>
      </c>
      <c r="EM1303" s="1" t="s">
        <v>2758</v>
      </c>
      <c r="EN1303" s="1">
        <v>550</v>
      </c>
    </row>
    <row r="1304" spans="131:144" ht="13.5" customHeight="1">
      <c r="EA1304" s="1" t="s">
        <v>2787</v>
      </c>
      <c r="EB1304" s="1" t="s">
        <v>28</v>
      </c>
      <c r="EC1304" s="1" t="s">
        <v>29</v>
      </c>
      <c r="ED1304" s="1" t="s">
        <v>30</v>
      </c>
      <c r="EE1304" s="1" t="s">
        <v>115</v>
      </c>
      <c r="EF1304" s="1" t="s">
        <v>116</v>
      </c>
      <c r="EG1304" s="1" t="s">
        <v>2757</v>
      </c>
      <c r="EH1304" s="1" t="s">
        <v>1106</v>
      </c>
      <c r="EI1304" s="1" t="s">
        <v>118</v>
      </c>
      <c r="EM1304" s="1" t="s">
        <v>2758</v>
      </c>
      <c r="EN1304" s="1">
        <v>600</v>
      </c>
    </row>
    <row r="1305" spans="131:144" ht="13.5" customHeight="1">
      <c r="EA1305" s="1" t="s">
        <v>2788</v>
      </c>
      <c r="EB1305" s="1" t="s">
        <v>28</v>
      </c>
      <c r="EC1305" s="1" t="s">
        <v>29</v>
      </c>
      <c r="ED1305" s="1" t="s">
        <v>30</v>
      </c>
      <c r="EE1305" s="1" t="s">
        <v>115</v>
      </c>
      <c r="EF1305" s="1" t="s">
        <v>116</v>
      </c>
      <c r="EG1305" s="1" t="s">
        <v>2757</v>
      </c>
      <c r="EH1305" s="1" t="s">
        <v>1108</v>
      </c>
      <c r="EI1305" s="1" t="s">
        <v>1109</v>
      </c>
      <c r="EM1305" s="1" t="s">
        <v>2758</v>
      </c>
      <c r="EN1305" s="1">
        <v>650</v>
      </c>
    </row>
    <row r="1306" spans="131:144" ht="13.5" customHeight="1">
      <c r="EA1306" s="1" t="s">
        <v>2789</v>
      </c>
      <c r="EB1306" s="1" t="s">
        <v>28</v>
      </c>
      <c r="EC1306" s="1" t="s">
        <v>29</v>
      </c>
      <c r="ED1306" s="1" t="s">
        <v>30</v>
      </c>
      <c r="EE1306" s="1" t="s">
        <v>115</v>
      </c>
      <c r="EF1306" s="1" t="s">
        <v>116</v>
      </c>
      <c r="EG1306" s="1" t="s">
        <v>2757</v>
      </c>
      <c r="EH1306" s="1" t="s">
        <v>1111</v>
      </c>
      <c r="EI1306" s="1" t="s">
        <v>1112</v>
      </c>
      <c r="EM1306" s="1" t="s">
        <v>2758</v>
      </c>
      <c r="EN1306" s="1">
        <v>150</v>
      </c>
    </row>
    <row r="1307" spans="131:144" ht="13.5" customHeight="1">
      <c r="EA1307" s="1" t="s">
        <v>2790</v>
      </c>
      <c r="EB1307" s="1" t="s">
        <v>28</v>
      </c>
      <c r="EC1307" s="1" t="s">
        <v>29</v>
      </c>
      <c r="ED1307" s="1" t="s">
        <v>30</v>
      </c>
      <c r="EE1307" s="1" t="s">
        <v>120</v>
      </c>
      <c r="EF1307" s="1" t="s">
        <v>121</v>
      </c>
      <c r="EG1307" s="1" t="s">
        <v>2757</v>
      </c>
      <c r="EH1307" s="1" t="s">
        <v>1114</v>
      </c>
      <c r="EI1307" s="1" t="s">
        <v>1115</v>
      </c>
      <c r="EM1307" s="1" t="s">
        <v>2758</v>
      </c>
      <c r="EN1307" s="1">
        <v>750</v>
      </c>
    </row>
    <row r="1308" spans="131:144" ht="13.5" customHeight="1">
      <c r="EA1308" s="1" t="s">
        <v>2791</v>
      </c>
      <c r="EB1308" s="1" t="s">
        <v>28</v>
      </c>
      <c r="EC1308" s="1" t="s">
        <v>29</v>
      </c>
      <c r="ED1308" s="1" t="s">
        <v>30</v>
      </c>
      <c r="EE1308" s="1" t="s">
        <v>120</v>
      </c>
      <c r="EF1308" s="1" t="s">
        <v>121</v>
      </c>
      <c r="EG1308" s="1" t="s">
        <v>2757</v>
      </c>
      <c r="EH1308" s="1" t="s">
        <v>1117</v>
      </c>
      <c r="EI1308" s="1" t="s">
        <v>678</v>
      </c>
      <c r="EM1308" s="1" t="s">
        <v>2758</v>
      </c>
      <c r="EN1308" s="1">
        <v>350</v>
      </c>
    </row>
    <row r="1309" spans="131:144" ht="13.5" customHeight="1">
      <c r="EA1309" s="1" t="s">
        <v>2792</v>
      </c>
      <c r="EB1309" s="1" t="s">
        <v>28</v>
      </c>
      <c r="EC1309" s="1" t="s">
        <v>29</v>
      </c>
      <c r="ED1309" s="1" t="s">
        <v>30</v>
      </c>
      <c r="EE1309" s="1" t="s">
        <v>120</v>
      </c>
      <c r="EF1309" s="1" t="s">
        <v>121</v>
      </c>
      <c r="EG1309" s="1" t="s">
        <v>2757</v>
      </c>
      <c r="EH1309" s="1" t="s">
        <v>1119</v>
      </c>
      <c r="EI1309" s="1" t="s">
        <v>1120</v>
      </c>
      <c r="EM1309" s="1" t="s">
        <v>2758</v>
      </c>
      <c r="EN1309" s="1">
        <v>500</v>
      </c>
    </row>
    <row r="1310" spans="131:144" ht="13.5" customHeight="1">
      <c r="EA1310" s="1" t="s">
        <v>2793</v>
      </c>
      <c r="EB1310" s="1" t="s">
        <v>28</v>
      </c>
      <c r="EC1310" s="1" t="s">
        <v>29</v>
      </c>
      <c r="ED1310" s="1" t="s">
        <v>30</v>
      </c>
      <c r="EE1310" s="1" t="s">
        <v>125</v>
      </c>
      <c r="EF1310" s="1" t="s">
        <v>126</v>
      </c>
      <c r="EG1310" s="1" t="s">
        <v>2757</v>
      </c>
      <c r="EH1310" s="1" t="s">
        <v>1122</v>
      </c>
      <c r="EI1310" s="1" t="s">
        <v>128</v>
      </c>
      <c r="EM1310" s="1" t="s">
        <v>2758</v>
      </c>
      <c r="EN1310" s="1">
        <v>850</v>
      </c>
    </row>
    <row r="1311" spans="131:144" ht="13.5" customHeight="1">
      <c r="EA1311" s="1" t="s">
        <v>2794</v>
      </c>
      <c r="EB1311" s="1" t="s">
        <v>28</v>
      </c>
      <c r="EC1311" s="1" t="s">
        <v>29</v>
      </c>
      <c r="ED1311" s="1" t="s">
        <v>30</v>
      </c>
      <c r="EE1311" s="1" t="s">
        <v>125</v>
      </c>
      <c r="EF1311" s="1" t="s">
        <v>126</v>
      </c>
      <c r="EG1311" s="1" t="s">
        <v>2757</v>
      </c>
      <c r="EH1311" s="1" t="s">
        <v>1124</v>
      </c>
      <c r="EI1311" s="1" t="s">
        <v>137</v>
      </c>
      <c r="EM1311" s="1" t="s">
        <v>2758</v>
      </c>
      <c r="EN1311" s="1">
        <v>650</v>
      </c>
    </row>
    <row r="1312" spans="131:144" ht="13.5" customHeight="1">
      <c r="EA1312" s="1" t="s">
        <v>2795</v>
      </c>
      <c r="EB1312" s="1" t="s">
        <v>28</v>
      </c>
      <c r="EC1312" s="1" t="s">
        <v>29</v>
      </c>
      <c r="ED1312" s="1" t="s">
        <v>30</v>
      </c>
      <c r="EE1312" s="1" t="s">
        <v>125</v>
      </c>
      <c r="EF1312" s="1" t="s">
        <v>126</v>
      </c>
      <c r="EG1312" s="1" t="s">
        <v>2757</v>
      </c>
      <c r="EH1312" s="1" t="s">
        <v>1126</v>
      </c>
      <c r="EI1312" s="1" t="s">
        <v>688</v>
      </c>
      <c r="EM1312" s="1" t="s">
        <v>2758</v>
      </c>
      <c r="EN1312" s="1">
        <v>500</v>
      </c>
    </row>
    <row r="1313" spans="131:144" ht="13.5" customHeight="1">
      <c r="EA1313" s="1" t="s">
        <v>2796</v>
      </c>
      <c r="EB1313" s="1" t="s">
        <v>28</v>
      </c>
      <c r="EC1313" s="1" t="s">
        <v>29</v>
      </c>
      <c r="ED1313" s="1" t="s">
        <v>30</v>
      </c>
      <c r="EE1313" s="1" t="s">
        <v>125</v>
      </c>
      <c r="EF1313" s="1" t="s">
        <v>126</v>
      </c>
      <c r="EG1313" s="1" t="s">
        <v>2757</v>
      </c>
      <c r="EH1313" s="1" t="s">
        <v>1128</v>
      </c>
      <c r="EI1313" s="1" t="s">
        <v>131</v>
      </c>
      <c r="EM1313" s="1" t="s">
        <v>2758</v>
      </c>
      <c r="EN1313" s="1">
        <v>350</v>
      </c>
    </row>
    <row r="1314" spans="131:144" ht="13.5" customHeight="1">
      <c r="EA1314" s="1" t="s">
        <v>2797</v>
      </c>
      <c r="EB1314" s="1" t="s">
        <v>28</v>
      </c>
      <c r="EC1314" s="1" t="s">
        <v>29</v>
      </c>
      <c r="ED1314" s="1" t="s">
        <v>30</v>
      </c>
      <c r="EE1314" s="1" t="s">
        <v>125</v>
      </c>
      <c r="EF1314" s="1" t="s">
        <v>126</v>
      </c>
      <c r="EG1314" s="1" t="s">
        <v>2757</v>
      </c>
      <c r="EH1314" s="1" t="s">
        <v>1130</v>
      </c>
      <c r="EI1314" s="1" t="s">
        <v>1131</v>
      </c>
      <c r="EM1314" s="1" t="s">
        <v>2758</v>
      </c>
      <c r="EN1314" s="1">
        <v>700</v>
      </c>
    </row>
    <row r="1315" spans="131:144" ht="13.5" customHeight="1">
      <c r="EA1315" s="1" t="s">
        <v>2798</v>
      </c>
      <c r="EB1315" s="1" t="s">
        <v>28</v>
      </c>
      <c r="EC1315" s="1" t="s">
        <v>29</v>
      </c>
      <c r="ED1315" s="1" t="s">
        <v>30</v>
      </c>
      <c r="EE1315" s="1" t="s">
        <v>125</v>
      </c>
      <c r="EF1315" s="1" t="s">
        <v>126</v>
      </c>
      <c r="EG1315" s="1" t="s">
        <v>2757</v>
      </c>
      <c r="EH1315" s="1" t="s">
        <v>1133</v>
      </c>
      <c r="EI1315" s="1" t="s">
        <v>1134</v>
      </c>
      <c r="EM1315" s="1" t="s">
        <v>2758</v>
      </c>
      <c r="EN1315" s="1">
        <v>250</v>
      </c>
    </row>
    <row r="1316" spans="131:144" ht="13.5" customHeight="1">
      <c r="EA1316" s="1" t="s">
        <v>2799</v>
      </c>
      <c r="EB1316" s="1" t="s">
        <v>28</v>
      </c>
      <c r="EC1316" s="1" t="s">
        <v>29</v>
      </c>
      <c r="ED1316" s="1" t="s">
        <v>30</v>
      </c>
      <c r="EE1316" s="1" t="s">
        <v>125</v>
      </c>
      <c r="EF1316" s="1" t="s">
        <v>126</v>
      </c>
      <c r="EG1316" s="1" t="s">
        <v>2757</v>
      </c>
      <c r="EH1316" s="1" t="s">
        <v>1136</v>
      </c>
      <c r="EI1316" s="1" t="s">
        <v>1137</v>
      </c>
      <c r="EM1316" s="1" t="s">
        <v>2758</v>
      </c>
      <c r="EN1316" s="1">
        <v>550</v>
      </c>
    </row>
    <row r="1317" spans="131:144" ht="13.5" customHeight="1">
      <c r="EA1317" s="1" t="s">
        <v>2800</v>
      </c>
      <c r="EB1317" s="1" t="s">
        <v>28</v>
      </c>
      <c r="EC1317" s="1" t="s">
        <v>29</v>
      </c>
      <c r="ED1317" s="1" t="s">
        <v>30</v>
      </c>
      <c r="EE1317" s="1" t="s">
        <v>125</v>
      </c>
      <c r="EF1317" s="1" t="s">
        <v>126</v>
      </c>
      <c r="EG1317" s="1" t="s">
        <v>2757</v>
      </c>
      <c r="EH1317" s="1" t="s">
        <v>1139</v>
      </c>
      <c r="EI1317" s="1" t="s">
        <v>134</v>
      </c>
      <c r="EM1317" s="1" t="s">
        <v>2758</v>
      </c>
      <c r="EN1317" s="1">
        <v>250</v>
      </c>
    </row>
    <row r="1318" spans="131:144" ht="13.5" customHeight="1">
      <c r="EA1318" s="1" t="s">
        <v>2801</v>
      </c>
      <c r="EB1318" s="1" t="s">
        <v>28</v>
      </c>
      <c r="EC1318" s="1" t="s">
        <v>29</v>
      </c>
      <c r="ED1318" s="1" t="s">
        <v>30</v>
      </c>
      <c r="EE1318" s="1" t="s">
        <v>125</v>
      </c>
      <c r="EF1318" s="1" t="s">
        <v>126</v>
      </c>
      <c r="EG1318" s="1" t="s">
        <v>2757</v>
      </c>
      <c r="EH1318" s="1" t="s">
        <v>1141</v>
      </c>
      <c r="EI1318" s="1" t="s">
        <v>1142</v>
      </c>
      <c r="EM1318" s="1" t="s">
        <v>2758</v>
      </c>
      <c r="EN1318" s="1">
        <v>450</v>
      </c>
    </row>
    <row r="1319" spans="131:144" ht="13.5" customHeight="1">
      <c r="EA1319" s="1" t="s">
        <v>2802</v>
      </c>
      <c r="EB1319" s="1" t="s">
        <v>28</v>
      </c>
      <c r="EC1319" s="1" t="s">
        <v>29</v>
      </c>
      <c r="ED1319" s="1" t="s">
        <v>30</v>
      </c>
      <c r="EE1319" s="1" t="s">
        <v>125</v>
      </c>
      <c r="EF1319" s="1" t="s">
        <v>126</v>
      </c>
      <c r="EG1319" s="1" t="s">
        <v>2757</v>
      </c>
      <c r="EH1319" s="1" t="s">
        <v>1144</v>
      </c>
      <c r="EI1319" s="1" t="s">
        <v>140</v>
      </c>
      <c r="EM1319" s="1" t="s">
        <v>2758</v>
      </c>
      <c r="EN1319" s="1">
        <v>900</v>
      </c>
    </row>
    <row r="1320" spans="131:144" ht="13.5" customHeight="1">
      <c r="EA1320" s="1" t="s">
        <v>2803</v>
      </c>
      <c r="EB1320" s="1" t="s">
        <v>28</v>
      </c>
      <c r="EC1320" s="1" t="s">
        <v>29</v>
      </c>
      <c r="ED1320" s="1" t="s">
        <v>30</v>
      </c>
      <c r="EE1320" s="1" t="s">
        <v>156</v>
      </c>
      <c r="EF1320" s="1" t="s">
        <v>157</v>
      </c>
      <c r="EG1320" s="1" t="s">
        <v>2757</v>
      </c>
      <c r="EH1320" s="1" t="s">
        <v>1169</v>
      </c>
      <c r="EI1320" s="1" t="s">
        <v>1170</v>
      </c>
      <c r="EM1320" s="1" t="s">
        <v>2758</v>
      </c>
      <c r="EN1320" s="1">
        <v>450</v>
      </c>
    </row>
    <row r="1321" spans="131:144" ht="13.5" customHeight="1">
      <c r="EA1321" s="1" t="s">
        <v>2804</v>
      </c>
      <c r="EB1321" s="1" t="s">
        <v>28</v>
      </c>
      <c r="EC1321" s="1" t="s">
        <v>29</v>
      </c>
      <c r="ED1321" s="1" t="s">
        <v>30</v>
      </c>
      <c r="EE1321" s="1" t="s">
        <v>156</v>
      </c>
      <c r="EF1321" s="1" t="s">
        <v>157</v>
      </c>
      <c r="EG1321" s="1" t="s">
        <v>2757</v>
      </c>
      <c r="EH1321" s="1" t="s">
        <v>1172</v>
      </c>
      <c r="EI1321" s="1" t="s">
        <v>1173</v>
      </c>
      <c r="EM1321" s="1" t="s">
        <v>2758</v>
      </c>
      <c r="EN1321" s="1">
        <v>200</v>
      </c>
    </row>
    <row r="1322" spans="131:144" ht="13.5" customHeight="1">
      <c r="EA1322" s="1" t="s">
        <v>2805</v>
      </c>
      <c r="EB1322" s="1" t="s">
        <v>28</v>
      </c>
      <c r="EC1322" s="1" t="s">
        <v>29</v>
      </c>
      <c r="ED1322" s="1" t="s">
        <v>30</v>
      </c>
      <c r="EE1322" s="1" t="s">
        <v>156</v>
      </c>
      <c r="EF1322" s="1" t="s">
        <v>157</v>
      </c>
      <c r="EG1322" s="1" t="s">
        <v>2757</v>
      </c>
      <c r="EH1322" s="1" t="s">
        <v>1175</v>
      </c>
      <c r="EI1322" s="1" t="s">
        <v>716</v>
      </c>
      <c r="EM1322" s="1" t="s">
        <v>2758</v>
      </c>
      <c r="EN1322" s="1">
        <v>550</v>
      </c>
    </row>
    <row r="1323" spans="131:144" ht="13.5" customHeight="1">
      <c r="EA1323" s="1" t="s">
        <v>2806</v>
      </c>
      <c r="EB1323" s="1" t="s">
        <v>28</v>
      </c>
      <c r="EC1323" s="1" t="s">
        <v>29</v>
      </c>
      <c r="ED1323" s="1" t="s">
        <v>30</v>
      </c>
      <c r="EE1323" s="1" t="s">
        <v>156</v>
      </c>
      <c r="EF1323" s="1" t="s">
        <v>157</v>
      </c>
      <c r="EG1323" s="1" t="s">
        <v>2757</v>
      </c>
      <c r="EH1323" s="1" t="s">
        <v>1177</v>
      </c>
      <c r="EI1323" s="1" t="s">
        <v>1178</v>
      </c>
      <c r="EM1323" s="1" t="s">
        <v>2758</v>
      </c>
      <c r="EN1323" s="1">
        <v>450</v>
      </c>
    </row>
    <row r="1324" spans="131:144" ht="13.5" customHeight="1">
      <c r="EA1324" s="1" t="s">
        <v>2807</v>
      </c>
      <c r="EB1324" s="1" t="s">
        <v>28</v>
      </c>
      <c r="EC1324" s="1" t="s">
        <v>29</v>
      </c>
      <c r="ED1324" s="1" t="s">
        <v>30</v>
      </c>
      <c r="EE1324" s="1" t="s">
        <v>156</v>
      </c>
      <c r="EF1324" s="1" t="s">
        <v>157</v>
      </c>
      <c r="EG1324" s="1" t="s">
        <v>2757</v>
      </c>
      <c r="EH1324" s="1" t="s">
        <v>1180</v>
      </c>
      <c r="EI1324" s="1" t="s">
        <v>1181</v>
      </c>
      <c r="EM1324" s="1" t="s">
        <v>2758</v>
      </c>
      <c r="EN1324" s="1">
        <v>800</v>
      </c>
    </row>
    <row r="1325" spans="131:144" ht="13.5" customHeight="1">
      <c r="EA1325" s="1" t="s">
        <v>2808</v>
      </c>
      <c r="EB1325" s="1" t="s">
        <v>28</v>
      </c>
      <c r="EC1325" s="1" t="s">
        <v>29</v>
      </c>
      <c r="ED1325" s="1" t="s">
        <v>30</v>
      </c>
      <c r="EE1325" s="1" t="s">
        <v>156</v>
      </c>
      <c r="EF1325" s="1" t="s">
        <v>157</v>
      </c>
      <c r="EG1325" s="1" t="s">
        <v>2757</v>
      </c>
      <c r="EH1325" s="1" t="s">
        <v>1183</v>
      </c>
      <c r="EI1325" s="1" t="s">
        <v>177</v>
      </c>
      <c r="EM1325" s="1" t="s">
        <v>2758</v>
      </c>
      <c r="EN1325" s="1">
        <v>1100</v>
      </c>
    </row>
    <row r="1326" spans="131:144" ht="13.5" customHeight="1">
      <c r="EA1326" s="1" t="s">
        <v>2809</v>
      </c>
      <c r="EB1326" s="1" t="s">
        <v>28</v>
      </c>
      <c r="EC1326" s="1" t="s">
        <v>29</v>
      </c>
      <c r="ED1326" s="1" t="s">
        <v>30</v>
      </c>
      <c r="EE1326" s="1" t="s">
        <v>156</v>
      </c>
      <c r="EF1326" s="1" t="s">
        <v>157</v>
      </c>
      <c r="EG1326" s="1" t="s">
        <v>2757</v>
      </c>
      <c r="EH1326" s="1" t="s">
        <v>1185</v>
      </c>
      <c r="EI1326" s="1" t="s">
        <v>1186</v>
      </c>
      <c r="EM1326" s="1" t="s">
        <v>2758</v>
      </c>
      <c r="EN1326" s="1">
        <v>300</v>
      </c>
    </row>
    <row r="1327" spans="131:144" ht="13.5" customHeight="1">
      <c r="EA1327" s="1" t="s">
        <v>2810</v>
      </c>
      <c r="EB1327" s="1" t="s">
        <v>28</v>
      </c>
      <c r="EC1327" s="1" t="s">
        <v>29</v>
      </c>
      <c r="ED1327" s="1" t="s">
        <v>30</v>
      </c>
      <c r="EE1327" s="1" t="s">
        <v>156</v>
      </c>
      <c r="EF1327" s="1" t="s">
        <v>157</v>
      </c>
      <c r="EG1327" s="1" t="s">
        <v>2757</v>
      </c>
      <c r="EH1327" s="1" t="s">
        <v>1188</v>
      </c>
      <c r="EI1327" s="1" t="s">
        <v>1189</v>
      </c>
      <c r="EM1327" s="1" t="s">
        <v>2758</v>
      </c>
      <c r="EN1327" s="1">
        <v>450</v>
      </c>
    </row>
    <row r="1328" spans="131:144" ht="13.5" customHeight="1">
      <c r="EA1328" s="1" t="s">
        <v>2811</v>
      </c>
      <c r="EB1328" s="1" t="s">
        <v>28</v>
      </c>
      <c r="EC1328" s="1" t="s">
        <v>29</v>
      </c>
      <c r="ED1328" s="1" t="s">
        <v>30</v>
      </c>
      <c r="EE1328" s="1" t="s">
        <v>156</v>
      </c>
      <c r="EF1328" s="1" t="s">
        <v>157</v>
      </c>
      <c r="EG1328" s="1" t="s">
        <v>2757</v>
      </c>
      <c r="EH1328" s="1" t="s">
        <v>1191</v>
      </c>
      <c r="EI1328" s="1" t="s">
        <v>1192</v>
      </c>
      <c r="EM1328" s="1" t="s">
        <v>2758</v>
      </c>
      <c r="EN1328" s="1">
        <v>100</v>
      </c>
    </row>
    <row r="1329" spans="131:144" ht="13.5" customHeight="1">
      <c r="EA1329" s="1" t="s">
        <v>2812</v>
      </c>
      <c r="EB1329" s="1" t="s">
        <v>28</v>
      </c>
      <c r="EC1329" s="1" t="s">
        <v>29</v>
      </c>
      <c r="ED1329" s="1" t="s">
        <v>30</v>
      </c>
      <c r="EE1329" s="1" t="s">
        <v>156</v>
      </c>
      <c r="EF1329" s="1" t="s">
        <v>157</v>
      </c>
      <c r="EG1329" s="1" t="s">
        <v>2757</v>
      </c>
      <c r="EH1329" s="1" t="s">
        <v>1194</v>
      </c>
      <c r="EI1329" s="1" t="s">
        <v>1195</v>
      </c>
      <c r="EM1329" s="1" t="s">
        <v>2758</v>
      </c>
      <c r="EN1329" s="1">
        <v>550</v>
      </c>
    </row>
    <row r="1330" spans="131:144" ht="13.5" customHeight="1">
      <c r="EA1330" s="1" t="s">
        <v>2813</v>
      </c>
      <c r="EB1330" s="1" t="s">
        <v>28</v>
      </c>
      <c r="EC1330" s="1" t="s">
        <v>29</v>
      </c>
      <c r="ED1330" s="1" t="s">
        <v>30</v>
      </c>
      <c r="EE1330" s="1" t="s">
        <v>156</v>
      </c>
      <c r="EF1330" s="1" t="s">
        <v>157</v>
      </c>
      <c r="EG1330" s="1" t="s">
        <v>2757</v>
      </c>
      <c r="EH1330" s="1" t="s">
        <v>1197</v>
      </c>
      <c r="EI1330" s="1" t="s">
        <v>728</v>
      </c>
      <c r="EM1330" s="1" t="s">
        <v>2758</v>
      </c>
      <c r="EN1330" s="1">
        <v>350</v>
      </c>
    </row>
    <row r="1331" spans="131:144" ht="13.5" customHeight="1">
      <c r="EA1331" s="1" t="s">
        <v>2814</v>
      </c>
      <c r="EB1331" s="1" t="s">
        <v>28</v>
      </c>
      <c r="EC1331" s="1" t="s">
        <v>29</v>
      </c>
      <c r="ED1331" s="1" t="s">
        <v>30</v>
      </c>
      <c r="EE1331" s="1" t="s">
        <v>156</v>
      </c>
      <c r="EF1331" s="1" t="s">
        <v>157</v>
      </c>
      <c r="EG1331" s="1" t="s">
        <v>2757</v>
      </c>
      <c r="EH1331" s="1" t="s">
        <v>1199</v>
      </c>
      <c r="EI1331" s="1" t="s">
        <v>1200</v>
      </c>
      <c r="EM1331" s="1" t="s">
        <v>2758</v>
      </c>
      <c r="EN1331" s="1">
        <v>450</v>
      </c>
    </row>
    <row r="1332" spans="131:144" ht="13.5" customHeight="1">
      <c r="EA1332" s="1" t="s">
        <v>2815</v>
      </c>
      <c r="EB1332" s="1" t="s">
        <v>28</v>
      </c>
      <c r="EC1332" s="1" t="s">
        <v>29</v>
      </c>
      <c r="ED1332" s="1" t="s">
        <v>30</v>
      </c>
      <c r="EE1332" s="1" t="s">
        <v>156</v>
      </c>
      <c r="EF1332" s="1" t="s">
        <v>157</v>
      </c>
      <c r="EG1332" s="1" t="s">
        <v>2757</v>
      </c>
      <c r="EH1332" s="1" t="s">
        <v>1202</v>
      </c>
      <c r="EI1332" s="1" t="s">
        <v>162</v>
      </c>
      <c r="EM1332" s="1" t="s">
        <v>2758</v>
      </c>
      <c r="EN1332" s="1">
        <v>750</v>
      </c>
    </row>
    <row r="1333" spans="131:144" ht="13.5" customHeight="1">
      <c r="EA1333" s="1" t="s">
        <v>2816</v>
      </c>
      <c r="EB1333" s="1" t="s">
        <v>28</v>
      </c>
      <c r="EC1333" s="1" t="s">
        <v>29</v>
      </c>
      <c r="ED1333" s="1" t="s">
        <v>30</v>
      </c>
      <c r="EE1333" s="1" t="s">
        <v>201</v>
      </c>
      <c r="EF1333" s="1" t="s">
        <v>202</v>
      </c>
      <c r="EG1333" s="1" t="s">
        <v>2757</v>
      </c>
      <c r="EH1333" s="1" t="s">
        <v>1223</v>
      </c>
      <c r="EI1333" s="1" t="s">
        <v>1224</v>
      </c>
      <c r="EM1333" s="1" t="s">
        <v>2758</v>
      </c>
      <c r="EN1333" s="1">
        <v>700</v>
      </c>
    </row>
    <row r="1334" spans="131:144" ht="13.5" customHeight="1">
      <c r="EA1334" s="1" t="s">
        <v>2817</v>
      </c>
      <c r="EB1334" s="1" t="s">
        <v>28</v>
      </c>
      <c r="EC1334" s="1" t="s">
        <v>29</v>
      </c>
      <c r="ED1334" s="1" t="s">
        <v>30</v>
      </c>
      <c r="EE1334" s="1" t="s">
        <v>201</v>
      </c>
      <c r="EF1334" s="1" t="s">
        <v>202</v>
      </c>
      <c r="EG1334" s="1" t="s">
        <v>2757</v>
      </c>
      <c r="EH1334" s="1" t="s">
        <v>1226</v>
      </c>
      <c r="EI1334" s="1" t="s">
        <v>1227</v>
      </c>
      <c r="EM1334" s="1" t="s">
        <v>2758</v>
      </c>
      <c r="EN1334" s="1">
        <v>550</v>
      </c>
    </row>
    <row r="1335" spans="131:144" ht="13.5" customHeight="1">
      <c r="EA1335" s="1" t="s">
        <v>2818</v>
      </c>
      <c r="EB1335" s="1" t="s">
        <v>28</v>
      </c>
      <c r="EC1335" s="1" t="s">
        <v>29</v>
      </c>
      <c r="ED1335" s="1" t="s">
        <v>30</v>
      </c>
      <c r="EE1335" s="1" t="s">
        <v>201</v>
      </c>
      <c r="EF1335" s="1" t="s">
        <v>202</v>
      </c>
      <c r="EG1335" s="1" t="s">
        <v>2757</v>
      </c>
      <c r="EH1335" s="1" t="s">
        <v>1229</v>
      </c>
      <c r="EI1335" s="1" t="s">
        <v>204</v>
      </c>
      <c r="EM1335" s="1" t="s">
        <v>2758</v>
      </c>
      <c r="EN1335" s="1">
        <v>2400</v>
      </c>
    </row>
    <row r="1336" spans="131:144" ht="13.5" customHeight="1">
      <c r="EA1336" s="1" t="s">
        <v>2819</v>
      </c>
      <c r="EB1336" s="1" t="s">
        <v>28</v>
      </c>
      <c r="EC1336" s="1" t="s">
        <v>29</v>
      </c>
      <c r="ED1336" s="1" t="s">
        <v>30</v>
      </c>
      <c r="EE1336" s="1" t="s">
        <v>201</v>
      </c>
      <c r="EF1336" s="1" t="s">
        <v>202</v>
      </c>
      <c r="EG1336" s="1" t="s">
        <v>2757</v>
      </c>
      <c r="EH1336" s="1" t="s">
        <v>1231</v>
      </c>
      <c r="EI1336" s="1" t="s">
        <v>1232</v>
      </c>
      <c r="EM1336" s="1" t="s">
        <v>2758</v>
      </c>
      <c r="EN1336" s="1">
        <v>1250</v>
      </c>
    </row>
    <row r="1337" spans="131:144" ht="13.5" customHeight="1">
      <c r="EA1337" s="1" t="s">
        <v>2820</v>
      </c>
      <c r="EB1337" s="1" t="s">
        <v>28</v>
      </c>
      <c r="EC1337" s="1" t="s">
        <v>29</v>
      </c>
      <c r="ED1337" s="1" t="s">
        <v>30</v>
      </c>
      <c r="EE1337" s="1" t="s">
        <v>201</v>
      </c>
      <c r="EF1337" s="1" t="s">
        <v>202</v>
      </c>
      <c r="EG1337" s="1" t="s">
        <v>2757</v>
      </c>
      <c r="EH1337" s="1" t="s">
        <v>1234</v>
      </c>
      <c r="EI1337" s="1" t="s">
        <v>1235</v>
      </c>
      <c r="EM1337" s="1" t="s">
        <v>2758</v>
      </c>
      <c r="EN1337" s="1">
        <v>2900</v>
      </c>
    </row>
    <row r="1338" spans="131:144" ht="13.5" customHeight="1">
      <c r="EA1338" s="1" t="s">
        <v>2821</v>
      </c>
      <c r="EB1338" s="1" t="s">
        <v>28</v>
      </c>
      <c r="EC1338" s="1" t="s">
        <v>29</v>
      </c>
      <c r="ED1338" s="1" t="s">
        <v>30</v>
      </c>
      <c r="EE1338" s="1" t="s">
        <v>201</v>
      </c>
      <c r="EF1338" s="1" t="s">
        <v>202</v>
      </c>
      <c r="EG1338" s="1" t="s">
        <v>2757</v>
      </c>
      <c r="EH1338" s="1" t="s">
        <v>1237</v>
      </c>
      <c r="EI1338" s="1" t="s">
        <v>216</v>
      </c>
      <c r="EM1338" s="1" t="s">
        <v>2758</v>
      </c>
      <c r="EN1338" s="1">
        <v>2550</v>
      </c>
    </row>
    <row r="1339" spans="131:144" ht="13.5" customHeight="1">
      <c r="EA1339" s="1" t="s">
        <v>2822</v>
      </c>
      <c r="EB1339" s="1" t="s">
        <v>28</v>
      </c>
      <c r="EC1339" s="1" t="s">
        <v>29</v>
      </c>
      <c r="ED1339" s="1" t="s">
        <v>30</v>
      </c>
      <c r="EE1339" s="1" t="s">
        <v>201</v>
      </c>
      <c r="EF1339" s="1" t="s">
        <v>202</v>
      </c>
      <c r="EG1339" s="1" t="s">
        <v>2757</v>
      </c>
      <c r="EH1339" s="1" t="s">
        <v>1239</v>
      </c>
      <c r="EI1339" s="1" t="s">
        <v>225</v>
      </c>
      <c r="EM1339" s="1" t="s">
        <v>2758</v>
      </c>
      <c r="EN1339" s="1">
        <v>1800</v>
      </c>
    </row>
    <row r="1340" spans="131:144" ht="13.5" customHeight="1">
      <c r="EA1340" s="1" t="s">
        <v>2823</v>
      </c>
      <c r="EB1340" s="1" t="s">
        <v>28</v>
      </c>
      <c r="EC1340" s="1" t="s">
        <v>29</v>
      </c>
      <c r="ED1340" s="1" t="s">
        <v>30</v>
      </c>
      <c r="EE1340" s="1" t="s">
        <v>201</v>
      </c>
      <c r="EF1340" s="1" t="s">
        <v>202</v>
      </c>
      <c r="EG1340" s="1" t="s">
        <v>2757</v>
      </c>
      <c r="EH1340" s="1" t="s">
        <v>1241</v>
      </c>
      <c r="EI1340" s="1" t="s">
        <v>1242</v>
      </c>
      <c r="EM1340" s="1" t="s">
        <v>2758</v>
      </c>
      <c r="EN1340" s="1">
        <v>1050</v>
      </c>
    </row>
    <row r="1341" spans="131:144" ht="13.5" customHeight="1">
      <c r="EA1341" s="1" t="s">
        <v>2824</v>
      </c>
      <c r="EB1341" s="1" t="s">
        <v>28</v>
      </c>
      <c r="EC1341" s="1" t="s">
        <v>29</v>
      </c>
      <c r="ED1341" s="1" t="s">
        <v>30</v>
      </c>
      <c r="EE1341" s="1" t="s">
        <v>201</v>
      </c>
      <c r="EF1341" s="1" t="s">
        <v>202</v>
      </c>
      <c r="EG1341" s="1" t="s">
        <v>2757</v>
      </c>
      <c r="EH1341" s="1" t="s">
        <v>1244</v>
      </c>
      <c r="EI1341" s="1" t="s">
        <v>1245</v>
      </c>
      <c r="EM1341" s="1" t="s">
        <v>2758</v>
      </c>
      <c r="EN1341" s="1">
        <v>950</v>
      </c>
    </row>
    <row r="1342" spans="131:144" ht="13.5" customHeight="1">
      <c r="EA1342" s="1" t="s">
        <v>2825</v>
      </c>
      <c r="EB1342" s="1" t="s">
        <v>28</v>
      </c>
      <c r="EC1342" s="1" t="s">
        <v>29</v>
      </c>
      <c r="ED1342" s="1" t="s">
        <v>30</v>
      </c>
      <c r="EE1342" s="1" t="s">
        <v>201</v>
      </c>
      <c r="EF1342" s="1" t="s">
        <v>202</v>
      </c>
      <c r="EG1342" s="1" t="s">
        <v>2757</v>
      </c>
      <c r="EH1342" s="1" t="s">
        <v>1247</v>
      </c>
      <c r="EI1342" s="1" t="s">
        <v>1248</v>
      </c>
      <c r="EM1342" s="1" t="s">
        <v>2758</v>
      </c>
      <c r="EN1342" s="1">
        <v>1000</v>
      </c>
    </row>
    <row r="1343" spans="131:144" ht="13.5" customHeight="1">
      <c r="EA1343" s="1" t="s">
        <v>2826</v>
      </c>
      <c r="EB1343" s="1" t="s">
        <v>28</v>
      </c>
      <c r="EC1343" s="1" t="s">
        <v>29</v>
      </c>
      <c r="ED1343" s="1" t="s">
        <v>30</v>
      </c>
      <c r="EE1343" s="1" t="s">
        <v>201</v>
      </c>
      <c r="EF1343" s="1" t="s">
        <v>202</v>
      </c>
      <c r="EG1343" s="1" t="s">
        <v>2757</v>
      </c>
      <c r="EH1343" s="1" t="s">
        <v>1250</v>
      </c>
      <c r="EI1343" s="1" t="s">
        <v>219</v>
      </c>
      <c r="EM1343" s="1" t="s">
        <v>2758</v>
      </c>
      <c r="EN1343" s="1">
        <v>1250</v>
      </c>
    </row>
    <row r="1344" spans="131:144" ht="13.5" customHeight="1">
      <c r="EA1344" s="1" t="s">
        <v>2827</v>
      </c>
      <c r="EB1344" s="1" t="s">
        <v>28</v>
      </c>
      <c r="EC1344" s="1" t="s">
        <v>29</v>
      </c>
      <c r="ED1344" s="1" t="s">
        <v>30</v>
      </c>
      <c r="EE1344" s="1" t="s">
        <v>201</v>
      </c>
      <c r="EF1344" s="1" t="s">
        <v>202</v>
      </c>
      <c r="EG1344" s="1" t="s">
        <v>2757</v>
      </c>
      <c r="EH1344" s="1" t="s">
        <v>1252</v>
      </c>
      <c r="EI1344" s="1" t="s">
        <v>1253</v>
      </c>
      <c r="EM1344" s="1" t="s">
        <v>2758</v>
      </c>
      <c r="EN1344" s="1">
        <v>850</v>
      </c>
    </row>
    <row r="1345" spans="131:144" ht="13.5" customHeight="1">
      <c r="EA1345" s="1" t="s">
        <v>2828</v>
      </c>
      <c r="EB1345" s="1" t="s">
        <v>28</v>
      </c>
      <c r="EC1345" s="1" t="s">
        <v>29</v>
      </c>
      <c r="ED1345" s="1" t="s">
        <v>30</v>
      </c>
      <c r="EE1345" s="1" t="s">
        <v>230</v>
      </c>
      <c r="EF1345" s="1" t="s">
        <v>231</v>
      </c>
      <c r="EG1345" s="1" t="s">
        <v>2757</v>
      </c>
      <c r="EH1345" s="1" t="s">
        <v>1256</v>
      </c>
      <c r="EI1345" s="1" t="s">
        <v>233</v>
      </c>
      <c r="EM1345" s="1" t="s">
        <v>2758</v>
      </c>
      <c r="EN1345" s="1">
        <v>750</v>
      </c>
    </row>
    <row r="1346" spans="131:144" ht="13.5" customHeight="1">
      <c r="EA1346" s="1" t="s">
        <v>2829</v>
      </c>
      <c r="EB1346" s="1" t="s">
        <v>28</v>
      </c>
      <c r="EC1346" s="1" t="s">
        <v>29</v>
      </c>
      <c r="ED1346" s="1" t="s">
        <v>30</v>
      </c>
      <c r="EE1346" s="1" t="s">
        <v>230</v>
      </c>
      <c r="EF1346" s="1" t="s">
        <v>231</v>
      </c>
      <c r="EG1346" s="1" t="s">
        <v>2757</v>
      </c>
      <c r="EH1346" s="1" t="s">
        <v>1258</v>
      </c>
      <c r="EI1346" s="1" t="s">
        <v>1259</v>
      </c>
      <c r="EM1346" s="1" t="s">
        <v>2758</v>
      </c>
      <c r="EN1346" s="1">
        <v>200</v>
      </c>
    </row>
    <row r="1347" spans="131:144" ht="13.5" customHeight="1">
      <c r="EA1347" s="1" t="s">
        <v>2830</v>
      </c>
      <c r="EB1347" s="1" t="s">
        <v>28</v>
      </c>
      <c r="EC1347" s="1" t="s">
        <v>29</v>
      </c>
      <c r="ED1347" s="1" t="s">
        <v>30</v>
      </c>
      <c r="EE1347" s="1" t="s">
        <v>230</v>
      </c>
      <c r="EF1347" s="1" t="s">
        <v>231</v>
      </c>
      <c r="EG1347" s="1" t="s">
        <v>2757</v>
      </c>
      <c r="EH1347" s="1" t="s">
        <v>1261</v>
      </c>
      <c r="EI1347" s="1" t="s">
        <v>1262</v>
      </c>
      <c r="EM1347" s="1" t="s">
        <v>2758</v>
      </c>
      <c r="EN1347" s="1">
        <v>400</v>
      </c>
    </row>
    <row r="1348" spans="131:144" ht="13.5" customHeight="1">
      <c r="EA1348" s="1" t="s">
        <v>2831</v>
      </c>
      <c r="EB1348" s="1" t="s">
        <v>28</v>
      </c>
      <c r="EC1348" s="1" t="s">
        <v>29</v>
      </c>
      <c r="ED1348" s="1" t="s">
        <v>30</v>
      </c>
      <c r="EE1348" s="1" t="s">
        <v>238</v>
      </c>
      <c r="EF1348" s="1" t="s">
        <v>239</v>
      </c>
      <c r="EG1348" s="1" t="s">
        <v>2757</v>
      </c>
      <c r="EH1348" s="1" t="s">
        <v>1264</v>
      </c>
      <c r="EI1348" s="1" t="s">
        <v>241</v>
      </c>
      <c r="EM1348" s="1" t="s">
        <v>2758</v>
      </c>
      <c r="EN1348" s="1">
        <v>150</v>
      </c>
    </row>
    <row r="1349" spans="131:144" ht="13.5" customHeight="1">
      <c r="EA1349" s="1" t="s">
        <v>2832</v>
      </c>
      <c r="EB1349" s="1" t="s">
        <v>28</v>
      </c>
      <c r="EC1349" s="1" t="s">
        <v>29</v>
      </c>
      <c r="ED1349" s="1" t="s">
        <v>30</v>
      </c>
      <c r="EE1349" s="1" t="s">
        <v>238</v>
      </c>
      <c r="EF1349" s="1" t="s">
        <v>239</v>
      </c>
      <c r="EG1349" s="1" t="s">
        <v>2757</v>
      </c>
      <c r="EH1349" s="1" t="s">
        <v>1266</v>
      </c>
      <c r="EI1349" s="1" t="s">
        <v>245</v>
      </c>
      <c r="EM1349" s="1" t="s">
        <v>2758</v>
      </c>
      <c r="EN1349" s="1">
        <v>100</v>
      </c>
    </row>
    <row r="1350" spans="131:144" ht="13.5" customHeight="1">
      <c r="EA1350" s="1" t="s">
        <v>2833</v>
      </c>
      <c r="EB1350" s="1" t="s">
        <v>28</v>
      </c>
      <c r="EC1350" s="1" t="s">
        <v>29</v>
      </c>
      <c r="ED1350" s="1" t="s">
        <v>30</v>
      </c>
      <c r="EE1350" s="1" t="s">
        <v>238</v>
      </c>
      <c r="EF1350" s="1" t="s">
        <v>239</v>
      </c>
      <c r="EG1350" s="1" t="s">
        <v>2757</v>
      </c>
      <c r="EH1350" s="1" t="s">
        <v>1268</v>
      </c>
      <c r="EI1350" s="1" t="s">
        <v>1269</v>
      </c>
      <c r="EM1350" s="1" t="s">
        <v>2758</v>
      </c>
      <c r="EN1350" s="1">
        <v>300</v>
      </c>
    </row>
    <row r="1351" spans="131:144" ht="13.5" customHeight="1">
      <c r="EA1351" s="1" t="s">
        <v>2834</v>
      </c>
      <c r="EB1351" s="1" t="s">
        <v>28</v>
      </c>
      <c r="EC1351" s="1" t="s">
        <v>29</v>
      </c>
      <c r="ED1351" s="1" t="s">
        <v>30</v>
      </c>
      <c r="EE1351" s="1" t="s">
        <v>238</v>
      </c>
      <c r="EF1351" s="1" t="s">
        <v>239</v>
      </c>
      <c r="EG1351" s="1" t="s">
        <v>2757</v>
      </c>
      <c r="EH1351" s="1" t="s">
        <v>1271</v>
      </c>
      <c r="EI1351" s="1" t="s">
        <v>1272</v>
      </c>
      <c r="EM1351" s="1" t="s">
        <v>2758</v>
      </c>
      <c r="EN1351" s="1">
        <v>50</v>
      </c>
    </row>
    <row r="1352" spans="131:144" ht="13.5" customHeight="1">
      <c r="EA1352" s="1" t="s">
        <v>2835</v>
      </c>
      <c r="EB1352" s="1" t="s">
        <v>28</v>
      </c>
      <c r="EC1352" s="1" t="s">
        <v>29</v>
      </c>
      <c r="ED1352" s="1" t="s">
        <v>30</v>
      </c>
      <c r="EE1352" s="1" t="s">
        <v>261</v>
      </c>
      <c r="EF1352" s="1" t="s">
        <v>262</v>
      </c>
      <c r="EG1352" s="1" t="s">
        <v>2757</v>
      </c>
      <c r="EH1352" s="1" t="s">
        <v>1282</v>
      </c>
      <c r="EI1352" s="1" t="s">
        <v>1283</v>
      </c>
      <c r="EM1352" s="1" t="s">
        <v>2758</v>
      </c>
      <c r="EN1352" s="1">
        <v>200</v>
      </c>
    </row>
    <row r="1353" spans="131:144" ht="13.5" customHeight="1">
      <c r="EA1353" s="1" t="s">
        <v>2836</v>
      </c>
      <c r="EB1353" s="1" t="s">
        <v>28</v>
      </c>
      <c r="EC1353" s="1" t="s">
        <v>29</v>
      </c>
      <c r="ED1353" s="1" t="s">
        <v>30</v>
      </c>
      <c r="EE1353" s="1" t="s">
        <v>261</v>
      </c>
      <c r="EF1353" s="1" t="s">
        <v>262</v>
      </c>
      <c r="EG1353" s="1" t="s">
        <v>2757</v>
      </c>
      <c r="EH1353" s="1" t="s">
        <v>1285</v>
      </c>
      <c r="EI1353" s="1" t="s">
        <v>1286</v>
      </c>
      <c r="EM1353" s="1" t="s">
        <v>2758</v>
      </c>
      <c r="EN1353" s="1">
        <v>300</v>
      </c>
    </row>
    <row r="1354" spans="131:144" ht="13.5" customHeight="1">
      <c r="EA1354" s="1" t="s">
        <v>2837</v>
      </c>
      <c r="EB1354" s="1" t="s">
        <v>28</v>
      </c>
      <c r="EC1354" s="1" t="s">
        <v>29</v>
      </c>
      <c r="ED1354" s="1" t="s">
        <v>30</v>
      </c>
      <c r="EE1354" s="1" t="s">
        <v>261</v>
      </c>
      <c r="EF1354" s="1" t="s">
        <v>262</v>
      </c>
      <c r="EG1354" s="1" t="s">
        <v>2757</v>
      </c>
      <c r="EH1354" s="1" t="s">
        <v>1288</v>
      </c>
      <c r="EI1354" s="1" t="s">
        <v>264</v>
      </c>
      <c r="EM1354" s="1" t="s">
        <v>2758</v>
      </c>
      <c r="EN1354" s="1">
        <v>400</v>
      </c>
    </row>
    <row r="1355" spans="131:144" ht="13.5" customHeight="1">
      <c r="EA1355" s="1" t="s">
        <v>2838</v>
      </c>
      <c r="EB1355" s="1" t="s">
        <v>28</v>
      </c>
      <c r="EC1355" s="1" t="s">
        <v>29</v>
      </c>
      <c r="ED1355" s="1" t="s">
        <v>30</v>
      </c>
      <c r="EE1355" s="1" t="s">
        <v>261</v>
      </c>
      <c r="EF1355" s="1" t="s">
        <v>262</v>
      </c>
      <c r="EG1355" s="1" t="s">
        <v>2757</v>
      </c>
      <c r="EH1355" s="1" t="s">
        <v>1290</v>
      </c>
      <c r="EI1355" s="1" t="s">
        <v>1291</v>
      </c>
      <c r="EM1355" s="1" t="s">
        <v>2758</v>
      </c>
      <c r="EN1355" s="1">
        <v>500</v>
      </c>
    </row>
    <row r="1356" spans="131:144" ht="13.5" customHeight="1">
      <c r="EA1356" s="1" t="s">
        <v>2839</v>
      </c>
      <c r="EB1356" s="1" t="s">
        <v>28</v>
      </c>
      <c r="EC1356" s="1" t="s">
        <v>29</v>
      </c>
      <c r="ED1356" s="1" t="s">
        <v>30</v>
      </c>
      <c r="EE1356" s="1" t="s">
        <v>272</v>
      </c>
      <c r="EF1356" s="1" t="s">
        <v>273</v>
      </c>
      <c r="EG1356" s="1" t="s">
        <v>2757</v>
      </c>
      <c r="EH1356" s="1" t="s">
        <v>1293</v>
      </c>
      <c r="EI1356" s="1" t="s">
        <v>1294</v>
      </c>
      <c r="EM1356" s="1" t="s">
        <v>2758</v>
      </c>
      <c r="EN1356" s="1">
        <v>800</v>
      </c>
    </row>
    <row r="1357" spans="131:144" ht="13.5" customHeight="1">
      <c r="EA1357" s="1" t="s">
        <v>2840</v>
      </c>
      <c r="EB1357" s="1" t="s">
        <v>28</v>
      </c>
      <c r="EC1357" s="1" t="s">
        <v>29</v>
      </c>
      <c r="ED1357" s="1" t="s">
        <v>30</v>
      </c>
      <c r="EE1357" s="1" t="s">
        <v>272</v>
      </c>
      <c r="EF1357" s="1" t="s">
        <v>273</v>
      </c>
      <c r="EG1357" s="1" t="s">
        <v>2757</v>
      </c>
      <c r="EH1357" s="1" t="s">
        <v>1296</v>
      </c>
      <c r="EI1357" s="1" t="s">
        <v>795</v>
      </c>
      <c r="EM1357" s="1" t="s">
        <v>2758</v>
      </c>
      <c r="EN1357" s="1">
        <v>500</v>
      </c>
    </row>
    <row r="1358" spans="131:144" ht="13.5" customHeight="1">
      <c r="EA1358" s="1" t="s">
        <v>2841</v>
      </c>
      <c r="EB1358" s="1" t="s">
        <v>28</v>
      </c>
      <c r="EC1358" s="1" t="s">
        <v>29</v>
      </c>
      <c r="ED1358" s="1" t="s">
        <v>30</v>
      </c>
      <c r="EE1358" s="1" t="s">
        <v>272</v>
      </c>
      <c r="EF1358" s="1" t="s">
        <v>273</v>
      </c>
      <c r="EG1358" s="1" t="s">
        <v>2757</v>
      </c>
      <c r="EH1358" s="1" t="s">
        <v>1298</v>
      </c>
      <c r="EI1358" s="1" t="s">
        <v>275</v>
      </c>
      <c r="EM1358" s="1" t="s">
        <v>2758</v>
      </c>
      <c r="EN1358" s="1">
        <v>350</v>
      </c>
    </row>
    <row r="1359" spans="131:144" ht="13.5" customHeight="1">
      <c r="EA1359" s="1" t="s">
        <v>2842</v>
      </c>
      <c r="EB1359" s="1" t="s">
        <v>28</v>
      </c>
      <c r="EC1359" s="1" t="s">
        <v>29</v>
      </c>
      <c r="ED1359" s="1" t="s">
        <v>30</v>
      </c>
      <c r="EE1359" s="1" t="s">
        <v>272</v>
      </c>
      <c r="EF1359" s="1" t="s">
        <v>273</v>
      </c>
      <c r="EG1359" s="1" t="s">
        <v>2757</v>
      </c>
      <c r="EH1359" s="1" t="s">
        <v>1300</v>
      </c>
      <c r="EI1359" s="1" t="s">
        <v>1301</v>
      </c>
      <c r="EM1359" s="1" t="s">
        <v>2758</v>
      </c>
      <c r="EN1359" s="1">
        <v>700</v>
      </c>
    </row>
    <row r="1360" spans="131:144" ht="13.5" customHeight="1">
      <c r="EA1360" s="1" t="s">
        <v>2843</v>
      </c>
      <c r="EB1360" s="1" t="s">
        <v>28</v>
      </c>
      <c r="EC1360" s="1" t="s">
        <v>29</v>
      </c>
      <c r="ED1360" s="1" t="s">
        <v>30</v>
      </c>
      <c r="EE1360" s="1" t="s">
        <v>272</v>
      </c>
      <c r="EF1360" s="1" t="s">
        <v>273</v>
      </c>
      <c r="EG1360" s="1" t="s">
        <v>2757</v>
      </c>
      <c r="EH1360" s="1" t="s">
        <v>1303</v>
      </c>
      <c r="EI1360" s="1" t="s">
        <v>1304</v>
      </c>
      <c r="EM1360" s="1" t="s">
        <v>2758</v>
      </c>
      <c r="EN1360" s="1">
        <v>400</v>
      </c>
    </row>
    <row r="1361" spans="131:144" ht="13.5" customHeight="1">
      <c r="EA1361" s="1" t="s">
        <v>2844</v>
      </c>
      <c r="EB1361" s="1" t="s">
        <v>28</v>
      </c>
      <c r="EC1361" s="1" t="s">
        <v>29</v>
      </c>
      <c r="ED1361" s="1" t="s">
        <v>30</v>
      </c>
      <c r="EE1361" s="1" t="s">
        <v>272</v>
      </c>
      <c r="EF1361" s="1" t="s">
        <v>273</v>
      </c>
      <c r="EG1361" s="1" t="s">
        <v>2757</v>
      </c>
      <c r="EH1361" s="1" t="s">
        <v>1306</v>
      </c>
      <c r="EI1361" s="1" t="s">
        <v>284</v>
      </c>
      <c r="EM1361" s="1" t="s">
        <v>2758</v>
      </c>
      <c r="EN1361" s="1">
        <v>200</v>
      </c>
    </row>
    <row r="1362" spans="131:144" ht="13.5" customHeight="1">
      <c r="EA1362" s="1" t="s">
        <v>2845</v>
      </c>
      <c r="EB1362" s="1" t="s">
        <v>28</v>
      </c>
      <c r="EC1362" s="1" t="s">
        <v>29</v>
      </c>
      <c r="ED1362" s="1" t="s">
        <v>30</v>
      </c>
      <c r="EE1362" s="1" t="s">
        <v>272</v>
      </c>
      <c r="EF1362" s="1" t="s">
        <v>273</v>
      </c>
      <c r="EG1362" s="1" t="s">
        <v>2757</v>
      </c>
      <c r="EH1362" s="1" t="s">
        <v>1308</v>
      </c>
      <c r="EI1362" s="1" t="s">
        <v>1309</v>
      </c>
      <c r="EM1362" s="1" t="s">
        <v>2758</v>
      </c>
      <c r="EN1362" s="1">
        <v>350</v>
      </c>
    </row>
    <row r="1363" spans="131:144" ht="13.5" customHeight="1">
      <c r="EA1363" s="1" t="s">
        <v>2846</v>
      </c>
      <c r="EB1363" s="1" t="s">
        <v>28</v>
      </c>
      <c r="EC1363" s="1" t="s">
        <v>29</v>
      </c>
      <c r="ED1363" s="1" t="s">
        <v>30</v>
      </c>
      <c r="EE1363" s="1" t="s">
        <v>272</v>
      </c>
      <c r="EF1363" s="1" t="s">
        <v>273</v>
      </c>
      <c r="EG1363" s="1" t="s">
        <v>2757</v>
      </c>
      <c r="EH1363" s="1" t="s">
        <v>1311</v>
      </c>
      <c r="EI1363" s="1" t="s">
        <v>1312</v>
      </c>
      <c r="EM1363" s="1" t="s">
        <v>2758</v>
      </c>
      <c r="EN1363" s="1">
        <v>350</v>
      </c>
    </row>
    <row r="1364" spans="131:144" ht="13.5" customHeight="1">
      <c r="EA1364" s="1" t="s">
        <v>2847</v>
      </c>
      <c r="EB1364" s="1" t="s">
        <v>28</v>
      </c>
      <c r="EC1364" s="1" t="s">
        <v>29</v>
      </c>
      <c r="ED1364" s="1" t="s">
        <v>30</v>
      </c>
      <c r="EE1364" s="1" t="s">
        <v>272</v>
      </c>
      <c r="EF1364" s="1" t="s">
        <v>273</v>
      </c>
      <c r="EG1364" s="1" t="s">
        <v>2757</v>
      </c>
      <c r="EH1364" s="1" t="s">
        <v>1314</v>
      </c>
      <c r="EI1364" s="1" t="s">
        <v>1315</v>
      </c>
      <c r="EM1364" s="1" t="s">
        <v>2758</v>
      </c>
      <c r="EN1364" s="1">
        <v>450</v>
      </c>
    </row>
    <row r="1365" spans="131:144" ht="13.5" customHeight="1">
      <c r="EA1365" s="1" t="s">
        <v>2848</v>
      </c>
      <c r="EB1365" s="1" t="s">
        <v>28</v>
      </c>
      <c r="EC1365" s="1" t="s">
        <v>29</v>
      </c>
      <c r="ED1365" s="1" t="s">
        <v>30</v>
      </c>
      <c r="EE1365" s="1" t="s">
        <v>286</v>
      </c>
      <c r="EF1365" s="1" t="s">
        <v>287</v>
      </c>
      <c r="EG1365" s="1" t="s">
        <v>2757</v>
      </c>
      <c r="EH1365" s="1" t="s">
        <v>1317</v>
      </c>
      <c r="EI1365" s="1" t="s">
        <v>289</v>
      </c>
      <c r="EM1365" s="1" t="s">
        <v>2758</v>
      </c>
      <c r="EN1365" s="1">
        <v>800</v>
      </c>
    </row>
    <row r="1366" spans="131:144" ht="13.5" customHeight="1">
      <c r="EA1366" s="1" t="s">
        <v>2849</v>
      </c>
      <c r="EB1366" s="1" t="s">
        <v>28</v>
      </c>
      <c r="EC1366" s="1" t="s">
        <v>29</v>
      </c>
      <c r="ED1366" s="1" t="s">
        <v>30</v>
      </c>
      <c r="EE1366" s="1" t="s">
        <v>286</v>
      </c>
      <c r="EF1366" s="1" t="s">
        <v>287</v>
      </c>
      <c r="EG1366" s="1" t="s">
        <v>2757</v>
      </c>
      <c r="EH1366" s="1" t="s">
        <v>1319</v>
      </c>
      <c r="EI1366" s="1" t="s">
        <v>1320</v>
      </c>
      <c r="EM1366" s="1" t="s">
        <v>2758</v>
      </c>
      <c r="EN1366" s="1">
        <v>400</v>
      </c>
    </row>
    <row r="1367" spans="131:144" ht="13.5" customHeight="1">
      <c r="EA1367" s="1" t="s">
        <v>2850</v>
      </c>
      <c r="EB1367" s="1" t="s">
        <v>28</v>
      </c>
      <c r="EC1367" s="1" t="s">
        <v>29</v>
      </c>
      <c r="ED1367" s="1" t="s">
        <v>30</v>
      </c>
      <c r="EE1367" s="1" t="s">
        <v>286</v>
      </c>
      <c r="EF1367" s="1" t="s">
        <v>287</v>
      </c>
      <c r="EG1367" s="1" t="s">
        <v>2757</v>
      </c>
      <c r="EH1367" s="1" t="s">
        <v>1322</v>
      </c>
      <c r="EI1367" s="1" t="s">
        <v>1323</v>
      </c>
      <c r="EM1367" s="1" t="s">
        <v>2758</v>
      </c>
      <c r="EN1367" s="1">
        <v>650</v>
      </c>
    </row>
    <row r="1368" spans="131:144" ht="13.5" customHeight="1">
      <c r="EA1368" s="1" t="s">
        <v>2851</v>
      </c>
      <c r="EB1368" s="1" t="s">
        <v>28</v>
      </c>
      <c r="EC1368" s="1" t="s">
        <v>29</v>
      </c>
      <c r="ED1368" s="1" t="s">
        <v>30</v>
      </c>
      <c r="EE1368" s="1" t="s">
        <v>286</v>
      </c>
      <c r="EF1368" s="1" t="s">
        <v>287</v>
      </c>
      <c r="EG1368" s="1" t="s">
        <v>2757</v>
      </c>
      <c r="EH1368" s="1" t="s">
        <v>1325</v>
      </c>
      <c r="EI1368" s="1" t="s">
        <v>292</v>
      </c>
      <c r="EM1368" s="1" t="s">
        <v>2758</v>
      </c>
      <c r="EN1368" s="1">
        <v>450</v>
      </c>
    </row>
    <row r="1369" spans="131:144" ht="13.5" customHeight="1">
      <c r="EA1369" s="1" t="s">
        <v>2852</v>
      </c>
      <c r="EB1369" s="1" t="s">
        <v>28</v>
      </c>
      <c r="EC1369" s="1" t="s">
        <v>29</v>
      </c>
      <c r="ED1369" s="1" t="s">
        <v>30</v>
      </c>
      <c r="EE1369" s="1" t="s">
        <v>286</v>
      </c>
      <c r="EF1369" s="1" t="s">
        <v>287</v>
      </c>
      <c r="EG1369" s="1" t="s">
        <v>2757</v>
      </c>
      <c r="EH1369" s="1" t="s">
        <v>1327</v>
      </c>
      <c r="EI1369" s="1" t="s">
        <v>808</v>
      </c>
      <c r="EM1369" s="1" t="s">
        <v>2758</v>
      </c>
      <c r="EN1369" s="1">
        <v>400</v>
      </c>
    </row>
    <row r="1370" spans="131:144" ht="13.5" customHeight="1">
      <c r="EA1370" s="1" t="s">
        <v>2853</v>
      </c>
      <c r="EB1370" s="1" t="s">
        <v>28</v>
      </c>
      <c r="EC1370" s="1" t="s">
        <v>29</v>
      </c>
      <c r="ED1370" s="1" t="s">
        <v>30</v>
      </c>
      <c r="EE1370" s="1" t="s">
        <v>286</v>
      </c>
      <c r="EF1370" s="1" t="s">
        <v>287</v>
      </c>
      <c r="EG1370" s="1" t="s">
        <v>2757</v>
      </c>
      <c r="EH1370" s="1" t="s">
        <v>1329</v>
      </c>
      <c r="EI1370" s="1" t="s">
        <v>1330</v>
      </c>
      <c r="EM1370" s="1" t="s">
        <v>2758</v>
      </c>
      <c r="EN1370" s="1">
        <v>450</v>
      </c>
    </row>
    <row r="1371" spans="131:144" ht="13.5" customHeight="1">
      <c r="EA1371" s="1" t="s">
        <v>2854</v>
      </c>
      <c r="EB1371" s="1" t="s">
        <v>28</v>
      </c>
      <c r="EC1371" s="1" t="s">
        <v>29</v>
      </c>
      <c r="ED1371" s="1" t="s">
        <v>30</v>
      </c>
      <c r="EE1371" s="1" t="s">
        <v>300</v>
      </c>
      <c r="EF1371" s="1" t="s">
        <v>301</v>
      </c>
      <c r="EG1371" s="1" t="s">
        <v>2757</v>
      </c>
      <c r="EH1371" s="1" t="s">
        <v>1332</v>
      </c>
      <c r="EI1371" s="1" t="s">
        <v>303</v>
      </c>
      <c r="EM1371" s="1" t="s">
        <v>2758</v>
      </c>
      <c r="EN1371" s="1">
        <v>400</v>
      </c>
    </row>
    <row r="1372" spans="131:144" ht="13.5" customHeight="1">
      <c r="EA1372" s="1" t="s">
        <v>2855</v>
      </c>
      <c r="EB1372" s="1" t="s">
        <v>28</v>
      </c>
      <c r="EC1372" s="1" t="s">
        <v>29</v>
      </c>
      <c r="ED1372" s="1" t="s">
        <v>30</v>
      </c>
      <c r="EE1372" s="1" t="s">
        <v>300</v>
      </c>
      <c r="EF1372" s="1" t="s">
        <v>301</v>
      </c>
      <c r="EG1372" s="1" t="s">
        <v>2757</v>
      </c>
      <c r="EH1372" s="1" t="s">
        <v>1334</v>
      </c>
      <c r="EI1372" s="1" t="s">
        <v>818</v>
      </c>
      <c r="EM1372" s="1" t="s">
        <v>2758</v>
      </c>
      <c r="EN1372" s="1">
        <v>250</v>
      </c>
    </row>
    <row r="1373" spans="131:144" ht="13.5" customHeight="1">
      <c r="EA1373" s="1" t="s">
        <v>2856</v>
      </c>
      <c r="EB1373" s="1" t="s">
        <v>28</v>
      </c>
      <c r="EC1373" s="1" t="s">
        <v>29</v>
      </c>
      <c r="ED1373" s="1" t="s">
        <v>30</v>
      </c>
      <c r="EE1373" s="1" t="s">
        <v>308</v>
      </c>
      <c r="EF1373" s="1" t="s">
        <v>309</v>
      </c>
      <c r="EG1373" s="1" t="s">
        <v>2757</v>
      </c>
      <c r="EH1373" s="1" t="s">
        <v>1336</v>
      </c>
      <c r="EI1373" s="1" t="s">
        <v>314</v>
      </c>
      <c r="EM1373" s="1" t="s">
        <v>2758</v>
      </c>
      <c r="EN1373" s="1">
        <v>250</v>
      </c>
    </row>
    <row r="1374" spans="131:144" ht="13.5" customHeight="1">
      <c r="EA1374" s="1" t="s">
        <v>2857</v>
      </c>
      <c r="EB1374" s="1" t="s">
        <v>28</v>
      </c>
      <c r="EC1374" s="1" t="s">
        <v>29</v>
      </c>
      <c r="ED1374" s="1" t="s">
        <v>30</v>
      </c>
      <c r="EE1374" s="1" t="s">
        <v>308</v>
      </c>
      <c r="EF1374" s="1" t="s">
        <v>309</v>
      </c>
      <c r="EG1374" s="1" t="s">
        <v>2757</v>
      </c>
      <c r="EH1374" s="1" t="s">
        <v>1338</v>
      </c>
      <c r="EI1374" s="1" t="s">
        <v>1339</v>
      </c>
      <c r="EM1374" s="1" t="s">
        <v>2758</v>
      </c>
      <c r="EN1374" s="1">
        <v>400</v>
      </c>
    </row>
    <row r="1375" spans="131:144" ht="13.5" customHeight="1">
      <c r="EA1375" s="1" t="s">
        <v>2858</v>
      </c>
      <c r="EB1375" s="1" t="s">
        <v>28</v>
      </c>
      <c r="EC1375" s="1" t="s">
        <v>29</v>
      </c>
      <c r="ED1375" s="1" t="s">
        <v>30</v>
      </c>
      <c r="EE1375" s="1" t="s">
        <v>308</v>
      </c>
      <c r="EF1375" s="1" t="s">
        <v>309</v>
      </c>
      <c r="EG1375" s="1" t="s">
        <v>2757</v>
      </c>
      <c r="EH1375" s="1" t="s">
        <v>1341</v>
      </c>
      <c r="EI1375" s="1" t="s">
        <v>311</v>
      </c>
      <c r="EM1375" s="1" t="s">
        <v>2758</v>
      </c>
      <c r="EN1375" s="1">
        <v>300</v>
      </c>
    </row>
    <row r="1376" spans="131:144" ht="13.5" customHeight="1">
      <c r="EA1376" s="1" t="s">
        <v>2859</v>
      </c>
      <c r="EB1376" s="1" t="s">
        <v>28</v>
      </c>
      <c r="EC1376" s="1" t="s">
        <v>29</v>
      </c>
      <c r="ED1376" s="1" t="s">
        <v>30</v>
      </c>
      <c r="EE1376" s="1" t="s">
        <v>308</v>
      </c>
      <c r="EF1376" s="1" t="s">
        <v>309</v>
      </c>
      <c r="EG1376" s="1" t="s">
        <v>2757</v>
      </c>
      <c r="EH1376" s="1" t="s">
        <v>1343</v>
      </c>
      <c r="EI1376" s="1" t="s">
        <v>317</v>
      </c>
      <c r="EM1376" s="1" t="s">
        <v>2758</v>
      </c>
      <c r="EN1376" s="1">
        <v>550</v>
      </c>
    </row>
    <row r="1377" spans="131:144" ht="13.5" customHeight="1">
      <c r="EA1377" s="1" t="s">
        <v>2860</v>
      </c>
      <c r="EB1377" s="1" t="s">
        <v>28</v>
      </c>
      <c r="EC1377" s="1" t="s">
        <v>29</v>
      </c>
      <c r="ED1377" s="1" t="s">
        <v>30</v>
      </c>
      <c r="EE1377" s="1" t="s">
        <v>327</v>
      </c>
      <c r="EF1377" s="1" t="s">
        <v>328</v>
      </c>
      <c r="EG1377" s="1" t="s">
        <v>2757</v>
      </c>
      <c r="EH1377" s="1" t="s">
        <v>1360</v>
      </c>
      <c r="EI1377" s="1" t="s">
        <v>840</v>
      </c>
      <c r="EM1377" s="1" t="s">
        <v>2758</v>
      </c>
      <c r="EN1377" s="1">
        <v>150</v>
      </c>
    </row>
    <row r="1378" spans="131:144" ht="13.5" customHeight="1">
      <c r="EA1378" s="1" t="s">
        <v>2861</v>
      </c>
      <c r="EB1378" s="1" t="s">
        <v>28</v>
      </c>
      <c r="EC1378" s="1" t="s">
        <v>29</v>
      </c>
      <c r="ED1378" s="1" t="s">
        <v>30</v>
      </c>
      <c r="EE1378" s="1" t="s">
        <v>327</v>
      </c>
      <c r="EF1378" s="1" t="s">
        <v>328</v>
      </c>
      <c r="EG1378" s="1" t="s">
        <v>2757</v>
      </c>
      <c r="EH1378" s="1" t="s">
        <v>1362</v>
      </c>
      <c r="EI1378" s="1" t="s">
        <v>339</v>
      </c>
      <c r="EM1378" s="1" t="s">
        <v>2758</v>
      </c>
      <c r="EN1378" s="1">
        <v>150</v>
      </c>
    </row>
    <row r="1379" spans="131:144" ht="13.5" customHeight="1">
      <c r="EA1379" s="1" t="s">
        <v>2862</v>
      </c>
      <c r="EB1379" s="1" t="s">
        <v>28</v>
      </c>
      <c r="EC1379" s="1" t="s">
        <v>29</v>
      </c>
      <c r="ED1379" s="1" t="s">
        <v>30</v>
      </c>
      <c r="EE1379" s="1" t="s">
        <v>327</v>
      </c>
      <c r="EF1379" s="1" t="s">
        <v>328</v>
      </c>
      <c r="EG1379" s="1" t="s">
        <v>2757</v>
      </c>
      <c r="EH1379" s="1" t="s">
        <v>1364</v>
      </c>
      <c r="EI1379" s="1" t="s">
        <v>1365</v>
      </c>
      <c r="EM1379" s="1" t="s">
        <v>2758</v>
      </c>
      <c r="EN1379" s="1">
        <v>1300</v>
      </c>
    </row>
    <row r="1380" spans="131:144" ht="13.5" customHeight="1">
      <c r="EA1380" s="1" t="s">
        <v>2863</v>
      </c>
      <c r="EB1380" s="1" t="s">
        <v>28</v>
      </c>
      <c r="EC1380" s="1" t="s">
        <v>29</v>
      </c>
      <c r="ED1380" s="1" t="s">
        <v>30</v>
      </c>
      <c r="EE1380" s="1" t="s">
        <v>327</v>
      </c>
      <c r="EF1380" s="1" t="s">
        <v>328</v>
      </c>
      <c r="EG1380" s="1" t="s">
        <v>2757</v>
      </c>
      <c r="EH1380" s="1" t="s">
        <v>1367</v>
      </c>
      <c r="EI1380" s="1" t="s">
        <v>1368</v>
      </c>
      <c r="EM1380" s="1" t="s">
        <v>2758</v>
      </c>
      <c r="EN1380" s="1">
        <v>400</v>
      </c>
    </row>
    <row r="1381" spans="131:144" ht="13.5" customHeight="1">
      <c r="EA1381" s="1" t="s">
        <v>2864</v>
      </c>
      <c r="EB1381" s="1" t="s">
        <v>28</v>
      </c>
      <c r="EC1381" s="1" t="s">
        <v>29</v>
      </c>
      <c r="ED1381" s="1" t="s">
        <v>30</v>
      </c>
      <c r="EE1381" s="1" t="s">
        <v>327</v>
      </c>
      <c r="EF1381" s="1" t="s">
        <v>328</v>
      </c>
      <c r="EG1381" s="1" t="s">
        <v>2757</v>
      </c>
      <c r="EH1381" s="1" t="s">
        <v>1370</v>
      </c>
      <c r="EI1381" s="1" t="s">
        <v>342</v>
      </c>
      <c r="EM1381" s="1" t="s">
        <v>2758</v>
      </c>
      <c r="EN1381" s="1">
        <v>500</v>
      </c>
    </row>
    <row r="1382" spans="131:144" ht="13.5" customHeight="1">
      <c r="EA1382" s="1" t="s">
        <v>2865</v>
      </c>
      <c r="EB1382" s="1" t="s">
        <v>28</v>
      </c>
      <c r="EC1382" s="1" t="s">
        <v>29</v>
      </c>
      <c r="ED1382" s="1" t="s">
        <v>30</v>
      </c>
      <c r="EE1382" s="1" t="s">
        <v>327</v>
      </c>
      <c r="EF1382" s="1" t="s">
        <v>328</v>
      </c>
      <c r="EG1382" s="1" t="s">
        <v>2757</v>
      </c>
      <c r="EH1382" s="1" t="s">
        <v>1372</v>
      </c>
      <c r="EI1382" s="1" t="s">
        <v>330</v>
      </c>
      <c r="EM1382" s="1" t="s">
        <v>2758</v>
      </c>
      <c r="EN1382" s="1">
        <v>450</v>
      </c>
    </row>
    <row r="1383" spans="131:144" ht="13.5" customHeight="1">
      <c r="EA1383" s="1" t="s">
        <v>2866</v>
      </c>
      <c r="EB1383" s="1" t="s">
        <v>28</v>
      </c>
      <c r="EC1383" s="1" t="s">
        <v>29</v>
      </c>
      <c r="ED1383" s="1" t="s">
        <v>30</v>
      </c>
      <c r="EE1383" s="1" t="s">
        <v>344</v>
      </c>
      <c r="EF1383" s="1" t="s">
        <v>345</v>
      </c>
      <c r="EG1383" s="1" t="s">
        <v>2757</v>
      </c>
      <c r="EH1383" s="1" t="s">
        <v>1374</v>
      </c>
      <c r="EI1383" s="1" t="s">
        <v>1375</v>
      </c>
      <c r="EM1383" s="1" t="s">
        <v>2758</v>
      </c>
      <c r="EN1383" s="1">
        <v>450</v>
      </c>
    </row>
    <row r="1384" spans="131:144" ht="13.5" customHeight="1">
      <c r="EA1384" s="1" t="s">
        <v>2867</v>
      </c>
      <c r="EB1384" s="1" t="s">
        <v>28</v>
      </c>
      <c r="EC1384" s="1" t="s">
        <v>29</v>
      </c>
      <c r="ED1384" s="1" t="s">
        <v>30</v>
      </c>
      <c r="EE1384" s="1" t="s">
        <v>344</v>
      </c>
      <c r="EF1384" s="1" t="s">
        <v>345</v>
      </c>
      <c r="EG1384" s="1" t="s">
        <v>2757</v>
      </c>
      <c r="EH1384" s="1" t="s">
        <v>1377</v>
      </c>
      <c r="EI1384" s="1" t="s">
        <v>1378</v>
      </c>
      <c r="EM1384" s="1" t="s">
        <v>2758</v>
      </c>
      <c r="EN1384" s="1">
        <v>350</v>
      </c>
    </row>
    <row r="1385" spans="131:144" ht="13.5" customHeight="1">
      <c r="EA1385" s="1" t="s">
        <v>2868</v>
      </c>
      <c r="EB1385" s="1" t="s">
        <v>28</v>
      </c>
      <c r="EC1385" s="1" t="s">
        <v>29</v>
      </c>
      <c r="ED1385" s="1" t="s">
        <v>30</v>
      </c>
      <c r="EE1385" s="1" t="s">
        <v>344</v>
      </c>
      <c r="EF1385" s="1" t="s">
        <v>345</v>
      </c>
      <c r="EG1385" s="1" t="s">
        <v>2757</v>
      </c>
      <c r="EH1385" s="1" t="s">
        <v>1380</v>
      </c>
      <c r="EI1385" s="1" t="s">
        <v>1381</v>
      </c>
      <c r="EM1385" s="1" t="s">
        <v>2758</v>
      </c>
      <c r="EN1385" s="1">
        <v>400</v>
      </c>
    </row>
    <row r="1386" spans="131:144" ht="13.5" customHeight="1">
      <c r="EA1386" s="1" t="s">
        <v>2869</v>
      </c>
      <c r="EB1386" s="1" t="s">
        <v>28</v>
      </c>
      <c r="EC1386" s="1" t="s">
        <v>29</v>
      </c>
      <c r="ED1386" s="1" t="s">
        <v>30</v>
      </c>
      <c r="EE1386" s="1" t="s">
        <v>344</v>
      </c>
      <c r="EF1386" s="1" t="s">
        <v>345</v>
      </c>
      <c r="EG1386" s="1" t="s">
        <v>2757</v>
      </c>
      <c r="EH1386" s="1" t="s">
        <v>1383</v>
      </c>
      <c r="EI1386" s="1" t="s">
        <v>1384</v>
      </c>
      <c r="EM1386" s="1" t="s">
        <v>2758</v>
      </c>
      <c r="EN1386" s="1">
        <v>350</v>
      </c>
    </row>
    <row r="1387" spans="131:144" ht="13.5" customHeight="1">
      <c r="EA1387" s="1" t="s">
        <v>2870</v>
      </c>
      <c r="EB1387" s="1" t="s">
        <v>28</v>
      </c>
      <c r="EC1387" s="1" t="s">
        <v>29</v>
      </c>
      <c r="ED1387" s="1" t="s">
        <v>30</v>
      </c>
      <c r="EE1387" s="1" t="s">
        <v>344</v>
      </c>
      <c r="EF1387" s="1" t="s">
        <v>345</v>
      </c>
      <c r="EG1387" s="1" t="s">
        <v>2757</v>
      </c>
      <c r="EH1387" s="1" t="s">
        <v>1386</v>
      </c>
      <c r="EI1387" s="1" t="s">
        <v>1387</v>
      </c>
      <c r="EM1387" s="1" t="s">
        <v>2758</v>
      </c>
      <c r="EN1387" s="1">
        <v>400</v>
      </c>
    </row>
    <row r="1388" spans="131:144" ht="13.5" customHeight="1">
      <c r="EA1388" s="1" t="s">
        <v>2871</v>
      </c>
      <c r="EB1388" s="1" t="s">
        <v>28</v>
      </c>
      <c r="EC1388" s="1" t="s">
        <v>29</v>
      </c>
      <c r="ED1388" s="1" t="s">
        <v>30</v>
      </c>
      <c r="EE1388" s="1" t="s">
        <v>344</v>
      </c>
      <c r="EF1388" s="1" t="s">
        <v>345</v>
      </c>
      <c r="EG1388" s="1" t="s">
        <v>2757</v>
      </c>
      <c r="EH1388" s="1" t="s">
        <v>1389</v>
      </c>
      <c r="EI1388" s="1" t="s">
        <v>1390</v>
      </c>
      <c r="EM1388" s="1" t="s">
        <v>2758</v>
      </c>
      <c r="EN1388" s="1">
        <v>600</v>
      </c>
    </row>
    <row r="1389" spans="131:144" ht="13.5" customHeight="1">
      <c r="EA1389" s="1" t="s">
        <v>2872</v>
      </c>
      <c r="EB1389" s="1" t="s">
        <v>28</v>
      </c>
      <c r="EC1389" s="1" t="s">
        <v>29</v>
      </c>
      <c r="ED1389" s="1" t="s">
        <v>30</v>
      </c>
      <c r="EE1389" s="1" t="s">
        <v>344</v>
      </c>
      <c r="EF1389" s="1" t="s">
        <v>345</v>
      </c>
      <c r="EG1389" s="1" t="s">
        <v>2757</v>
      </c>
      <c r="EH1389" s="1" t="s">
        <v>1392</v>
      </c>
      <c r="EI1389" s="1" t="s">
        <v>1393</v>
      </c>
      <c r="EM1389" s="1" t="s">
        <v>2758</v>
      </c>
      <c r="EN1389" s="1">
        <v>350</v>
      </c>
    </row>
    <row r="1390" spans="131:144" ht="13.5" customHeight="1">
      <c r="EA1390" s="1" t="s">
        <v>2873</v>
      </c>
      <c r="EB1390" s="1" t="s">
        <v>28</v>
      </c>
      <c r="EC1390" s="1" t="s">
        <v>29</v>
      </c>
      <c r="ED1390" s="1" t="s">
        <v>30</v>
      </c>
      <c r="EE1390" s="1" t="s">
        <v>344</v>
      </c>
      <c r="EF1390" s="1" t="s">
        <v>345</v>
      </c>
      <c r="EG1390" s="1" t="s">
        <v>2757</v>
      </c>
      <c r="EH1390" s="1" t="s">
        <v>1395</v>
      </c>
      <c r="EI1390" s="1" t="s">
        <v>1396</v>
      </c>
      <c r="EM1390" s="1" t="s">
        <v>2758</v>
      </c>
      <c r="EN1390" s="1">
        <v>300</v>
      </c>
    </row>
    <row r="1391" spans="131:144" ht="13.5" customHeight="1">
      <c r="EA1391" s="1" t="s">
        <v>2874</v>
      </c>
      <c r="EB1391" s="1" t="s">
        <v>28</v>
      </c>
      <c r="EC1391" s="1" t="s">
        <v>29</v>
      </c>
      <c r="ED1391" s="1" t="s">
        <v>30</v>
      </c>
      <c r="EE1391" s="1" t="s">
        <v>344</v>
      </c>
      <c r="EF1391" s="1" t="s">
        <v>345</v>
      </c>
      <c r="EG1391" s="1" t="s">
        <v>2757</v>
      </c>
      <c r="EH1391" s="1" t="s">
        <v>1398</v>
      </c>
      <c r="EI1391" s="1" t="s">
        <v>1399</v>
      </c>
      <c r="EM1391" s="1" t="s">
        <v>2758</v>
      </c>
      <c r="EN1391" s="1">
        <v>450</v>
      </c>
    </row>
    <row r="1392" spans="131:144" ht="13.5" customHeight="1">
      <c r="EA1392" s="1" t="s">
        <v>2875</v>
      </c>
      <c r="EB1392" s="1" t="s">
        <v>28</v>
      </c>
      <c r="EC1392" s="1" t="s">
        <v>29</v>
      </c>
      <c r="ED1392" s="1" t="s">
        <v>30</v>
      </c>
      <c r="EE1392" s="1" t="s">
        <v>352</v>
      </c>
      <c r="EF1392" s="1" t="s">
        <v>353</v>
      </c>
      <c r="EG1392" s="1" t="s">
        <v>2757</v>
      </c>
      <c r="EH1392" s="1" t="s">
        <v>1401</v>
      </c>
      <c r="EI1392" s="1" t="s">
        <v>355</v>
      </c>
      <c r="EM1392" s="1" t="s">
        <v>2758</v>
      </c>
      <c r="EN1392" s="1">
        <v>1750</v>
      </c>
    </row>
    <row r="1393" spans="131:144" ht="13.5" customHeight="1">
      <c r="EA1393" s="1" t="s">
        <v>2876</v>
      </c>
      <c r="EB1393" s="1" t="s">
        <v>28</v>
      </c>
      <c r="EC1393" s="1" t="s">
        <v>29</v>
      </c>
      <c r="ED1393" s="1" t="s">
        <v>30</v>
      </c>
      <c r="EE1393" s="1" t="s">
        <v>352</v>
      </c>
      <c r="EF1393" s="1" t="s">
        <v>353</v>
      </c>
      <c r="EG1393" s="1" t="s">
        <v>2757</v>
      </c>
      <c r="EH1393" s="1" t="s">
        <v>1403</v>
      </c>
      <c r="EI1393" s="1" t="s">
        <v>361</v>
      </c>
      <c r="EM1393" s="1" t="s">
        <v>2758</v>
      </c>
      <c r="EN1393" s="1">
        <v>550</v>
      </c>
    </row>
    <row r="1394" spans="131:144" ht="13.5" customHeight="1">
      <c r="EA1394" s="1" t="s">
        <v>2877</v>
      </c>
      <c r="EB1394" s="1" t="s">
        <v>28</v>
      </c>
      <c r="EC1394" s="1" t="s">
        <v>29</v>
      </c>
      <c r="ED1394" s="1" t="s">
        <v>30</v>
      </c>
      <c r="EE1394" s="1" t="s">
        <v>352</v>
      </c>
      <c r="EF1394" s="1" t="s">
        <v>353</v>
      </c>
      <c r="EG1394" s="1" t="s">
        <v>2757</v>
      </c>
      <c r="EH1394" s="1" t="s">
        <v>1405</v>
      </c>
      <c r="EI1394" s="1" t="s">
        <v>1406</v>
      </c>
      <c r="EM1394" s="1" t="s">
        <v>2758</v>
      </c>
      <c r="EN1394" s="1">
        <v>200</v>
      </c>
    </row>
    <row r="1395" spans="131:144" ht="13.5" customHeight="1">
      <c r="EA1395" s="1" t="s">
        <v>2878</v>
      </c>
      <c r="EB1395" s="1" t="s">
        <v>28</v>
      </c>
      <c r="EC1395" s="1" t="s">
        <v>29</v>
      </c>
      <c r="ED1395" s="1" t="s">
        <v>30</v>
      </c>
      <c r="EE1395" s="1" t="s">
        <v>352</v>
      </c>
      <c r="EF1395" s="1" t="s">
        <v>353</v>
      </c>
      <c r="EG1395" s="1" t="s">
        <v>2757</v>
      </c>
      <c r="EH1395" s="1" t="s">
        <v>1408</v>
      </c>
      <c r="EI1395" s="1" t="s">
        <v>871</v>
      </c>
      <c r="EM1395" s="1" t="s">
        <v>2758</v>
      </c>
      <c r="EN1395" s="1">
        <v>450</v>
      </c>
    </row>
    <row r="1396" spans="131:144" ht="13.5" customHeight="1">
      <c r="EA1396" s="1" t="s">
        <v>2879</v>
      </c>
      <c r="EB1396" s="1" t="s">
        <v>28</v>
      </c>
      <c r="EC1396" s="1" t="s">
        <v>29</v>
      </c>
      <c r="ED1396" s="1" t="s">
        <v>30</v>
      </c>
      <c r="EE1396" s="1" t="s">
        <v>352</v>
      </c>
      <c r="EF1396" s="1" t="s">
        <v>353</v>
      </c>
      <c r="EG1396" s="1" t="s">
        <v>2757</v>
      </c>
      <c r="EH1396" s="1" t="s">
        <v>1410</v>
      </c>
      <c r="EI1396" s="1" t="s">
        <v>1411</v>
      </c>
      <c r="EM1396" s="1" t="s">
        <v>2758</v>
      </c>
      <c r="EN1396" s="1">
        <v>750</v>
      </c>
    </row>
    <row r="1397" spans="131:144" ht="13.5" customHeight="1">
      <c r="EA1397" s="1" t="s">
        <v>2880</v>
      </c>
      <c r="EB1397" s="1" t="s">
        <v>28</v>
      </c>
      <c r="EC1397" s="1" t="s">
        <v>29</v>
      </c>
      <c r="ED1397" s="1" t="s">
        <v>30</v>
      </c>
      <c r="EE1397" s="1" t="s">
        <v>352</v>
      </c>
      <c r="EF1397" s="1" t="s">
        <v>353</v>
      </c>
      <c r="EG1397" s="1" t="s">
        <v>2757</v>
      </c>
      <c r="EH1397" s="1" t="s">
        <v>1413</v>
      </c>
      <c r="EI1397" s="1" t="s">
        <v>1414</v>
      </c>
      <c r="EM1397" s="1" t="s">
        <v>2758</v>
      </c>
      <c r="EN1397" s="1">
        <v>400</v>
      </c>
    </row>
    <row r="1398" spans="131:144" ht="13.5" customHeight="1">
      <c r="EA1398" s="1" t="s">
        <v>2881</v>
      </c>
      <c r="EB1398" s="1" t="s">
        <v>28</v>
      </c>
      <c r="EC1398" s="1" t="s">
        <v>29</v>
      </c>
      <c r="ED1398" s="1" t="s">
        <v>30</v>
      </c>
      <c r="EE1398" s="1" t="s">
        <v>352</v>
      </c>
      <c r="EF1398" s="1" t="s">
        <v>353</v>
      </c>
      <c r="EG1398" s="1" t="s">
        <v>2757</v>
      </c>
      <c r="EH1398" s="1" t="s">
        <v>1416</v>
      </c>
      <c r="EI1398" s="1" t="s">
        <v>868</v>
      </c>
      <c r="EM1398" s="1" t="s">
        <v>2758</v>
      </c>
      <c r="EN1398" s="1">
        <v>250</v>
      </c>
    </row>
    <row r="1399" spans="131:144" ht="13.5" customHeight="1">
      <c r="EA1399" s="1" t="s">
        <v>2882</v>
      </c>
      <c r="EB1399" s="1" t="s">
        <v>28</v>
      </c>
      <c r="EC1399" s="1" t="s">
        <v>29</v>
      </c>
      <c r="ED1399" s="1" t="s">
        <v>30</v>
      </c>
      <c r="EE1399" s="1" t="s">
        <v>352</v>
      </c>
      <c r="EF1399" s="1" t="s">
        <v>353</v>
      </c>
      <c r="EG1399" s="1" t="s">
        <v>2757</v>
      </c>
      <c r="EH1399" s="1" t="s">
        <v>1418</v>
      </c>
      <c r="EI1399" s="1" t="s">
        <v>1419</v>
      </c>
      <c r="EM1399" s="1" t="s">
        <v>2758</v>
      </c>
      <c r="EN1399" s="1">
        <v>650</v>
      </c>
    </row>
    <row r="1400" spans="131:144" ht="13.5" customHeight="1">
      <c r="EA1400" s="1" t="s">
        <v>2883</v>
      </c>
      <c r="EB1400" s="1" t="s">
        <v>28</v>
      </c>
      <c r="EC1400" s="1" t="s">
        <v>29</v>
      </c>
      <c r="ED1400" s="1" t="s">
        <v>30</v>
      </c>
      <c r="EE1400" s="1" t="s">
        <v>372</v>
      </c>
      <c r="EF1400" s="1" t="s">
        <v>373</v>
      </c>
      <c r="EG1400" s="1" t="s">
        <v>2757</v>
      </c>
      <c r="EH1400" s="1" t="s">
        <v>1421</v>
      </c>
      <c r="EI1400" s="1" t="s">
        <v>1422</v>
      </c>
      <c r="EM1400" s="1" t="s">
        <v>2758</v>
      </c>
      <c r="EN1400" s="1">
        <v>500</v>
      </c>
    </row>
    <row r="1401" spans="131:144" ht="13.5" customHeight="1">
      <c r="EA1401" s="1" t="s">
        <v>2884</v>
      </c>
      <c r="EB1401" s="1" t="s">
        <v>28</v>
      </c>
      <c r="EC1401" s="1" t="s">
        <v>29</v>
      </c>
      <c r="ED1401" s="1" t="s">
        <v>30</v>
      </c>
      <c r="EE1401" s="1" t="s">
        <v>372</v>
      </c>
      <c r="EF1401" s="1" t="s">
        <v>373</v>
      </c>
      <c r="EG1401" s="1" t="s">
        <v>2757</v>
      </c>
      <c r="EH1401" s="1" t="s">
        <v>1424</v>
      </c>
      <c r="EI1401" s="1" t="s">
        <v>1425</v>
      </c>
      <c r="EM1401" s="1" t="s">
        <v>2758</v>
      </c>
      <c r="EN1401" s="1">
        <v>550</v>
      </c>
    </row>
    <row r="1402" spans="131:144" ht="13.5" customHeight="1">
      <c r="EA1402" s="1" t="s">
        <v>2885</v>
      </c>
      <c r="EB1402" s="1" t="s">
        <v>28</v>
      </c>
      <c r="EC1402" s="1" t="s">
        <v>29</v>
      </c>
      <c r="ED1402" s="1" t="s">
        <v>30</v>
      </c>
      <c r="EE1402" s="1" t="s">
        <v>377</v>
      </c>
      <c r="EF1402" s="1" t="s">
        <v>378</v>
      </c>
      <c r="EG1402" s="1" t="s">
        <v>2757</v>
      </c>
      <c r="EH1402" s="1" t="s">
        <v>1427</v>
      </c>
      <c r="EI1402" s="1" t="s">
        <v>380</v>
      </c>
      <c r="EM1402" s="1" t="s">
        <v>2758</v>
      </c>
      <c r="EN1402" s="1">
        <v>500</v>
      </c>
    </row>
    <row r="1403" spans="131:144" ht="13.5" customHeight="1">
      <c r="EA1403" s="1" t="s">
        <v>2886</v>
      </c>
      <c r="EB1403" s="1" t="s">
        <v>28</v>
      </c>
      <c r="EC1403" s="1" t="s">
        <v>29</v>
      </c>
      <c r="ED1403" s="1" t="s">
        <v>30</v>
      </c>
      <c r="EE1403" s="1" t="s">
        <v>377</v>
      </c>
      <c r="EF1403" s="1" t="s">
        <v>378</v>
      </c>
      <c r="EG1403" s="1" t="s">
        <v>2757</v>
      </c>
      <c r="EH1403" s="1" t="s">
        <v>1429</v>
      </c>
      <c r="EI1403" s="1" t="s">
        <v>1430</v>
      </c>
      <c r="EM1403" s="1" t="s">
        <v>2758</v>
      </c>
      <c r="EN1403" s="1">
        <v>450</v>
      </c>
    </row>
    <row r="1404" spans="131:144" ht="13.5" customHeight="1">
      <c r="EA1404" s="1" t="s">
        <v>2887</v>
      </c>
      <c r="EB1404" s="1" t="s">
        <v>28</v>
      </c>
      <c r="EC1404" s="1" t="s">
        <v>29</v>
      </c>
      <c r="ED1404" s="1" t="s">
        <v>30</v>
      </c>
      <c r="EE1404" s="1" t="s">
        <v>377</v>
      </c>
      <c r="EF1404" s="1" t="s">
        <v>378</v>
      </c>
      <c r="EG1404" s="1" t="s">
        <v>2757</v>
      </c>
      <c r="EH1404" s="1" t="s">
        <v>1432</v>
      </c>
      <c r="EI1404" s="1" t="s">
        <v>1433</v>
      </c>
      <c r="EM1404" s="1" t="s">
        <v>2758</v>
      </c>
      <c r="EN1404" s="1">
        <v>400</v>
      </c>
    </row>
    <row r="1405" spans="131:144" ht="13.5" customHeight="1">
      <c r="EA1405" s="1" t="s">
        <v>2888</v>
      </c>
      <c r="EB1405" s="1" t="s">
        <v>28</v>
      </c>
      <c r="EC1405" s="1" t="s">
        <v>29</v>
      </c>
      <c r="ED1405" s="1" t="s">
        <v>30</v>
      </c>
      <c r="EE1405" s="1" t="s">
        <v>377</v>
      </c>
      <c r="EF1405" s="1" t="s">
        <v>378</v>
      </c>
      <c r="EG1405" s="1" t="s">
        <v>2757</v>
      </c>
      <c r="EH1405" s="1" t="s">
        <v>1435</v>
      </c>
      <c r="EI1405" s="1" t="s">
        <v>1436</v>
      </c>
      <c r="EM1405" s="1" t="s">
        <v>2758</v>
      </c>
      <c r="EN1405" s="1">
        <v>500</v>
      </c>
    </row>
    <row r="1406" spans="131:144" ht="13.5" customHeight="1">
      <c r="EA1406" s="1" t="s">
        <v>2889</v>
      </c>
      <c r="EB1406" s="1" t="s">
        <v>28</v>
      </c>
      <c r="EC1406" s="1" t="s">
        <v>29</v>
      </c>
      <c r="ED1406" s="1" t="s">
        <v>30</v>
      </c>
      <c r="EE1406" s="1" t="s">
        <v>388</v>
      </c>
      <c r="EF1406" s="1" t="s">
        <v>389</v>
      </c>
      <c r="EG1406" s="1" t="s">
        <v>2757</v>
      </c>
      <c r="EH1406" s="1" t="s">
        <v>1438</v>
      </c>
      <c r="EI1406" s="1" t="s">
        <v>391</v>
      </c>
      <c r="EM1406" s="1" t="s">
        <v>2758</v>
      </c>
      <c r="EN1406" s="1">
        <v>200</v>
      </c>
    </row>
    <row r="1407" spans="131:144" ht="13.5" customHeight="1">
      <c r="EA1407" s="1" t="s">
        <v>2890</v>
      </c>
      <c r="EB1407" s="1" t="s">
        <v>28</v>
      </c>
      <c r="EC1407" s="1" t="s">
        <v>29</v>
      </c>
      <c r="ED1407" s="1" t="s">
        <v>30</v>
      </c>
      <c r="EE1407" s="1" t="s">
        <v>388</v>
      </c>
      <c r="EF1407" s="1" t="s">
        <v>389</v>
      </c>
      <c r="EG1407" s="1" t="s">
        <v>2757</v>
      </c>
      <c r="EH1407" s="1" t="s">
        <v>1440</v>
      </c>
      <c r="EI1407" s="1" t="s">
        <v>397</v>
      </c>
      <c r="EM1407" s="1" t="s">
        <v>2758</v>
      </c>
      <c r="EN1407" s="1">
        <v>350</v>
      </c>
    </row>
    <row r="1408" spans="131:144" ht="13.5" customHeight="1">
      <c r="EA1408" s="1" t="s">
        <v>2891</v>
      </c>
      <c r="EB1408" s="1" t="s">
        <v>28</v>
      </c>
      <c r="EC1408" s="1" t="s">
        <v>29</v>
      </c>
      <c r="ED1408" s="1" t="s">
        <v>30</v>
      </c>
      <c r="EE1408" s="1" t="s">
        <v>388</v>
      </c>
      <c r="EF1408" s="1" t="s">
        <v>389</v>
      </c>
      <c r="EG1408" s="1" t="s">
        <v>2757</v>
      </c>
      <c r="EH1408" s="1" t="s">
        <v>1442</v>
      </c>
      <c r="EI1408" s="1" t="s">
        <v>1443</v>
      </c>
      <c r="EM1408" s="1" t="s">
        <v>2758</v>
      </c>
      <c r="EN1408" s="1">
        <v>450</v>
      </c>
    </row>
    <row r="1409" spans="131:144" ht="13.5" customHeight="1">
      <c r="EA1409" s="1" t="s">
        <v>2892</v>
      </c>
      <c r="EB1409" s="1" t="s">
        <v>28</v>
      </c>
      <c r="EC1409" s="1" t="s">
        <v>29</v>
      </c>
      <c r="ED1409" s="1" t="s">
        <v>30</v>
      </c>
      <c r="EE1409" s="1" t="s">
        <v>388</v>
      </c>
      <c r="EF1409" s="1" t="s">
        <v>389</v>
      </c>
      <c r="EG1409" s="1" t="s">
        <v>2757</v>
      </c>
      <c r="EH1409" s="1" t="s">
        <v>1445</v>
      </c>
      <c r="EI1409" s="1" t="s">
        <v>892</v>
      </c>
      <c r="EM1409" s="1" t="s">
        <v>2758</v>
      </c>
      <c r="EN1409" s="1">
        <v>350</v>
      </c>
    </row>
    <row r="1410" spans="131:144" ht="13.5" customHeight="1">
      <c r="EA1410" s="1" t="s">
        <v>2893</v>
      </c>
      <c r="EB1410" s="1" t="s">
        <v>28</v>
      </c>
      <c r="EC1410" s="1" t="s">
        <v>29</v>
      </c>
      <c r="ED1410" s="1" t="s">
        <v>30</v>
      </c>
      <c r="EE1410" s="1" t="s">
        <v>388</v>
      </c>
      <c r="EF1410" s="1" t="s">
        <v>389</v>
      </c>
      <c r="EG1410" s="1" t="s">
        <v>2757</v>
      </c>
      <c r="EH1410" s="1" t="s">
        <v>1447</v>
      </c>
      <c r="EI1410" s="1" t="s">
        <v>1448</v>
      </c>
      <c r="EM1410" s="1" t="s">
        <v>2758</v>
      </c>
      <c r="EN1410" s="1">
        <v>400</v>
      </c>
    </row>
    <row r="1411" spans="131:144" ht="13.5" customHeight="1">
      <c r="EA1411" s="1" t="s">
        <v>2894</v>
      </c>
      <c r="EB1411" s="1" t="s">
        <v>28</v>
      </c>
      <c r="EC1411" s="1" t="s">
        <v>29</v>
      </c>
      <c r="ED1411" s="1" t="s">
        <v>30</v>
      </c>
      <c r="EE1411" s="1" t="s">
        <v>399</v>
      </c>
      <c r="EF1411" s="1" t="s">
        <v>400</v>
      </c>
      <c r="EG1411" s="1" t="s">
        <v>2757</v>
      </c>
      <c r="EH1411" s="1" t="s">
        <v>1450</v>
      </c>
      <c r="EI1411" s="1" t="s">
        <v>1451</v>
      </c>
      <c r="EM1411" s="1" t="s">
        <v>2758</v>
      </c>
      <c r="EN1411" s="1">
        <v>600</v>
      </c>
    </row>
    <row r="1412" spans="131:144" ht="13.5" customHeight="1">
      <c r="EA1412" s="1" t="s">
        <v>2895</v>
      </c>
      <c r="EB1412" s="1" t="s">
        <v>28</v>
      </c>
      <c r="EC1412" s="1" t="s">
        <v>29</v>
      </c>
      <c r="ED1412" s="1" t="s">
        <v>30</v>
      </c>
      <c r="EE1412" s="1" t="s">
        <v>399</v>
      </c>
      <c r="EF1412" s="1" t="s">
        <v>400</v>
      </c>
      <c r="EG1412" s="1" t="s">
        <v>2757</v>
      </c>
      <c r="EH1412" s="1" t="s">
        <v>902</v>
      </c>
      <c r="EI1412" s="1" t="s">
        <v>1453</v>
      </c>
      <c r="EM1412" s="1" t="s">
        <v>2758</v>
      </c>
      <c r="EN1412" s="1">
        <v>250</v>
      </c>
    </row>
    <row r="1413" spans="131:144" ht="13.5" customHeight="1">
      <c r="EA1413" s="1" t="s">
        <v>2896</v>
      </c>
      <c r="EB1413" s="1" t="s">
        <v>28</v>
      </c>
      <c r="EC1413" s="1" t="s">
        <v>29</v>
      </c>
      <c r="ED1413" s="1" t="s">
        <v>30</v>
      </c>
      <c r="EE1413" s="1" t="s">
        <v>399</v>
      </c>
      <c r="EF1413" s="1" t="s">
        <v>400</v>
      </c>
      <c r="EG1413" s="1" t="s">
        <v>2757</v>
      </c>
      <c r="EH1413" s="1" t="s">
        <v>1455</v>
      </c>
      <c r="EI1413" s="1" t="s">
        <v>402</v>
      </c>
      <c r="EM1413" s="1" t="s">
        <v>2758</v>
      </c>
      <c r="EN1413" s="1">
        <v>200</v>
      </c>
    </row>
    <row r="1414" spans="131:144" ht="13.5" customHeight="1">
      <c r="EA1414" s="1" t="s">
        <v>2897</v>
      </c>
      <c r="EB1414" s="1" t="s">
        <v>28</v>
      </c>
      <c r="EC1414" s="1" t="s">
        <v>29</v>
      </c>
      <c r="ED1414" s="1" t="s">
        <v>30</v>
      </c>
      <c r="EE1414" s="1" t="s">
        <v>399</v>
      </c>
      <c r="EF1414" s="1" t="s">
        <v>400</v>
      </c>
      <c r="EG1414" s="1" t="s">
        <v>2757</v>
      </c>
      <c r="EH1414" s="1" t="s">
        <v>1457</v>
      </c>
      <c r="EI1414" s="1" t="s">
        <v>1458</v>
      </c>
      <c r="EM1414" s="1" t="s">
        <v>2758</v>
      </c>
      <c r="EN1414" s="1">
        <v>450</v>
      </c>
    </row>
    <row r="1415" spans="131:144" ht="13.5" customHeight="1">
      <c r="EA1415" s="1" t="s">
        <v>2898</v>
      </c>
      <c r="EB1415" s="1" t="s">
        <v>28</v>
      </c>
      <c r="EC1415" s="1" t="s">
        <v>29</v>
      </c>
      <c r="ED1415" s="1" t="s">
        <v>30</v>
      </c>
      <c r="EE1415" s="1" t="s">
        <v>404</v>
      </c>
      <c r="EF1415" s="1" t="s">
        <v>405</v>
      </c>
      <c r="EG1415" s="1" t="s">
        <v>2757</v>
      </c>
      <c r="EH1415" s="1" t="s">
        <v>905</v>
      </c>
      <c r="EI1415" s="1" t="s">
        <v>1460</v>
      </c>
      <c r="EM1415" s="1" t="s">
        <v>2758</v>
      </c>
      <c r="EN1415" s="1">
        <v>800</v>
      </c>
    </row>
    <row r="1416" spans="131:144" ht="13.5" customHeight="1">
      <c r="EA1416" s="1" t="s">
        <v>2899</v>
      </c>
      <c r="EB1416" s="1" t="s">
        <v>28</v>
      </c>
      <c r="EC1416" s="1" t="s">
        <v>29</v>
      </c>
      <c r="ED1416" s="1" t="s">
        <v>30</v>
      </c>
      <c r="EE1416" s="1" t="s">
        <v>404</v>
      </c>
      <c r="EF1416" s="1" t="s">
        <v>405</v>
      </c>
      <c r="EG1416" s="1" t="s">
        <v>2757</v>
      </c>
      <c r="EH1416" s="1" t="s">
        <v>908</v>
      </c>
      <c r="EI1416" s="1" t="s">
        <v>1462</v>
      </c>
      <c r="EM1416" s="1" t="s">
        <v>2758</v>
      </c>
      <c r="EN1416" s="1">
        <v>400</v>
      </c>
    </row>
    <row r="1417" spans="131:144" ht="13.5" customHeight="1">
      <c r="EA1417" s="1" t="s">
        <v>2900</v>
      </c>
      <c r="EB1417" s="1" t="s">
        <v>28</v>
      </c>
      <c r="EC1417" s="1" t="s">
        <v>29</v>
      </c>
      <c r="ED1417" s="1" t="s">
        <v>30</v>
      </c>
      <c r="EE1417" s="1" t="s">
        <v>412</v>
      </c>
      <c r="EF1417" s="1" t="s">
        <v>413</v>
      </c>
      <c r="EG1417" s="1" t="s">
        <v>2757</v>
      </c>
      <c r="EH1417" s="1" t="s">
        <v>1464</v>
      </c>
      <c r="EI1417" s="1" t="s">
        <v>1465</v>
      </c>
      <c r="EM1417" s="1" t="s">
        <v>2758</v>
      </c>
      <c r="EN1417" s="1">
        <v>450</v>
      </c>
    </row>
    <row r="1418" spans="131:144" ht="13.5" customHeight="1">
      <c r="EA1418" s="1" t="s">
        <v>2901</v>
      </c>
      <c r="EB1418" s="1" t="s">
        <v>28</v>
      </c>
      <c r="EC1418" s="1" t="s">
        <v>29</v>
      </c>
      <c r="ED1418" s="1" t="s">
        <v>30</v>
      </c>
      <c r="EE1418" s="1" t="s">
        <v>412</v>
      </c>
      <c r="EF1418" s="1" t="s">
        <v>413</v>
      </c>
      <c r="EG1418" s="1" t="s">
        <v>2757</v>
      </c>
      <c r="EH1418" s="1" t="s">
        <v>1467</v>
      </c>
      <c r="EI1418" s="1" t="s">
        <v>1468</v>
      </c>
      <c r="EM1418" s="1" t="s">
        <v>2758</v>
      </c>
      <c r="EN1418" s="1">
        <v>450</v>
      </c>
    </row>
    <row r="1419" spans="131:144" ht="13.5" customHeight="1">
      <c r="EA1419" s="1" t="s">
        <v>2902</v>
      </c>
      <c r="EB1419" s="1" t="s">
        <v>28</v>
      </c>
      <c r="EC1419" s="1" t="s">
        <v>29</v>
      </c>
      <c r="ED1419" s="1" t="s">
        <v>30</v>
      </c>
      <c r="EE1419" s="1" t="s">
        <v>416</v>
      </c>
      <c r="EF1419" s="1" t="s">
        <v>417</v>
      </c>
      <c r="EG1419" s="1" t="s">
        <v>2757</v>
      </c>
      <c r="EH1419" s="1" t="s">
        <v>919</v>
      </c>
      <c r="EI1419" s="1" t="s">
        <v>1470</v>
      </c>
      <c r="EM1419" s="1" t="s">
        <v>2758</v>
      </c>
      <c r="EN1419" s="1">
        <v>550</v>
      </c>
    </row>
    <row r="1420" spans="131:144" ht="13.5" customHeight="1">
      <c r="EA1420" s="1" t="s">
        <v>2903</v>
      </c>
      <c r="EB1420" s="1" t="s">
        <v>28</v>
      </c>
      <c r="EC1420" s="1" t="s">
        <v>29</v>
      </c>
      <c r="ED1420" s="1" t="s">
        <v>30</v>
      </c>
      <c r="EE1420" s="1" t="s">
        <v>416</v>
      </c>
      <c r="EF1420" s="1" t="s">
        <v>417</v>
      </c>
      <c r="EG1420" s="1" t="s">
        <v>2757</v>
      </c>
      <c r="EH1420" s="1" t="s">
        <v>1472</v>
      </c>
      <c r="EI1420" s="1" t="s">
        <v>1473</v>
      </c>
      <c r="EM1420" s="1" t="s">
        <v>2758</v>
      </c>
      <c r="EN1420" s="1">
        <v>450</v>
      </c>
    </row>
    <row r="1421" spans="131:144" ht="13.5" customHeight="1">
      <c r="EA1421" s="1" t="s">
        <v>2904</v>
      </c>
      <c r="EB1421" s="1" t="s">
        <v>28</v>
      </c>
      <c r="EC1421" s="1" t="s">
        <v>29</v>
      </c>
      <c r="ED1421" s="1" t="s">
        <v>30</v>
      </c>
      <c r="EE1421" s="1" t="s">
        <v>416</v>
      </c>
      <c r="EF1421" s="1" t="s">
        <v>417</v>
      </c>
      <c r="EG1421" s="1" t="s">
        <v>2757</v>
      </c>
      <c r="EH1421" s="1" t="s">
        <v>922</v>
      </c>
      <c r="EI1421" s="1" t="s">
        <v>1475</v>
      </c>
      <c r="EM1421" s="1" t="s">
        <v>2758</v>
      </c>
      <c r="EN1421" s="1">
        <v>550</v>
      </c>
    </row>
    <row r="1422" spans="131:144" ht="13.5" customHeight="1">
      <c r="EA1422" s="1" t="s">
        <v>2905</v>
      </c>
      <c r="EB1422" s="1" t="s">
        <v>28</v>
      </c>
      <c r="EC1422" s="1" t="s">
        <v>29</v>
      </c>
      <c r="ED1422" s="1" t="s">
        <v>30</v>
      </c>
      <c r="EE1422" s="1" t="s">
        <v>416</v>
      </c>
      <c r="EF1422" s="1" t="s">
        <v>417</v>
      </c>
      <c r="EG1422" s="1" t="s">
        <v>2757</v>
      </c>
      <c r="EH1422" s="1" t="s">
        <v>925</v>
      </c>
      <c r="EI1422" s="1" t="s">
        <v>1477</v>
      </c>
      <c r="EM1422" s="1" t="s">
        <v>2758</v>
      </c>
      <c r="EN1422" s="1">
        <v>300</v>
      </c>
    </row>
    <row r="1423" spans="131:144" ht="13.5" customHeight="1">
      <c r="EA1423" s="1" t="s">
        <v>2906</v>
      </c>
      <c r="EB1423" s="1" t="s">
        <v>28</v>
      </c>
      <c r="EC1423" s="1" t="s">
        <v>29</v>
      </c>
      <c r="ED1423" s="1" t="s">
        <v>30</v>
      </c>
      <c r="EE1423" s="1" t="s">
        <v>427</v>
      </c>
      <c r="EF1423" s="1" t="s">
        <v>428</v>
      </c>
      <c r="EG1423" s="1" t="s">
        <v>2757</v>
      </c>
      <c r="EH1423" s="1" t="s">
        <v>1479</v>
      </c>
      <c r="EI1423" s="1" t="s">
        <v>1480</v>
      </c>
      <c r="EM1423" s="1" t="s">
        <v>2758</v>
      </c>
      <c r="EN1423" s="1">
        <v>400</v>
      </c>
    </row>
    <row r="1424" spans="131:144" ht="13.5" customHeight="1">
      <c r="EA1424" s="1" t="s">
        <v>2907</v>
      </c>
      <c r="EB1424" s="1" t="s">
        <v>28</v>
      </c>
      <c r="EC1424" s="1" t="s">
        <v>29</v>
      </c>
      <c r="ED1424" s="1" t="s">
        <v>30</v>
      </c>
      <c r="EE1424" s="1" t="s">
        <v>427</v>
      </c>
      <c r="EF1424" s="1" t="s">
        <v>428</v>
      </c>
      <c r="EG1424" s="1" t="s">
        <v>2757</v>
      </c>
      <c r="EH1424" s="1" t="s">
        <v>1482</v>
      </c>
      <c r="EI1424" s="1" t="s">
        <v>935</v>
      </c>
      <c r="EM1424" s="1" t="s">
        <v>2758</v>
      </c>
      <c r="EN1424" s="1">
        <v>150</v>
      </c>
    </row>
    <row r="1425" spans="131:144" ht="13.5" customHeight="1">
      <c r="EA1425" s="1" t="s">
        <v>2908</v>
      </c>
      <c r="EB1425" s="1" t="s">
        <v>28</v>
      </c>
      <c r="EC1425" s="1" t="s">
        <v>29</v>
      </c>
      <c r="ED1425" s="1" t="s">
        <v>30</v>
      </c>
      <c r="EE1425" s="1" t="s">
        <v>427</v>
      </c>
      <c r="EF1425" s="1" t="s">
        <v>428</v>
      </c>
      <c r="EG1425" s="1" t="s">
        <v>2757</v>
      </c>
      <c r="EH1425" s="1" t="s">
        <v>1484</v>
      </c>
      <c r="EI1425" s="1" t="s">
        <v>1485</v>
      </c>
      <c r="EM1425" s="1" t="s">
        <v>2758</v>
      </c>
      <c r="EN1425" s="1">
        <v>400</v>
      </c>
    </row>
    <row r="1426" spans="131:144" ht="13.5" customHeight="1">
      <c r="EA1426" s="1" t="s">
        <v>2909</v>
      </c>
      <c r="EB1426" s="1" t="s">
        <v>28</v>
      </c>
      <c r="EC1426" s="1" t="s">
        <v>29</v>
      </c>
      <c r="ED1426" s="1" t="s">
        <v>30</v>
      </c>
      <c r="EE1426" s="1" t="s">
        <v>427</v>
      </c>
      <c r="EF1426" s="1" t="s">
        <v>428</v>
      </c>
      <c r="EG1426" s="1" t="s">
        <v>2757</v>
      </c>
      <c r="EH1426" s="1" t="s">
        <v>1487</v>
      </c>
      <c r="EI1426" s="1" t="s">
        <v>430</v>
      </c>
      <c r="EM1426" s="1" t="s">
        <v>2758</v>
      </c>
      <c r="EN1426" s="1">
        <v>400</v>
      </c>
    </row>
    <row r="1427" spans="131:144" ht="13.5" customHeight="1">
      <c r="EA1427" s="1" t="s">
        <v>2910</v>
      </c>
      <c r="EB1427" s="1" t="s">
        <v>28</v>
      </c>
      <c r="EC1427" s="1" t="s">
        <v>29</v>
      </c>
      <c r="ED1427" s="1" t="s">
        <v>30</v>
      </c>
      <c r="EE1427" s="1" t="s">
        <v>435</v>
      </c>
      <c r="EF1427" s="1" t="s">
        <v>436</v>
      </c>
      <c r="EG1427" s="1" t="s">
        <v>2757</v>
      </c>
      <c r="EH1427" s="1" t="s">
        <v>1489</v>
      </c>
      <c r="EI1427" s="1" t="s">
        <v>438</v>
      </c>
      <c r="EM1427" s="1" t="s">
        <v>2758</v>
      </c>
      <c r="EN1427" s="1">
        <v>600</v>
      </c>
    </row>
    <row r="1428" spans="131:144" ht="13.5" customHeight="1">
      <c r="EA1428" s="1" t="s">
        <v>2911</v>
      </c>
      <c r="EB1428" s="1" t="s">
        <v>28</v>
      </c>
      <c r="EC1428" s="1" t="s">
        <v>29</v>
      </c>
      <c r="ED1428" s="1" t="s">
        <v>30</v>
      </c>
      <c r="EE1428" s="1" t="s">
        <v>435</v>
      </c>
      <c r="EF1428" s="1" t="s">
        <v>436</v>
      </c>
      <c r="EG1428" s="1" t="s">
        <v>2757</v>
      </c>
      <c r="EH1428" s="1" t="s">
        <v>1491</v>
      </c>
      <c r="EI1428" s="1" t="s">
        <v>1492</v>
      </c>
      <c r="EM1428" s="1" t="s">
        <v>2758</v>
      </c>
      <c r="EN1428" s="1">
        <v>200</v>
      </c>
    </row>
    <row r="1429" spans="131:144" ht="13.5" customHeight="1">
      <c r="EA1429" s="1" t="s">
        <v>2912</v>
      </c>
      <c r="EB1429" s="1" t="s">
        <v>28</v>
      </c>
      <c r="EC1429" s="1" t="s">
        <v>29</v>
      </c>
      <c r="ED1429" s="1" t="s">
        <v>30</v>
      </c>
      <c r="EE1429" s="1" t="s">
        <v>435</v>
      </c>
      <c r="EF1429" s="1" t="s">
        <v>436</v>
      </c>
      <c r="EG1429" s="1" t="s">
        <v>2757</v>
      </c>
      <c r="EH1429" s="1" t="s">
        <v>1494</v>
      </c>
      <c r="EI1429" s="1" t="s">
        <v>444</v>
      </c>
      <c r="EM1429" s="1" t="s">
        <v>2758</v>
      </c>
      <c r="EN1429" s="1">
        <v>150</v>
      </c>
    </row>
    <row r="1430" spans="131:144" ht="13.5" customHeight="1">
      <c r="EA1430" s="1" t="s">
        <v>2913</v>
      </c>
      <c r="EB1430" s="1" t="s">
        <v>28</v>
      </c>
      <c r="EC1430" s="1" t="s">
        <v>29</v>
      </c>
      <c r="ED1430" s="1" t="s">
        <v>30</v>
      </c>
      <c r="EE1430" s="1" t="s">
        <v>435</v>
      </c>
      <c r="EF1430" s="1" t="s">
        <v>436</v>
      </c>
      <c r="EG1430" s="1" t="s">
        <v>2757</v>
      </c>
      <c r="EH1430" s="1" t="s">
        <v>1496</v>
      </c>
      <c r="EI1430" s="1" t="s">
        <v>447</v>
      </c>
      <c r="EM1430" s="1" t="s">
        <v>2758</v>
      </c>
      <c r="EN1430" s="1">
        <v>350</v>
      </c>
    </row>
    <row r="1431" spans="131:144" ht="13.5" customHeight="1">
      <c r="EA1431" s="1" t="s">
        <v>2914</v>
      </c>
      <c r="EB1431" s="1" t="s">
        <v>28</v>
      </c>
      <c r="EC1431" s="1" t="s">
        <v>29</v>
      </c>
      <c r="ED1431" s="1" t="s">
        <v>30</v>
      </c>
      <c r="EE1431" s="1" t="s">
        <v>435</v>
      </c>
      <c r="EF1431" s="1" t="s">
        <v>436</v>
      </c>
      <c r="EG1431" s="1" t="s">
        <v>2757</v>
      </c>
      <c r="EH1431" s="1" t="s">
        <v>1498</v>
      </c>
      <c r="EI1431" s="1" t="s">
        <v>1499</v>
      </c>
      <c r="EM1431" s="1" t="s">
        <v>2758</v>
      </c>
      <c r="EN1431" s="1">
        <v>200</v>
      </c>
    </row>
    <row r="1432" spans="131:144" ht="13.5" customHeight="1">
      <c r="EA1432" s="1" t="s">
        <v>2915</v>
      </c>
      <c r="EB1432" s="1" t="s">
        <v>28</v>
      </c>
      <c r="EC1432" s="1" t="s">
        <v>29</v>
      </c>
      <c r="ED1432" s="1" t="s">
        <v>30</v>
      </c>
      <c r="EE1432" s="1" t="s">
        <v>435</v>
      </c>
      <c r="EF1432" s="1" t="s">
        <v>436</v>
      </c>
      <c r="EG1432" s="1" t="s">
        <v>2757</v>
      </c>
      <c r="EH1432" s="1" t="s">
        <v>1501</v>
      </c>
      <c r="EI1432" s="1" t="s">
        <v>1502</v>
      </c>
      <c r="EM1432" s="1" t="s">
        <v>2758</v>
      </c>
      <c r="EN1432" s="1">
        <v>700</v>
      </c>
    </row>
    <row r="1433" spans="131:144" ht="13.5" customHeight="1">
      <c r="EA1433" s="1" t="s">
        <v>2916</v>
      </c>
      <c r="EB1433" s="1" t="s">
        <v>28</v>
      </c>
      <c r="EC1433" s="1" t="s">
        <v>29</v>
      </c>
      <c r="ED1433" s="1" t="s">
        <v>30</v>
      </c>
      <c r="EE1433" s="1" t="s">
        <v>455</v>
      </c>
      <c r="EF1433" s="1" t="s">
        <v>456</v>
      </c>
      <c r="EG1433" s="1" t="s">
        <v>2757</v>
      </c>
      <c r="EH1433" s="1" t="s">
        <v>1504</v>
      </c>
      <c r="EI1433" s="1" t="s">
        <v>461</v>
      </c>
      <c r="EM1433" s="1" t="s">
        <v>2758</v>
      </c>
      <c r="EN1433" s="1">
        <v>650</v>
      </c>
    </row>
    <row r="1434" spans="131:144" ht="13.5" customHeight="1">
      <c r="EA1434" s="1" t="s">
        <v>2917</v>
      </c>
      <c r="EB1434" s="1" t="s">
        <v>28</v>
      </c>
      <c r="EC1434" s="1" t="s">
        <v>29</v>
      </c>
      <c r="ED1434" s="1" t="s">
        <v>30</v>
      </c>
      <c r="EE1434" s="1" t="s">
        <v>455</v>
      </c>
      <c r="EF1434" s="1" t="s">
        <v>456</v>
      </c>
      <c r="EG1434" s="1" t="s">
        <v>2757</v>
      </c>
      <c r="EH1434" s="1" t="s">
        <v>1506</v>
      </c>
      <c r="EI1434" s="1" t="s">
        <v>458</v>
      </c>
      <c r="EM1434" s="1" t="s">
        <v>2758</v>
      </c>
      <c r="EN1434" s="1">
        <v>550</v>
      </c>
    </row>
    <row r="1435" spans="131:144" ht="13.5" customHeight="1">
      <c r="EA1435" s="1" t="s">
        <v>2918</v>
      </c>
      <c r="EB1435" s="1" t="s">
        <v>28</v>
      </c>
      <c r="EC1435" s="1" t="s">
        <v>29</v>
      </c>
      <c r="ED1435" s="1" t="s">
        <v>30</v>
      </c>
      <c r="EE1435" s="1" t="s">
        <v>463</v>
      </c>
      <c r="EF1435" s="1" t="s">
        <v>464</v>
      </c>
      <c r="EG1435" s="1" t="s">
        <v>2757</v>
      </c>
      <c r="EH1435" s="1" t="s">
        <v>1508</v>
      </c>
      <c r="EI1435" s="1" t="s">
        <v>466</v>
      </c>
      <c r="EM1435" s="1" t="s">
        <v>2758</v>
      </c>
      <c r="EN1435" s="1">
        <v>350</v>
      </c>
    </row>
    <row r="1436" spans="131:144" ht="13.5" customHeight="1">
      <c r="EA1436" s="1" t="s">
        <v>2919</v>
      </c>
      <c r="EB1436" s="1" t="s">
        <v>28</v>
      </c>
      <c r="EC1436" s="1" t="s">
        <v>29</v>
      </c>
      <c r="ED1436" s="1" t="s">
        <v>30</v>
      </c>
      <c r="EE1436" s="1" t="s">
        <v>463</v>
      </c>
      <c r="EF1436" s="1" t="s">
        <v>464</v>
      </c>
      <c r="EG1436" s="1" t="s">
        <v>2757</v>
      </c>
      <c r="EH1436" s="1" t="s">
        <v>1510</v>
      </c>
      <c r="EI1436" s="1" t="s">
        <v>1511</v>
      </c>
      <c r="EM1436" s="1" t="s">
        <v>2758</v>
      </c>
      <c r="EN1436" s="1">
        <v>300</v>
      </c>
    </row>
    <row r="1437" spans="131:144" ht="13.5" customHeight="1">
      <c r="EA1437" s="1" t="s">
        <v>2920</v>
      </c>
      <c r="EB1437" s="1" t="s">
        <v>28</v>
      </c>
      <c r="EC1437" s="1" t="s">
        <v>29</v>
      </c>
      <c r="ED1437" s="1" t="s">
        <v>30</v>
      </c>
      <c r="EE1437" s="1" t="s">
        <v>468</v>
      </c>
      <c r="EF1437" s="1" t="s">
        <v>469</v>
      </c>
      <c r="EG1437" s="1" t="s">
        <v>2757</v>
      </c>
      <c r="EH1437" s="1" t="s">
        <v>1513</v>
      </c>
      <c r="EI1437" s="1" t="s">
        <v>1514</v>
      </c>
      <c r="EM1437" s="1" t="s">
        <v>2758</v>
      </c>
      <c r="EN1437" s="1">
        <v>550</v>
      </c>
    </row>
    <row r="1438" spans="131:144" ht="13.5" customHeight="1">
      <c r="EA1438" s="1" t="s">
        <v>2921</v>
      </c>
      <c r="EB1438" s="1" t="s">
        <v>28</v>
      </c>
      <c r="EC1438" s="1" t="s">
        <v>29</v>
      </c>
      <c r="ED1438" s="1" t="s">
        <v>30</v>
      </c>
      <c r="EE1438" s="1" t="s">
        <v>468</v>
      </c>
      <c r="EF1438" s="1" t="s">
        <v>469</v>
      </c>
      <c r="EG1438" s="1" t="s">
        <v>2757</v>
      </c>
      <c r="EH1438" s="1" t="s">
        <v>1516</v>
      </c>
      <c r="EI1438" s="1" t="s">
        <v>2922</v>
      </c>
      <c r="EM1438" s="1" t="s">
        <v>2758</v>
      </c>
      <c r="EN1438" s="1">
        <v>300</v>
      </c>
    </row>
    <row r="1439" spans="131:144" ht="13.5" customHeight="1">
      <c r="EA1439" s="1" t="s">
        <v>2923</v>
      </c>
      <c r="EB1439" s="1" t="s">
        <v>28</v>
      </c>
      <c r="EC1439" s="1" t="s">
        <v>29</v>
      </c>
      <c r="ED1439" s="1" t="s">
        <v>30</v>
      </c>
      <c r="EE1439" s="1" t="s">
        <v>468</v>
      </c>
      <c r="EF1439" s="1" t="s">
        <v>469</v>
      </c>
      <c r="EG1439" s="1" t="s">
        <v>2757</v>
      </c>
      <c r="EH1439" s="1" t="s">
        <v>1519</v>
      </c>
      <c r="EI1439" s="1" t="s">
        <v>1520</v>
      </c>
      <c r="EM1439" s="1" t="s">
        <v>2758</v>
      </c>
      <c r="EN1439" s="1">
        <v>250</v>
      </c>
    </row>
    <row r="1440" spans="131:144" ht="13.5" customHeight="1">
      <c r="EA1440" s="1" t="s">
        <v>2924</v>
      </c>
      <c r="EB1440" s="1" t="s">
        <v>28</v>
      </c>
      <c r="EC1440" s="1" t="s">
        <v>29</v>
      </c>
      <c r="ED1440" s="1" t="s">
        <v>30</v>
      </c>
      <c r="EE1440" s="1" t="s">
        <v>468</v>
      </c>
      <c r="EF1440" s="1" t="s">
        <v>469</v>
      </c>
      <c r="EG1440" s="1" t="s">
        <v>2757</v>
      </c>
      <c r="EH1440" s="1" t="s">
        <v>1522</v>
      </c>
      <c r="EI1440" s="1" t="s">
        <v>477</v>
      </c>
      <c r="EM1440" s="1" t="s">
        <v>2758</v>
      </c>
      <c r="EN1440" s="1">
        <v>650</v>
      </c>
    </row>
    <row r="1441" spans="131:144" ht="13.5" customHeight="1">
      <c r="EA1441" s="1" t="s">
        <v>2925</v>
      </c>
      <c r="EB1441" s="1" t="s">
        <v>28</v>
      </c>
      <c r="EC1441" s="1" t="s">
        <v>29</v>
      </c>
      <c r="ED1441" s="1" t="s">
        <v>30</v>
      </c>
      <c r="EE1441" s="1" t="s">
        <v>468</v>
      </c>
      <c r="EF1441" s="1" t="s">
        <v>469</v>
      </c>
      <c r="EG1441" s="1" t="s">
        <v>2757</v>
      </c>
      <c r="EH1441" s="1" t="s">
        <v>1524</v>
      </c>
      <c r="EI1441" s="1" t="s">
        <v>1525</v>
      </c>
      <c r="EM1441" s="1" t="s">
        <v>2758</v>
      </c>
      <c r="EN1441" s="1">
        <v>400</v>
      </c>
    </row>
    <row r="1442" spans="131:144" ht="13.5" customHeight="1">
      <c r="EA1442" s="1" t="s">
        <v>2926</v>
      </c>
      <c r="EB1442" s="1" t="s">
        <v>28</v>
      </c>
      <c r="EC1442" s="1" t="s">
        <v>29</v>
      </c>
      <c r="ED1442" s="1" t="s">
        <v>30</v>
      </c>
      <c r="EE1442" s="1" t="s">
        <v>468</v>
      </c>
      <c r="EF1442" s="1" t="s">
        <v>469</v>
      </c>
      <c r="EG1442" s="1" t="s">
        <v>2757</v>
      </c>
      <c r="EH1442" s="1" t="s">
        <v>1527</v>
      </c>
      <c r="EI1442" s="1" t="s">
        <v>532</v>
      </c>
      <c r="EM1442" s="1" t="s">
        <v>2758</v>
      </c>
      <c r="EN1442" s="1">
        <v>300</v>
      </c>
    </row>
    <row r="1443" spans="131:144" ht="13.5" customHeight="1">
      <c r="EA1443" s="1" t="s">
        <v>2927</v>
      </c>
      <c r="EB1443" s="1" t="s">
        <v>28</v>
      </c>
      <c r="EC1443" s="1" t="s">
        <v>29</v>
      </c>
      <c r="ED1443" s="1" t="s">
        <v>30</v>
      </c>
      <c r="EE1443" s="1" t="s">
        <v>468</v>
      </c>
      <c r="EF1443" s="1" t="s">
        <v>469</v>
      </c>
      <c r="EG1443" s="1" t="s">
        <v>2757</v>
      </c>
      <c r="EH1443" s="1" t="s">
        <v>1529</v>
      </c>
      <c r="EI1443" s="1" t="s">
        <v>1530</v>
      </c>
      <c r="EM1443" s="1" t="s">
        <v>2758</v>
      </c>
      <c r="EN1443" s="1">
        <v>550</v>
      </c>
    </row>
    <row r="1444" spans="131:144" ht="13.5" customHeight="1">
      <c r="EA1444" s="1" t="s">
        <v>2928</v>
      </c>
      <c r="EB1444" s="1" t="s">
        <v>28</v>
      </c>
      <c r="EC1444" s="1" t="s">
        <v>29</v>
      </c>
      <c r="ED1444" s="1" t="s">
        <v>30</v>
      </c>
      <c r="EE1444" s="1" t="s">
        <v>479</v>
      </c>
      <c r="EF1444" s="1" t="s">
        <v>480</v>
      </c>
      <c r="EG1444" s="1" t="s">
        <v>2757</v>
      </c>
      <c r="EH1444" s="1" t="s">
        <v>1532</v>
      </c>
      <c r="EI1444" s="1" t="s">
        <v>1533</v>
      </c>
      <c r="EM1444" s="1" t="s">
        <v>2758</v>
      </c>
      <c r="EN1444" s="1">
        <v>350</v>
      </c>
    </row>
    <row r="1445" spans="131:144" ht="13.5" customHeight="1">
      <c r="EA1445" s="1" t="s">
        <v>2929</v>
      </c>
      <c r="EB1445" s="1" t="s">
        <v>28</v>
      </c>
      <c r="EC1445" s="1" t="s">
        <v>29</v>
      </c>
      <c r="ED1445" s="1" t="s">
        <v>30</v>
      </c>
      <c r="EE1445" s="1" t="s">
        <v>479</v>
      </c>
      <c r="EF1445" s="1" t="s">
        <v>480</v>
      </c>
      <c r="EG1445" s="1" t="s">
        <v>2757</v>
      </c>
      <c r="EH1445" s="1" t="s">
        <v>1535</v>
      </c>
      <c r="EI1445" s="1" t="s">
        <v>1536</v>
      </c>
      <c r="EM1445" s="1" t="s">
        <v>2758</v>
      </c>
      <c r="EN1445" s="1">
        <v>400</v>
      </c>
    </row>
    <row r="1446" spans="131:144" ht="13.5" customHeight="1">
      <c r="EA1446" s="1" t="s">
        <v>2930</v>
      </c>
      <c r="EB1446" s="1" t="s">
        <v>28</v>
      </c>
      <c r="EC1446" s="1" t="s">
        <v>29</v>
      </c>
      <c r="ED1446" s="1" t="s">
        <v>30</v>
      </c>
      <c r="EE1446" s="1" t="s">
        <v>479</v>
      </c>
      <c r="EF1446" s="1" t="s">
        <v>480</v>
      </c>
      <c r="EG1446" s="1" t="s">
        <v>2757</v>
      </c>
      <c r="EH1446" s="1" t="s">
        <v>1538</v>
      </c>
      <c r="EI1446" s="1" t="s">
        <v>1539</v>
      </c>
      <c r="EM1446" s="1" t="s">
        <v>2758</v>
      </c>
      <c r="EN1446" s="1">
        <v>300</v>
      </c>
    </row>
    <row r="1447" spans="131:144" ht="13.5" customHeight="1">
      <c r="EA1447" s="1" t="s">
        <v>2931</v>
      </c>
      <c r="EB1447" s="1" t="s">
        <v>28</v>
      </c>
      <c r="EC1447" s="1" t="s">
        <v>29</v>
      </c>
      <c r="ED1447" s="1" t="s">
        <v>30</v>
      </c>
      <c r="EE1447" s="1" t="s">
        <v>479</v>
      </c>
      <c r="EF1447" s="1" t="s">
        <v>480</v>
      </c>
      <c r="EG1447" s="1" t="s">
        <v>2757</v>
      </c>
      <c r="EH1447" s="1" t="s">
        <v>1541</v>
      </c>
      <c r="EI1447" s="1" t="s">
        <v>1542</v>
      </c>
      <c r="EM1447" s="1" t="s">
        <v>2758</v>
      </c>
      <c r="EN1447" s="1">
        <v>350</v>
      </c>
    </row>
    <row r="1448" spans="131:144" ht="13.5" customHeight="1">
      <c r="EA1448" s="1" t="s">
        <v>2932</v>
      </c>
      <c r="EB1448" s="1" t="s">
        <v>28</v>
      </c>
      <c r="EC1448" s="1" t="s">
        <v>29</v>
      </c>
      <c r="ED1448" s="1" t="s">
        <v>30</v>
      </c>
      <c r="EE1448" s="1" t="s">
        <v>479</v>
      </c>
      <c r="EF1448" s="1" t="s">
        <v>480</v>
      </c>
      <c r="EG1448" s="1" t="s">
        <v>2757</v>
      </c>
      <c r="EH1448" s="1" t="s">
        <v>1544</v>
      </c>
      <c r="EI1448" s="1" t="s">
        <v>1545</v>
      </c>
      <c r="EM1448" s="1" t="s">
        <v>2758</v>
      </c>
      <c r="EN1448" s="1">
        <v>350</v>
      </c>
    </row>
    <row r="1449" spans="131:144" ht="13.5" customHeight="1">
      <c r="EA1449" s="1" t="s">
        <v>2933</v>
      </c>
      <c r="EB1449" s="1" t="s">
        <v>28</v>
      </c>
      <c r="EC1449" s="1" t="s">
        <v>29</v>
      </c>
      <c r="ED1449" s="1" t="s">
        <v>30</v>
      </c>
      <c r="EE1449" s="1" t="s">
        <v>487</v>
      </c>
      <c r="EF1449" s="1" t="s">
        <v>488</v>
      </c>
      <c r="EG1449" s="1" t="s">
        <v>2757</v>
      </c>
      <c r="EH1449" s="1" t="s">
        <v>1547</v>
      </c>
      <c r="EI1449" s="1" t="s">
        <v>1548</v>
      </c>
      <c r="EM1449" s="1" t="s">
        <v>2758</v>
      </c>
      <c r="EN1449" s="1">
        <v>200</v>
      </c>
    </row>
    <row r="1450" spans="131:144" ht="13.5" customHeight="1">
      <c r="EA1450" s="1" t="s">
        <v>2934</v>
      </c>
      <c r="EB1450" s="1" t="s">
        <v>28</v>
      </c>
      <c r="EC1450" s="1" t="s">
        <v>29</v>
      </c>
      <c r="ED1450" s="1" t="s">
        <v>30</v>
      </c>
      <c r="EE1450" s="1" t="s">
        <v>487</v>
      </c>
      <c r="EF1450" s="1" t="s">
        <v>488</v>
      </c>
      <c r="EG1450" s="1" t="s">
        <v>2757</v>
      </c>
      <c r="EH1450" s="1" t="s">
        <v>1550</v>
      </c>
      <c r="EI1450" s="1" t="s">
        <v>490</v>
      </c>
      <c r="EM1450" s="1" t="s">
        <v>2758</v>
      </c>
      <c r="EN1450" s="1">
        <v>400</v>
      </c>
    </row>
    <row r="1451" spans="131:144" ht="13.5" customHeight="1">
      <c r="EA1451" s="1" t="s">
        <v>2935</v>
      </c>
      <c r="EB1451" s="1" t="s">
        <v>28</v>
      </c>
      <c r="EC1451" s="1" t="s">
        <v>29</v>
      </c>
      <c r="ED1451" s="1" t="s">
        <v>30</v>
      </c>
      <c r="EE1451" s="1" t="s">
        <v>492</v>
      </c>
      <c r="EF1451" s="1" t="s">
        <v>493</v>
      </c>
      <c r="EG1451" s="1" t="s">
        <v>2757</v>
      </c>
      <c r="EH1451" s="1" t="s">
        <v>1552</v>
      </c>
      <c r="EI1451" s="1" t="s">
        <v>495</v>
      </c>
      <c r="EM1451" s="1" t="s">
        <v>2758</v>
      </c>
      <c r="EN1451" s="1">
        <v>450</v>
      </c>
    </row>
    <row r="1452" spans="131:144" ht="13.5" customHeight="1">
      <c r="EA1452" s="1" t="s">
        <v>2936</v>
      </c>
      <c r="EB1452" s="1" t="s">
        <v>28</v>
      </c>
      <c r="EC1452" s="1" t="s">
        <v>29</v>
      </c>
      <c r="ED1452" s="1" t="s">
        <v>30</v>
      </c>
      <c r="EE1452" s="1" t="s">
        <v>492</v>
      </c>
      <c r="EF1452" s="1" t="s">
        <v>493</v>
      </c>
      <c r="EG1452" s="1" t="s">
        <v>2757</v>
      </c>
      <c r="EH1452" s="1" t="s">
        <v>1554</v>
      </c>
      <c r="EI1452" s="1" t="s">
        <v>975</v>
      </c>
      <c r="EM1452" s="1" t="s">
        <v>2758</v>
      </c>
      <c r="EN1452" s="1">
        <v>250</v>
      </c>
    </row>
    <row r="1453" spans="131:144" ht="13.5" customHeight="1">
      <c r="EA1453" s="1" t="s">
        <v>2937</v>
      </c>
      <c r="EB1453" s="1" t="s">
        <v>28</v>
      </c>
      <c r="EC1453" s="1" t="s">
        <v>29</v>
      </c>
      <c r="ED1453" s="1" t="s">
        <v>30</v>
      </c>
      <c r="EE1453" s="1" t="s">
        <v>492</v>
      </c>
      <c r="EF1453" s="1" t="s">
        <v>493</v>
      </c>
      <c r="EG1453" s="1" t="s">
        <v>2757</v>
      </c>
      <c r="EH1453" s="1" t="s">
        <v>1556</v>
      </c>
      <c r="EI1453" s="1" t="s">
        <v>1557</v>
      </c>
      <c r="EM1453" s="1" t="s">
        <v>2758</v>
      </c>
      <c r="EN1453" s="1">
        <v>300</v>
      </c>
    </row>
    <row r="1454" spans="131:144" ht="13.5" customHeight="1">
      <c r="EA1454" s="1" t="s">
        <v>2938</v>
      </c>
      <c r="EB1454" s="1" t="s">
        <v>28</v>
      </c>
      <c r="EC1454" s="1" t="s">
        <v>29</v>
      </c>
      <c r="ED1454" s="1" t="s">
        <v>30</v>
      </c>
      <c r="EE1454" s="1" t="s">
        <v>492</v>
      </c>
      <c r="EF1454" s="1" t="s">
        <v>493</v>
      </c>
      <c r="EG1454" s="1" t="s">
        <v>2757</v>
      </c>
      <c r="EH1454" s="1" t="s">
        <v>1559</v>
      </c>
      <c r="EI1454" s="1" t="s">
        <v>1560</v>
      </c>
      <c r="EM1454" s="1" t="s">
        <v>2758</v>
      </c>
      <c r="EN1454" s="1">
        <v>150</v>
      </c>
    </row>
    <row r="1455" spans="131:144" ht="13.5" customHeight="1">
      <c r="EA1455" s="1" t="s">
        <v>2939</v>
      </c>
      <c r="EB1455" s="1" t="s">
        <v>28</v>
      </c>
      <c r="EC1455" s="1" t="s">
        <v>29</v>
      </c>
      <c r="ED1455" s="1" t="s">
        <v>30</v>
      </c>
      <c r="EE1455" s="1" t="s">
        <v>492</v>
      </c>
      <c r="EF1455" s="1" t="s">
        <v>493</v>
      </c>
      <c r="EG1455" s="1" t="s">
        <v>2757</v>
      </c>
      <c r="EH1455" s="1" t="s">
        <v>1562</v>
      </c>
      <c r="EI1455" s="1" t="s">
        <v>972</v>
      </c>
      <c r="EM1455" s="1" t="s">
        <v>2758</v>
      </c>
      <c r="EN1455" s="1">
        <v>250</v>
      </c>
    </row>
    <row r="1456" spans="131:144" ht="13.5" customHeight="1">
      <c r="EA1456" s="1" t="s">
        <v>2940</v>
      </c>
      <c r="EB1456" s="1" t="s">
        <v>28</v>
      </c>
      <c r="EC1456" s="1" t="s">
        <v>29</v>
      </c>
      <c r="ED1456" s="1" t="s">
        <v>30</v>
      </c>
      <c r="EE1456" s="1" t="s">
        <v>492</v>
      </c>
      <c r="EF1456" s="1" t="s">
        <v>493</v>
      </c>
      <c r="EG1456" s="1" t="s">
        <v>2757</v>
      </c>
      <c r="EH1456" s="1" t="s">
        <v>1564</v>
      </c>
      <c r="EI1456" s="1" t="s">
        <v>1565</v>
      </c>
      <c r="EM1456" s="1" t="s">
        <v>2758</v>
      </c>
      <c r="EN1456" s="1">
        <v>400</v>
      </c>
    </row>
    <row r="1457" spans="131:144" ht="13.5" customHeight="1">
      <c r="EA1457" s="1" t="s">
        <v>2941</v>
      </c>
      <c r="EB1457" s="1" t="s">
        <v>28</v>
      </c>
      <c r="EC1457" s="1" t="s">
        <v>29</v>
      </c>
      <c r="ED1457" s="1" t="s">
        <v>30</v>
      </c>
      <c r="EE1457" s="1" t="s">
        <v>492</v>
      </c>
      <c r="EF1457" s="1" t="s">
        <v>493</v>
      </c>
      <c r="EG1457" s="1" t="s">
        <v>2757</v>
      </c>
      <c r="EH1457" s="1" t="s">
        <v>1567</v>
      </c>
      <c r="EI1457" s="1" t="s">
        <v>498</v>
      </c>
      <c r="EM1457" s="1" t="s">
        <v>2758</v>
      </c>
      <c r="EN1457" s="1">
        <v>150</v>
      </c>
    </row>
    <row r="1458" spans="131:144" ht="13.5" customHeight="1">
      <c r="EA1458" s="1" t="s">
        <v>2942</v>
      </c>
      <c r="EB1458" s="1" t="s">
        <v>28</v>
      </c>
      <c r="EC1458" s="1" t="s">
        <v>29</v>
      </c>
      <c r="ED1458" s="1" t="s">
        <v>30</v>
      </c>
      <c r="EE1458" s="1" t="s">
        <v>506</v>
      </c>
      <c r="EF1458" s="1" t="s">
        <v>507</v>
      </c>
      <c r="EG1458" s="1" t="s">
        <v>2757</v>
      </c>
      <c r="EH1458" s="1" t="s">
        <v>1569</v>
      </c>
      <c r="EI1458" s="1" t="s">
        <v>1570</v>
      </c>
      <c r="EM1458" s="1" t="s">
        <v>2758</v>
      </c>
      <c r="EN1458" s="1">
        <v>350</v>
      </c>
    </row>
    <row r="1459" spans="131:144" ht="13.5" customHeight="1">
      <c r="EA1459" s="1" t="s">
        <v>2943</v>
      </c>
      <c r="EB1459" s="1" t="s">
        <v>28</v>
      </c>
      <c r="EC1459" s="1" t="s">
        <v>29</v>
      </c>
      <c r="ED1459" s="1" t="s">
        <v>30</v>
      </c>
      <c r="EE1459" s="1" t="s">
        <v>506</v>
      </c>
      <c r="EF1459" s="1" t="s">
        <v>507</v>
      </c>
      <c r="EG1459" s="1" t="s">
        <v>2757</v>
      </c>
      <c r="EH1459" s="1" t="s">
        <v>1572</v>
      </c>
      <c r="EI1459" s="1" t="s">
        <v>509</v>
      </c>
      <c r="EM1459" s="1" t="s">
        <v>2758</v>
      </c>
      <c r="EN1459" s="1">
        <v>400</v>
      </c>
    </row>
    <row r="1460" spans="131:144" ht="13.5" customHeight="1">
      <c r="EA1460" s="1" t="s">
        <v>2944</v>
      </c>
      <c r="EB1460" s="1" t="s">
        <v>28</v>
      </c>
      <c r="EC1460" s="1" t="s">
        <v>29</v>
      </c>
      <c r="ED1460" s="1" t="s">
        <v>30</v>
      </c>
      <c r="EE1460" s="1" t="s">
        <v>506</v>
      </c>
      <c r="EF1460" s="1" t="s">
        <v>507</v>
      </c>
      <c r="EG1460" s="1" t="s">
        <v>2757</v>
      </c>
      <c r="EH1460" s="1" t="s">
        <v>1574</v>
      </c>
      <c r="EI1460" s="1" t="s">
        <v>1575</v>
      </c>
      <c r="EM1460" s="1" t="s">
        <v>2758</v>
      </c>
      <c r="EN1460" s="1">
        <v>200</v>
      </c>
    </row>
    <row r="1461" spans="131:144" ht="13.5" customHeight="1">
      <c r="EA1461" s="1" t="s">
        <v>2945</v>
      </c>
      <c r="EB1461" s="1" t="s">
        <v>28</v>
      </c>
      <c r="EC1461" s="1" t="s">
        <v>29</v>
      </c>
      <c r="ED1461" s="1" t="s">
        <v>30</v>
      </c>
      <c r="EE1461" s="1" t="s">
        <v>511</v>
      </c>
      <c r="EF1461" s="1" t="s">
        <v>512</v>
      </c>
      <c r="EG1461" s="1" t="s">
        <v>2757</v>
      </c>
      <c r="EH1461" s="1" t="s">
        <v>1577</v>
      </c>
      <c r="EI1461" s="1" t="s">
        <v>985</v>
      </c>
      <c r="EM1461" s="1" t="s">
        <v>2758</v>
      </c>
      <c r="EN1461" s="1">
        <v>550</v>
      </c>
    </row>
    <row r="1462" spans="131:144" ht="13.5" customHeight="1">
      <c r="EA1462" s="1" t="s">
        <v>2946</v>
      </c>
      <c r="EB1462" s="1" t="s">
        <v>28</v>
      </c>
      <c r="EC1462" s="1" t="s">
        <v>29</v>
      </c>
      <c r="ED1462" s="1" t="s">
        <v>30</v>
      </c>
      <c r="EE1462" s="1" t="s">
        <v>511</v>
      </c>
      <c r="EF1462" s="1" t="s">
        <v>512</v>
      </c>
      <c r="EG1462" s="1" t="s">
        <v>2757</v>
      </c>
      <c r="EH1462" s="1" t="s">
        <v>1579</v>
      </c>
      <c r="EI1462" s="1" t="s">
        <v>501</v>
      </c>
      <c r="EM1462" s="1" t="s">
        <v>2758</v>
      </c>
      <c r="EN1462" s="1">
        <v>300</v>
      </c>
    </row>
    <row r="1463" spans="131:144" ht="13.5" customHeight="1">
      <c r="EA1463" s="1" t="s">
        <v>2947</v>
      </c>
      <c r="EB1463" s="1" t="s">
        <v>28</v>
      </c>
      <c r="EC1463" s="1" t="s">
        <v>29</v>
      </c>
      <c r="ED1463" s="1" t="s">
        <v>30</v>
      </c>
      <c r="EE1463" s="1" t="s">
        <v>511</v>
      </c>
      <c r="EF1463" s="1" t="s">
        <v>512</v>
      </c>
      <c r="EG1463" s="1" t="s">
        <v>2757</v>
      </c>
      <c r="EH1463" s="1" t="s">
        <v>1581</v>
      </c>
      <c r="EI1463" s="1" t="s">
        <v>1582</v>
      </c>
      <c r="EM1463" s="1" t="s">
        <v>2758</v>
      </c>
      <c r="EN1463" s="1">
        <v>350</v>
      </c>
    </row>
    <row r="1464" spans="131:144" ht="13.5" customHeight="1">
      <c r="EA1464" s="1" t="s">
        <v>2948</v>
      </c>
      <c r="EB1464" s="1" t="s">
        <v>28</v>
      </c>
      <c r="EC1464" s="1" t="s">
        <v>29</v>
      </c>
      <c r="ED1464" s="1" t="s">
        <v>30</v>
      </c>
      <c r="EE1464" s="1" t="s">
        <v>516</v>
      </c>
      <c r="EF1464" s="1" t="s">
        <v>517</v>
      </c>
      <c r="EG1464" s="1" t="s">
        <v>2757</v>
      </c>
      <c r="EH1464" s="1" t="s">
        <v>1584</v>
      </c>
      <c r="EI1464" s="1" t="s">
        <v>1585</v>
      </c>
      <c r="EM1464" s="1" t="s">
        <v>2758</v>
      </c>
      <c r="EN1464" s="1">
        <v>800</v>
      </c>
    </row>
    <row r="1465" spans="131:144" ht="13.5" customHeight="1">
      <c r="EA1465" s="1" t="s">
        <v>2949</v>
      </c>
      <c r="EB1465" s="1" t="s">
        <v>28</v>
      </c>
      <c r="EC1465" s="1" t="s">
        <v>29</v>
      </c>
      <c r="ED1465" s="1" t="s">
        <v>30</v>
      </c>
      <c r="EE1465" s="1" t="s">
        <v>516</v>
      </c>
      <c r="EF1465" s="1" t="s">
        <v>517</v>
      </c>
      <c r="EG1465" s="1" t="s">
        <v>2757</v>
      </c>
      <c r="EH1465" s="1" t="s">
        <v>1587</v>
      </c>
      <c r="EI1465" s="1" t="s">
        <v>1588</v>
      </c>
      <c r="EM1465" s="1" t="s">
        <v>2758</v>
      </c>
      <c r="EN1465" s="1">
        <v>300</v>
      </c>
    </row>
    <row r="1466" spans="131:144" ht="13.5" customHeight="1">
      <c r="EA1466" s="1" t="s">
        <v>2950</v>
      </c>
      <c r="EB1466" s="1" t="s">
        <v>28</v>
      </c>
      <c r="EC1466" s="1" t="s">
        <v>29</v>
      </c>
      <c r="ED1466" s="1" t="s">
        <v>30</v>
      </c>
      <c r="EE1466" s="1" t="s">
        <v>524</v>
      </c>
      <c r="EF1466" s="1" t="s">
        <v>525</v>
      </c>
      <c r="EG1466" s="1" t="s">
        <v>2757</v>
      </c>
      <c r="EH1466" s="1" t="s">
        <v>1590</v>
      </c>
      <c r="EI1466" s="1" t="s">
        <v>527</v>
      </c>
      <c r="EM1466" s="1" t="s">
        <v>2758</v>
      </c>
      <c r="EN1466" s="1">
        <v>600</v>
      </c>
    </row>
    <row r="1467" spans="131:144" ht="13.5" customHeight="1">
      <c r="EA1467" s="1" t="s">
        <v>2951</v>
      </c>
      <c r="EB1467" s="1" t="s">
        <v>28</v>
      </c>
      <c r="EC1467" s="1" t="s">
        <v>29</v>
      </c>
      <c r="ED1467" s="1" t="s">
        <v>30</v>
      </c>
      <c r="EE1467" s="1" t="s">
        <v>524</v>
      </c>
      <c r="EF1467" s="1" t="s">
        <v>525</v>
      </c>
      <c r="EG1467" s="1" t="s">
        <v>2757</v>
      </c>
      <c r="EH1467" s="1" t="s">
        <v>1592</v>
      </c>
      <c r="EI1467" s="1" t="s">
        <v>1593</v>
      </c>
      <c r="EM1467" s="1" t="s">
        <v>2758</v>
      </c>
      <c r="EN1467" s="1">
        <v>500</v>
      </c>
    </row>
    <row r="1468" spans="131:144" ht="13.5" customHeight="1">
      <c r="EA1468" s="1" t="s">
        <v>2952</v>
      </c>
      <c r="EB1468" s="1" t="s">
        <v>28</v>
      </c>
      <c r="EC1468" s="1" t="s">
        <v>29</v>
      </c>
      <c r="ED1468" s="1" t="s">
        <v>30</v>
      </c>
      <c r="EE1468" s="1" t="s">
        <v>529</v>
      </c>
      <c r="EF1468" s="1" t="s">
        <v>530</v>
      </c>
      <c r="EG1468" s="1" t="s">
        <v>2757</v>
      </c>
      <c r="EH1468" s="1" t="s">
        <v>1595</v>
      </c>
      <c r="EI1468" s="1" t="s">
        <v>1596</v>
      </c>
      <c r="EM1468" s="1" t="s">
        <v>2758</v>
      </c>
      <c r="EN1468" s="1">
        <v>300</v>
      </c>
    </row>
    <row r="1469" spans="131:144" ht="13.5" customHeight="1">
      <c r="EA1469" s="1" t="s">
        <v>2953</v>
      </c>
      <c r="EB1469" s="1" t="s">
        <v>28</v>
      </c>
      <c r="EC1469" s="1" t="s">
        <v>29</v>
      </c>
      <c r="ED1469" s="1" t="s">
        <v>30</v>
      </c>
      <c r="EE1469" s="1" t="s">
        <v>529</v>
      </c>
      <c r="EF1469" s="1" t="s">
        <v>530</v>
      </c>
      <c r="EG1469" s="1" t="s">
        <v>2757</v>
      </c>
      <c r="EH1469" s="1" t="s">
        <v>1598</v>
      </c>
      <c r="EI1469" s="1" t="s">
        <v>1599</v>
      </c>
      <c r="EM1469" s="1" t="s">
        <v>2758</v>
      </c>
      <c r="EN1469" s="1">
        <v>750</v>
      </c>
    </row>
    <row r="1470" spans="131:144" ht="13.5" customHeight="1">
      <c r="EA1470" s="1" t="s">
        <v>2954</v>
      </c>
      <c r="EB1470" s="1" t="s">
        <v>28</v>
      </c>
      <c r="EC1470" s="1" t="s">
        <v>29</v>
      </c>
      <c r="ED1470" s="1" t="s">
        <v>30</v>
      </c>
      <c r="EE1470" s="1" t="s">
        <v>529</v>
      </c>
      <c r="EF1470" s="1" t="s">
        <v>530</v>
      </c>
      <c r="EG1470" s="1" t="s">
        <v>2757</v>
      </c>
      <c r="EH1470" s="1" t="s">
        <v>1601</v>
      </c>
      <c r="EI1470" s="1" t="s">
        <v>1602</v>
      </c>
      <c r="EM1470" s="1" t="s">
        <v>2758</v>
      </c>
      <c r="EN1470" s="1">
        <v>650</v>
      </c>
    </row>
    <row r="1471" spans="131:144" ht="13.5" customHeight="1">
      <c r="EA1471" s="1" t="s">
        <v>2955</v>
      </c>
      <c r="EB1471" s="1" t="s">
        <v>28</v>
      </c>
      <c r="EC1471" s="1" t="s">
        <v>29</v>
      </c>
      <c r="ED1471" s="1" t="s">
        <v>30</v>
      </c>
      <c r="EE1471" s="1" t="s">
        <v>529</v>
      </c>
      <c r="EF1471" s="1" t="s">
        <v>530</v>
      </c>
      <c r="EG1471" s="1" t="s">
        <v>2757</v>
      </c>
      <c r="EH1471" s="1" t="s">
        <v>1604</v>
      </c>
      <c r="EI1471" s="1" t="s">
        <v>535</v>
      </c>
      <c r="EM1471" s="1" t="s">
        <v>2758</v>
      </c>
      <c r="EN1471" s="1">
        <v>550</v>
      </c>
    </row>
    <row r="1472" spans="131:144" ht="13.5" customHeight="1">
      <c r="EA1472" s="1" t="s">
        <v>2956</v>
      </c>
      <c r="EB1472" s="1" t="s">
        <v>28</v>
      </c>
      <c r="EC1472" s="1" t="s">
        <v>29</v>
      </c>
      <c r="ED1472" s="1" t="s">
        <v>30</v>
      </c>
      <c r="EE1472" s="1" t="s">
        <v>537</v>
      </c>
      <c r="EF1472" s="1" t="s">
        <v>538</v>
      </c>
      <c r="EG1472" s="1" t="s">
        <v>2757</v>
      </c>
      <c r="EH1472" s="1" t="s">
        <v>1606</v>
      </c>
      <c r="EI1472" s="1" t="s">
        <v>1607</v>
      </c>
      <c r="EM1472" s="1" t="s">
        <v>2758</v>
      </c>
      <c r="EN1472" s="1">
        <v>1000</v>
      </c>
    </row>
    <row r="1473" spans="131:144" ht="13.5" customHeight="1">
      <c r="EA1473" s="1" t="s">
        <v>2957</v>
      </c>
      <c r="EB1473" s="1" t="s">
        <v>28</v>
      </c>
      <c r="EC1473" s="1" t="s">
        <v>29</v>
      </c>
      <c r="ED1473" s="1" t="s">
        <v>30</v>
      </c>
      <c r="EE1473" s="1" t="s">
        <v>542</v>
      </c>
      <c r="EF1473" s="1" t="s">
        <v>543</v>
      </c>
      <c r="EG1473" s="1" t="s">
        <v>2757</v>
      </c>
      <c r="EH1473" s="1" t="s">
        <v>1002</v>
      </c>
      <c r="EI1473" s="1" t="s">
        <v>545</v>
      </c>
      <c r="EM1473" s="1" t="s">
        <v>2758</v>
      </c>
      <c r="EN1473" s="1">
        <v>300</v>
      </c>
    </row>
    <row r="1474" spans="131:144" ht="13.5" customHeight="1">
      <c r="EA1474" s="1" t="s">
        <v>2958</v>
      </c>
      <c r="EB1474" s="1" t="s">
        <v>28</v>
      </c>
      <c r="EC1474" s="1" t="s">
        <v>29</v>
      </c>
      <c r="ED1474" s="1" t="s">
        <v>30</v>
      </c>
      <c r="EE1474" s="1" t="s">
        <v>550</v>
      </c>
      <c r="EF1474" s="1" t="s">
        <v>551</v>
      </c>
      <c r="EG1474" s="1" t="s">
        <v>2757</v>
      </c>
      <c r="EH1474" s="1" t="s">
        <v>561</v>
      </c>
      <c r="EI1474" s="1" t="s">
        <v>562</v>
      </c>
      <c r="EM1474" s="1" t="s">
        <v>2758</v>
      </c>
      <c r="EN1474" s="1">
        <v>300</v>
      </c>
    </row>
    <row r="1475" spans="131:144" ht="13.5" customHeight="1">
      <c r="EA1475" s="1" t="s">
        <v>2959</v>
      </c>
      <c r="EB1475" s="1" t="s">
        <v>28</v>
      </c>
      <c r="EC1475" s="1" t="s">
        <v>29</v>
      </c>
      <c r="ED1475" s="1" t="s">
        <v>30</v>
      </c>
      <c r="EE1475" s="1" t="s">
        <v>550</v>
      </c>
      <c r="EF1475" s="1" t="s">
        <v>551</v>
      </c>
      <c r="EG1475" s="1" t="s">
        <v>2757</v>
      </c>
      <c r="EH1475" s="1" t="s">
        <v>1612</v>
      </c>
      <c r="EI1475" s="1" t="s">
        <v>553</v>
      </c>
      <c r="EM1475" s="1" t="s">
        <v>2758</v>
      </c>
      <c r="EN1475" s="1">
        <v>300</v>
      </c>
    </row>
    <row r="1476" spans="131:144" ht="13.5" customHeight="1">
      <c r="EA1476" s="1" t="s">
        <v>2960</v>
      </c>
      <c r="EB1476" s="1" t="s">
        <v>28</v>
      </c>
      <c r="EC1476" s="1" t="s">
        <v>29</v>
      </c>
      <c r="ED1476" s="1" t="s">
        <v>30</v>
      </c>
      <c r="EE1476" s="1" t="s">
        <v>550</v>
      </c>
      <c r="EF1476" s="1" t="s">
        <v>551</v>
      </c>
      <c r="EG1476" s="1" t="s">
        <v>2757</v>
      </c>
      <c r="EH1476" s="1" t="s">
        <v>1618</v>
      </c>
      <c r="EI1476" s="1" t="s">
        <v>565</v>
      </c>
      <c r="EM1476" s="1" t="s">
        <v>2758</v>
      </c>
      <c r="EN1476" s="1">
        <v>300</v>
      </c>
    </row>
    <row r="1477" spans="131:144" ht="13.5" customHeight="1">
      <c r="EA1477" s="1" t="s">
        <v>2961</v>
      </c>
      <c r="EB1477" s="1" t="s">
        <v>28</v>
      </c>
      <c r="EC1477" s="1" t="s">
        <v>29</v>
      </c>
      <c r="ED1477" s="1" t="s">
        <v>30</v>
      </c>
      <c r="EE1477" s="1" t="s">
        <v>588</v>
      </c>
      <c r="EF1477" s="1" t="s">
        <v>589</v>
      </c>
      <c r="EG1477" s="1" t="s">
        <v>2757</v>
      </c>
      <c r="EH1477" s="1" t="s">
        <v>1632</v>
      </c>
      <c r="EI1477" s="1" t="s">
        <v>591</v>
      </c>
      <c r="EM1477" s="1" t="s">
        <v>2758</v>
      </c>
      <c r="EN1477" s="1">
        <v>200</v>
      </c>
    </row>
    <row r="1478" spans="131:144" ht="13.5" customHeight="1">
      <c r="EA1478" s="1" t="s">
        <v>2962</v>
      </c>
      <c r="EB1478" s="1" t="s">
        <v>28</v>
      </c>
      <c r="EC1478" s="1" t="s">
        <v>29</v>
      </c>
      <c r="ED1478" s="1" t="s">
        <v>30</v>
      </c>
      <c r="EE1478" s="1" t="s">
        <v>588</v>
      </c>
      <c r="EF1478" s="1" t="s">
        <v>589</v>
      </c>
      <c r="EG1478" s="1" t="s">
        <v>2757</v>
      </c>
      <c r="EH1478" s="1" t="s">
        <v>1634</v>
      </c>
      <c r="EI1478" s="1" t="s">
        <v>594</v>
      </c>
      <c r="EM1478" s="1" t="s">
        <v>2758</v>
      </c>
      <c r="EN1478" s="1">
        <v>450</v>
      </c>
    </row>
    <row r="1479" spans="131:144" ht="13.5" customHeight="1">
      <c r="EA1479" s="1" t="s">
        <v>2963</v>
      </c>
      <c r="EB1479" s="1" t="s">
        <v>28</v>
      </c>
      <c r="EC1479" s="1" t="s">
        <v>29</v>
      </c>
      <c r="ED1479" s="1" t="s">
        <v>30</v>
      </c>
      <c r="EE1479" s="1" t="s">
        <v>588</v>
      </c>
      <c r="EF1479" s="1" t="s">
        <v>589</v>
      </c>
      <c r="EG1479" s="1" t="s">
        <v>2757</v>
      </c>
      <c r="EH1479" s="1" t="s">
        <v>1636</v>
      </c>
      <c r="EI1479" s="1" t="s">
        <v>597</v>
      </c>
      <c r="EM1479" s="1" t="s">
        <v>2758</v>
      </c>
      <c r="EN1479" s="1">
        <v>200</v>
      </c>
    </row>
    <row r="1480" spans="131:144" ht="13.5" customHeight="1">
      <c r="EA1480" s="1" t="s">
        <v>2964</v>
      </c>
      <c r="EB1480" s="1" t="s">
        <v>28</v>
      </c>
      <c r="EC1480" s="1" t="s">
        <v>29</v>
      </c>
      <c r="ED1480" s="1" t="s">
        <v>30</v>
      </c>
      <c r="EE1480" s="1" t="s">
        <v>599</v>
      </c>
      <c r="EF1480" s="1" t="s">
        <v>600</v>
      </c>
      <c r="EG1480" s="1" t="s">
        <v>2757</v>
      </c>
      <c r="EH1480" s="1" t="s">
        <v>1638</v>
      </c>
      <c r="EI1480" s="1" t="s">
        <v>602</v>
      </c>
      <c r="EM1480" s="1" t="s">
        <v>2758</v>
      </c>
      <c r="EN1480" s="1">
        <v>150</v>
      </c>
    </row>
    <row r="1481" spans="131:144" ht="13.5" customHeight="1">
      <c r="EA1481" s="1" t="s">
        <v>2965</v>
      </c>
      <c r="EB1481" s="1" t="s">
        <v>28</v>
      </c>
      <c r="EC1481" s="1" t="s">
        <v>29</v>
      </c>
      <c r="ED1481" s="1" t="s">
        <v>30</v>
      </c>
      <c r="EE1481" s="1" t="s">
        <v>599</v>
      </c>
      <c r="EF1481" s="1" t="s">
        <v>600</v>
      </c>
      <c r="EG1481" s="1" t="s">
        <v>2757</v>
      </c>
      <c r="EH1481" s="1" t="s">
        <v>1640</v>
      </c>
      <c r="EI1481" s="1" t="s">
        <v>1641</v>
      </c>
      <c r="EM1481" s="1" t="s">
        <v>2758</v>
      </c>
      <c r="EN1481" s="1">
        <v>250</v>
      </c>
    </row>
    <row r="1482" spans="131:144" ht="13.5" customHeight="1">
      <c r="EA1482" s="1" t="s">
        <v>2966</v>
      </c>
      <c r="EB1482" s="1" t="s">
        <v>28</v>
      </c>
      <c r="EC1482" s="1" t="s">
        <v>29</v>
      </c>
      <c r="ED1482" s="1" t="s">
        <v>30</v>
      </c>
      <c r="EE1482" s="1" t="s">
        <v>599</v>
      </c>
      <c r="EF1482" s="1" t="s">
        <v>600</v>
      </c>
      <c r="EG1482" s="1" t="s">
        <v>2757</v>
      </c>
      <c r="EH1482" s="1" t="s">
        <v>1643</v>
      </c>
      <c r="EI1482" s="1" t="s">
        <v>605</v>
      </c>
      <c r="EM1482" s="1" t="s">
        <v>2758</v>
      </c>
      <c r="EN1482" s="1">
        <v>650</v>
      </c>
    </row>
  </sheetData>
  <mergeCells count="22">
    <mergeCell ref="P5:Q5"/>
    <mergeCell ref="R5:S5"/>
    <mergeCell ref="T5:U5"/>
    <mergeCell ref="P65:Q65"/>
    <mergeCell ref="R65:S65"/>
    <mergeCell ref="T65:U65"/>
    <mergeCell ref="R3:S3"/>
    <mergeCell ref="T3:U3"/>
    <mergeCell ref="A5:A6"/>
    <mergeCell ref="B5:C5"/>
    <mergeCell ref="D5:E5"/>
    <mergeCell ref="F5:G5"/>
    <mergeCell ref="H5:I5"/>
    <mergeCell ref="J5:K5"/>
    <mergeCell ref="L5:M5"/>
    <mergeCell ref="N5:O5"/>
    <mergeCell ref="B3:E3"/>
    <mergeCell ref="F3:I3"/>
    <mergeCell ref="J3:K3"/>
    <mergeCell ref="L3:M3"/>
    <mergeCell ref="N3:O3"/>
    <mergeCell ref="P3:Q3"/>
  </mergeCells>
  <phoneticPr fontId="5"/>
  <conditionalFormatting sqref="A7:A63">
    <cfRule type="expression" dxfId="2338" priority="1" stopIfTrue="1">
      <formula>U7&gt;0</formula>
    </cfRule>
    <cfRule type="expression" dxfId="2337" priority="2" stopIfTrue="1">
      <formula>Q7&gt;0</formula>
    </cfRule>
  </conditionalFormatting>
  <hyperlinks>
    <hyperlink ref="A7" location="埼玉県明細表!B8:B38" display="さいたま市　西区"/>
    <hyperlink ref="A8" location="埼玉県明細表!B13:B43" display="さいたま市　北区"/>
    <hyperlink ref="A9" location="埼玉県明細表!B18:B48" display="さいたま市　大宮区"/>
    <hyperlink ref="A10" location="埼玉県明細表!B23:B53" display="さいたま市　見沼区"/>
    <hyperlink ref="A11" location="埼玉県明細表!B29:B59" display="さいたま市　中央区"/>
    <hyperlink ref="A12" location="埼玉県明細表!B33:B63" display="さいたま市　桜区"/>
    <hyperlink ref="A13" location="埼玉県明細表!B38:B68" display="さいたま市　浦和区"/>
    <hyperlink ref="A14" location="埼玉県明細表!B44:B74" display="さいたま市　南区"/>
    <hyperlink ref="A15" location="埼玉県明細表!B48:B78" display="さいたま市　緑区"/>
    <hyperlink ref="A16" location="埼玉県明細表!B53:B83" display="さいたま市　岩槻区"/>
    <hyperlink ref="A17" location="埼玉県明細表!B57:B87" display="川越市"/>
    <hyperlink ref="A18" location="埼玉県明細表!B65:B95" display="川口市"/>
    <hyperlink ref="A19" location="埼玉県明細表!B74:B104" display="所沢市"/>
    <hyperlink ref="A20" location="埼玉県明細表!B81:B111" display="飯能市"/>
    <hyperlink ref="A21" location="埼玉県明細表!B88:B118" display="狭山市"/>
    <hyperlink ref="A22" location="埼玉県明細表!B95:B125" display="蕨市"/>
    <hyperlink ref="A23" location="埼玉県明細表!B99:B129" display="戸田市"/>
    <hyperlink ref="A24" location="埼玉県明細表!B104:B134" display="入間市"/>
    <hyperlink ref="A25" location="埼玉県明細表!B109:B139" display="朝霞市"/>
    <hyperlink ref="A26" location="埼玉県明細表!B113:B143" display="志木市"/>
    <hyperlink ref="A27" location="埼玉県明細表!B118:B148" display="和光市"/>
    <hyperlink ref="A28" location="埼玉県明細表!B122:B152" display="新座市"/>
    <hyperlink ref="A29" location="埼玉県明細表!B128:B158" display="富士見市"/>
    <hyperlink ref="A30" location="埼玉県明細表!B133:B163" display="日高市"/>
    <hyperlink ref="A31" location="埼玉県明細表!B137:B167" display="ふじみ野市"/>
  </hyperlinks>
  <printOptions horizontalCentered="1"/>
  <pageMargins left="0.19685039370078741" right="0.19685039370078741" top="0.39370078740157483" bottom="0.39370078740157483" header="0.31496062992125984" footer="0.19685039370078741"/>
  <pageSetup paperSize="9" scale="56" orientation="landscape" r:id="rId1"/>
  <headerFoot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B8080"/>
  <sheetViews>
    <sheetView topLeftCell="B1" zoomScale="50" zoomScaleNormal="50" workbookViewId="0">
      <pane xSplit="2" ySplit="7" topLeftCell="D8" activePane="bottomRight" state="frozen"/>
      <selection pane="topRight"/>
      <selection pane="bottomLeft"/>
      <selection pane="bottomRight" activeCell="B1" sqref="B1"/>
    </sheetView>
  </sheetViews>
  <sheetFormatPr defaultColWidth="9" defaultRowHeight="27.6" customHeight="1"/>
  <cols>
    <col min="1" max="1" width="9.75" style="87" hidden="1" customWidth="1"/>
    <col min="2" max="2" width="15.375" style="87" customWidth="1"/>
    <col min="3" max="3" width="9" style="87" hidden="1" customWidth="1"/>
    <col min="4" max="4" width="15.75" style="87" customWidth="1"/>
    <col min="5" max="5" width="2" style="87" customWidth="1"/>
    <col min="6" max="8" width="9" style="87" hidden="1" customWidth="1"/>
    <col min="9" max="9" width="1.75" style="87" hidden="1" customWidth="1"/>
    <col min="10" max="11" width="9.5" style="87" customWidth="1"/>
    <col min="12" max="12" width="50.625" style="87" hidden="1" customWidth="1"/>
    <col min="13" max="13" width="9" style="87" hidden="1" customWidth="1"/>
    <col min="14" max="14" width="15.75" style="87" customWidth="1"/>
    <col min="15" max="15" width="2" style="87" customWidth="1"/>
    <col min="16" max="19" width="9" style="87" hidden="1" customWidth="1"/>
    <col min="20" max="21" width="9.5" style="87" customWidth="1"/>
    <col min="22" max="22" width="50.625" style="87" hidden="1" customWidth="1"/>
    <col min="23" max="23" width="9" style="87" hidden="1" customWidth="1"/>
    <col min="24" max="24" width="15.75" style="87" customWidth="1"/>
    <col min="25" max="25" width="2" style="87" customWidth="1"/>
    <col min="26" max="29" width="9" style="87" hidden="1" customWidth="1"/>
    <col min="30" max="31" width="9.5" style="87" customWidth="1"/>
    <col min="32" max="32" width="50.625" style="87" hidden="1" customWidth="1"/>
    <col min="33" max="33" width="9" style="87" hidden="1" customWidth="1"/>
    <col min="34" max="34" width="15.75" style="87" customWidth="1"/>
    <col min="35" max="35" width="2" style="87" customWidth="1"/>
    <col min="36" max="38" width="9" style="87" hidden="1" customWidth="1"/>
    <col min="39" max="39" width="5.5" style="87" hidden="1" customWidth="1"/>
    <col min="40" max="41" width="9.5" style="87" customWidth="1"/>
    <col min="42" max="42" width="50.625" style="87" hidden="1" customWidth="1"/>
    <col min="43" max="43" width="9" style="87" hidden="1" customWidth="1"/>
    <col min="44" max="44" width="15.75" style="87" customWidth="1"/>
    <col min="45" max="45" width="2" style="87" customWidth="1"/>
    <col min="46" max="49" width="9" style="87" hidden="1" customWidth="1"/>
    <col min="50" max="51" width="9.5" style="87" customWidth="1"/>
    <col min="52" max="52" width="50.625" style="87" hidden="1" customWidth="1"/>
    <col min="53" max="53" width="9" style="87" hidden="1" customWidth="1"/>
    <col min="54" max="54" width="15.75" style="87" customWidth="1"/>
    <col min="55" max="55" width="2" style="87" customWidth="1"/>
    <col min="56" max="59" width="9" style="87" hidden="1" customWidth="1"/>
    <col min="60" max="61" width="9.5" style="87" customWidth="1"/>
    <col min="62" max="62" width="50.625" style="87" hidden="1" customWidth="1"/>
    <col min="63" max="63" width="9" style="87" hidden="1" customWidth="1"/>
    <col min="64" max="64" width="15.75" style="87" customWidth="1"/>
    <col min="65" max="65" width="2" style="87" customWidth="1"/>
    <col min="66" max="69" width="9" style="87" hidden="1" customWidth="1"/>
    <col min="70" max="71" width="9.5" style="87" customWidth="1"/>
    <col min="72" max="72" width="50.625" style="87" hidden="1" customWidth="1"/>
    <col min="73" max="73" width="9" style="87" hidden="1" customWidth="1"/>
    <col min="74" max="74" width="15.75" style="87" customWidth="1"/>
    <col min="75" max="75" width="2" style="87" customWidth="1"/>
    <col min="76" max="79" width="9" style="87" hidden="1" customWidth="1"/>
    <col min="80" max="81" width="9.5" style="87" customWidth="1"/>
    <col min="82" max="82" width="50.625" style="87" hidden="1" customWidth="1"/>
    <col min="83" max="97" width="9" style="87"/>
    <col min="98" max="98" width="9" style="87" customWidth="1"/>
    <col min="99" max="100" width="9" style="87" hidden="1" customWidth="1"/>
    <col min="101" max="101" width="9.25" style="87" hidden="1" customWidth="1"/>
    <col min="102" max="105" width="9" style="87" hidden="1" customWidth="1"/>
    <col min="106" max="106" width="19" style="87" hidden="1" customWidth="1"/>
    <col min="107" max="112" width="9.125" style="87" hidden="1" customWidth="1"/>
    <col min="113" max="113" width="11.125" style="87" hidden="1" customWidth="1"/>
    <col min="114" max="115" width="9.125" style="87" hidden="1" customWidth="1"/>
    <col min="116" max="116" width="17.375" style="87" hidden="1" customWidth="1"/>
    <col min="117" max="117" width="13" style="87" hidden="1" customWidth="1"/>
    <col min="118" max="119" width="15.125" style="201" hidden="1" customWidth="1"/>
    <col min="120" max="120" width="8.375" style="201" hidden="1" customWidth="1"/>
    <col min="121" max="121" width="15.125" style="201" hidden="1" customWidth="1"/>
    <col min="122" max="124" width="13" style="87" hidden="1" customWidth="1"/>
    <col min="125" max="130" width="9" style="87" hidden="1" customWidth="1"/>
    <col min="131" max="131" width="25.625" style="87" hidden="1" customWidth="1"/>
    <col min="132" max="143" width="9" style="87" hidden="1" customWidth="1"/>
    <col min="144" max="144" width="9.125" style="87" hidden="1" customWidth="1"/>
    <col min="145" max="145" width="9" style="87" hidden="1" customWidth="1"/>
    <col min="146" max="146" width="22.75" style="87" hidden="1" customWidth="1"/>
    <col min="147" max="147" width="20.625" style="87" hidden="1" customWidth="1"/>
    <col min="148" max="148" width="12" style="201" hidden="1" customWidth="1"/>
    <col min="149" max="150" width="9" style="201" hidden="1" customWidth="1"/>
    <col min="151" max="151" width="9.125" style="201" hidden="1" customWidth="1"/>
    <col min="152" max="155" width="9" style="201" hidden="1" customWidth="1"/>
    <col min="156" max="156" width="9" style="87" hidden="1" customWidth="1"/>
    <col min="157" max="16384" width="9" style="87"/>
  </cols>
  <sheetData>
    <row r="1" spans="1:158" s="104" customFormat="1" ht="6" customHeight="1" thickBot="1">
      <c r="A1" s="87">
        <v>1001</v>
      </c>
      <c r="B1" s="88"/>
      <c r="C1" s="89"/>
      <c r="D1" s="88"/>
      <c r="E1" s="88"/>
      <c r="F1" s="88"/>
      <c r="G1" s="88"/>
      <c r="H1" s="88"/>
      <c r="I1" s="88"/>
      <c r="J1" s="90"/>
      <c r="K1" s="91"/>
      <c r="L1" s="92"/>
      <c r="M1" s="93"/>
      <c r="N1" s="88"/>
      <c r="O1" s="88"/>
      <c r="P1" s="88"/>
      <c r="Q1" s="88"/>
      <c r="R1" s="88"/>
      <c r="S1" s="94"/>
      <c r="T1" s="95"/>
      <c r="U1" s="96"/>
      <c r="V1" s="92"/>
      <c r="W1" s="94"/>
      <c r="X1" s="88"/>
      <c r="Y1" s="88"/>
      <c r="Z1" s="88"/>
      <c r="AA1" s="88"/>
      <c r="AB1" s="88"/>
      <c r="AC1" s="89"/>
      <c r="AD1" s="90"/>
      <c r="AE1" s="90"/>
      <c r="AF1" s="92"/>
      <c r="AG1" s="94"/>
      <c r="AH1" s="88"/>
      <c r="AI1" s="88"/>
      <c r="AJ1" s="88"/>
      <c r="AK1" s="88"/>
      <c r="AL1" s="88"/>
      <c r="AM1" s="89"/>
      <c r="AN1" s="90"/>
      <c r="AO1" s="90"/>
      <c r="AP1" s="92"/>
      <c r="AQ1" s="94"/>
      <c r="AR1" s="88"/>
      <c r="AS1" s="88"/>
      <c r="AT1" s="88"/>
      <c r="AU1" s="88"/>
      <c r="AV1" s="88"/>
      <c r="AW1" s="89"/>
      <c r="AX1" s="90"/>
      <c r="AY1" s="90"/>
      <c r="AZ1" s="92"/>
      <c r="BA1" s="94"/>
      <c r="BB1" s="88"/>
      <c r="BC1" s="88"/>
      <c r="BD1" s="88"/>
      <c r="BE1" s="88"/>
      <c r="BF1" s="88"/>
      <c r="BG1" s="89"/>
      <c r="BH1" s="90"/>
      <c r="BI1" s="90"/>
      <c r="BJ1" s="92"/>
      <c r="BK1" s="97"/>
      <c r="BL1" s="98"/>
      <c r="BM1" s="99"/>
      <c r="BN1" s="99"/>
      <c r="BO1" s="99"/>
      <c r="BP1" s="99"/>
      <c r="BQ1" s="100"/>
      <c r="BR1" s="101"/>
      <c r="BS1" s="101"/>
      <c r="BT1" s="102"/>
      <c r="BU1" s="98"/>
      <c r="BV1" s="98"/>
      <c r="BW1" s="99"/>
      <c r="BX1" s="99"/>
      <c r="BY1" s="99"/>
      <c r="BZ1" s="99"/>
      <c r="CA1" s="100"/>
      <c r="CB1" s="103"/>
      <c r="CC1" s="103"/>
      <c r="CD1" s="92"/>
    </row>
    <row r="2" spans="1:158" s="104" customFormat="1" ht="27.6" customHeight="1" thickBot="1">
      <c r="A2" s="87">
        <v>1002</v>
      </c>
      <c r="B2" s="105" t="s">
        <v>2967</v>
      </c>
      <c r="N2" s="106" t="s">
        <v>2968</v>
      </c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  <c r="Z2" s="109"/>
      <c r="AA2" s="109"/>
      <c r="AB2" s="109"/>
      <c r="AC2" s="109"/>
      <c r="AD2" s="106" t="s">
        <v>2969</v>
      </c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1"/>
      <c r="AP2" s="112"/>
      <c r="AQ2" s="112"/>
      <c r="AR2" s="113" t="s">
        <v>2970</v>
      </c>
      <c r="AS2" s="114"/>
      <c r="AX2" s="115" t="s">
        <v>2971</v>
      </c>
      <c r="AY2" s="116"/>
      <c r="AZ2" s="116"/>
      <c r="BA2" s="116"/>
      <c r="BB2" s="116"/>
      <c r="BC2" s="117"/>
      <c r="BD2" s="118"/>
      <c r="BE2" s="119"/>
      <c r="BF2" s="119"/>
      <c r="BG2" s="120"/>
      <c r="BH2" s="121" t="s">
        <v>2972</v>
      </c>
      <c r="BI2" s="117"/>
      <c r="BJ2" s="122"/>
      <c r="BK2" s="123"/>
      <c r="BL2" s="124" t="s">
        <v>2973</v>
      </c>
      <c r="BM2" s="125"/>
      <c r="BN2" s="126"/>
      <c r="BO2" s="126"/>
      <c r="BP2" s="126"/>
      <c r="BQ2" s="126"/>
      <c r="BR2" s="126"/>
      <c r="BS2" s="127"/>
      <c r="BT2" s="122"/>
      <c r="BU2" s="128"/>
      <c r="BV2" s="124" t="s">
        <v>2974</v>
      </c>
      <c r="BW2" s="129"/>
      <c r="BX2" s="130"/>
      <c r="BY2" s="130"/>
      <c r="BZ2" s="130"/>
      <c r="CA2" s="130"/>
      <c r="CB2" s="131" t="s">
        <v>2975</v>
      </c>
      <c r="CC2" s="132"/>
      <c r="CU2" s="104" t="s">
        <v>2976</v>
      </c>
      <c r="CW2" s="133">
        <f>COUNTIF($CW$6:$CW$105,"&gt;0")</f>
        <v>25</v>
      </c>
      <c r="DY2" s="104" t="s">
        <v>2977</v>
      </c>
      <c r="EA2" s="133">
        <f>10000-COUNTBLANK(EA6:EA10005)</f>
        <v>56</v>
      </c>
      <c r="ET2" s="104" t="s">
        <v>2978</v>
      </c>
      <c r="EU2" s="133">
        <f ca="1">COUNTIF($EU$6:$EU$5000,"&gt;0")</f>
        <v>0</v>
      </c>
    </row>
    <row r="3" spans="1:158" s="104" customFormat="1" ht="27.6" customHeight="1">
      <c r="A3" s="87">
        <v>1003</v>
      </c>
      <c r="B3" s="105" t="s">
        <v>2979</v>
      </c>
      <c r="D3" s="104" t="s">
        <v>9</v>
      </c>
      <c r="N3" s="205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7"/>
      <c r="AD3" s="205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134"/>
      <c r="AQ3" s="134"/>
      <c r="AR3" s="205"/>
      <c r="AS3" s="207"/>
      <c r="AX3" s="210"/>
      <c r="AY3" s="211"/>
      <c r="AZ3" s="212"/>
      <c r="BA3" s="212"/>
      <c r="BB3" s="212"/>
      <c r="BC3" s="213"/>
      <c r="BD3" s="135"/>
      <c r="BE3" s="136"/>
      <c r="BF3" s="136"/>
      <c r="BG3" s="137"/>
      <c r="BH3" s="138"/>
      <c r="BI3" s="139"/>
      <c r="BJ3" s="140"/>
      <c r="BK3" s="141"/>
      <c r="BL3" s="214"/>
      <c r="BM3" s="215"/>
      <c r="BN3" s="215"/>
      <c r="BO3" s="215"/>
      <c r="BP3" s="215"/>
      <c r="BQ3" s="215"/>
      <c r="BR3" s="215"/>
      <c r="BS3" s="216"/>
      <c r="BT3" s="140"/>
      <c r="BU3" s="142"/>
      <c r="BV3" s="138">
        <f ca="1">$CC$5</f>
        <v>0</v>
      </c>
      <c r="BW3" s="139"/>
      <c r="BX3" s="143"/>
      <c r="BY3" s="143"/>
      <c r="BZ3" s="143"/>
      <c r="CA3" s="143"/>
      <c r="CB3" s="138">
        <f ca="1">BH3+BV3</f>
        <v>0</v>
      </c>
      <c r="CC3" s="144"/>
      <c r="CU3" s="145"/>
      <c r="CV3" s="104" t="s">
        <v>2980</v>
      </c>
    </row>
    <row r="4" spans="1:158" ht="6" customHeight="1">
      <c r="A4" s="87">
        <v>1004</v>
      </c>
      <c r="DA4" t="s">
        <v>2981</v>
      </c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ER4" s="87"/>
      <c r="ES4" s="87"/>
      <c r="ET4" s="87"/>
      <c r="EU4" s="87"/>
      <c r="EV4" s="87"/>
      <c r="EW4" s="87"/>
      <c r="EX4" s="87"/>
      <c r="EY4" s="87"/>
      <c r="EZ4" s="104"/>
    </row>
    <row r="5" spans="1:158" s="155" customFormat="1" ht="27.6" customHeight="1">
      <c r="A5" s="87">
        <v>1005</v>
      </c>
      <c r="B5" s="146" t="s">
        <v>2982</v>
      </c>
      <c r="C5" s="147"/>
      <c r="D5" s="148"/>
      <c r="E5" s="149"/>
      <c r="F5" s="150"/>
      <c r="G5" s="150"/>
      <c r="H5" s="150"/>
      <c r="I5" s="150"/>
      <c r="J5" s="151"/>
      <c r="K5" s="151"/>
      <c r="L5" s="152"/>
      <c r="M5" s="146"/>
      <c r="N5" s="148"/>
      <c r="O5" s="149"/>
      <c r="P5" s="150"/>
      <c r="Q5" s="150"/>
      <c r="R5" s="150"/>
      <c r="S5" s="150"/>
      <c r="T5" s="151"/>
      <c r="U5" s="151"/>
      <c r="V5" s="153"/>
      <c r="W5" s="146"/>
      <c r="X5" s="148"/>
      <c r="Y5" s="149"/>
      <c r="Z5" s="150"/>
      <c r="AA5" s="150"/>
      <c r="AB5" s="150"/>
      <c r="AC5" s="150"/>
      <c r="AD5" s="151"/>
      <c r="AE5" s="151"/>
      <c r="AF5" s="153"/>
      <c r="AG5" s="146"/>
      <c r="AH5" s="148"/>
      <c r="AI5" s="149"/>
      <c r="AJ5" s="150"/>
      <c r="AK5" s="150"/>
      <c r="AL5" s="150"/>
      <c r="AM5" s="150"/>
      <c r="AN5" s="151"/>
      <c r="AO5" s="151"/>
      <c r="AP5" s="153"/>
      <c r="AQ5" s="147"/>
      <c r="AR5" s="148"/>
      <c r="AS5" s="154"/>
      <c r="AT5" s="150"/>
      <c r="AU5" s="150"/>
      <c r="AV5" s="150"/>
      <c r="AW5" s="150"/>
      <c r="AX5" s="151"/>
      <c r="AY5" s="151"/>
      <c r="AZ5" s="153"/>
      <c r="BA5" s="147"/>
      <c r="BB5" s="148"/>
      <c r="BC5" s="154"/>
      <c r="BD5" s="150"/>
      <c r="BE5" s="150"/>
      <c r="BF5" s="150"/>
      <c r="BG5" s="150"/>
      <c r="BH5" s="151"/>
      <c r="BI5" s="151"/>
      <c r="BJ5" s="153"/>
      <c r="BK5" s="147"/>
      <c r="BL5" s="148"/>
      <c r="BM5" s="154"/>
      <c r="BN5" s="150"/>
      <c r="BO5" s="150"/>
      <c r="BP5" s="150"/>
      <c r="BQ5" s="150"/>
      <c r="BR5" s="151"/>
      <c r="BS5" s="151"/>
      <c r="BT5" s="153"/>
      <c r="BU5" s="147"/>
      <c r="BV5" s="148" t="str">
        <f>BV6</f>
        <v>ぽすけっと</v>
      </c>
      <c r="BW5" s="154"/>
      <c r="BX5" s="150"/>
      <c r="BY5" s="150"/>
      <c r="BZ5" s="150"/>
      <c r="CA5" s="150"/>
      <c r="CB5" s="151">
        <f ca="1">SUMIF(BV$8:BV$167,"小計",CB$8:CB$167)</f>
        <v>70000</v>
      </c>
      <c r="CC5" s="151">
        <f ca="1">SUMIF(BV$8:BV$167,"小計",CC$8:CC$167)</f>
        <v>0</v>
      </c>
      <c r="CD5" s="219"/>
      <c r="CL5" s="156"/>
      <c r="DA5" s="157" t="s">
        <v>2983</v>
      </c>
      <c r="DB5" s="157" t="s">
        <v>2984</v>
      </c>
      <c r="DC5" s="157" t="s">
        <v>33</v>
      </c>
      <c r="DD5" s="157" t="s">
        <v>607</v>
      </c>
      <c r="DE5" s="157" t="s">
        <v>1033</v>
      </c>
      <c r="DF5" s="157" t="s">
        <v>1645</v>
      </c>
      <c r="DG5" s="157" t="s">
        <v>2149</v>
      </c>
      <c r="DH5" s="157" t="s">
        <v>2447</v>
      </c>
      <c r="DI5" s="157" t="s">
        <v>2985</v>
      </c>
      <c r="DJ5" s="157" t="s">
        <v>2684</v>
      </c>
      <c r="DK5" s="157" t="s">
        <v>2986</v>
      </c>
      <c r="DL5" s="157" t="s">
        <v>2987</v>
      </c>
      <c r="DM5" s="157" t="s">
        <v>2988</v>
      </c>
      <c r="DN5" s="157" t="s">
        <v>2989</v>
      </c>
      <c r="DO5" s="157" t="s">
        <v>2990</v>
      </c>
      <c r="DP5" s="157" t="s">
        <v>2991</v>
      </c>
      <c r="DQ5" s="157" t="s">
        <v>2992</v>
      </c>
      <c r="DR5" s="157" t="s">
        <v>2993</v>
      </c>
      <c r="DS5" s="157" t="s">
        <v>2994</v>
      </c>
      <c r="EA5" s="155" t="s">
        <v>14</v>
      </c>
      <c r="EB5" s="155" t="s">
        <v>15</v>
      </c>
      <c r="EC5" s="155" t="s">
        <v>16</v>
      </c>
      <c r="ED5" s="155" t="s">
        <v>17</v>
      </c>
      <c r="EE5" s="155" t="s">
        <v>18</v>
      </c>
      <c r="EF5" s="155" t="s">
        <v>19</v>
      </c>
      <c r="EG5" s="155" t="s">
        <v>20</v>
      </c>
      <c r="EH5" s="155" t="s">
        <v>21</v>
      </c>
      <c r="EI5" s="155" t="s">
        <v>22</v>
      </c>
      <c r="EM5" s="155" t="s">
        <v>23</v>
      </c>
      <c r="EN5" s="155" t="s">
        <v>24</v>
      </c>
      <c r="EP5" s="155" t="s">
        <v>20</v>
      </c>
      <c r="EQ5" s="155" t="s">
        <v>2995</v>
      </c>
      <c r="ER5" s="155" t="s">
        <v>21</v>
      </c>
      <c r="ES5" s="155" t="s">
        <v>22</v>
      </c>
      <c r="ET5" s="155" t="s">
        <v>24</v>
      </c>
      <c r="EU5" s="155" t="s">
        <v>2996</v>
      </c>
      <c r="EV5" s="155" t="s">
        <v>2997</v>
      </c>
      <c r="EW5" s="155" t="s">
        <v>2998</v>
      </c>
      <c r="EX5" s="155" t="s">
        <v>23</v>
      </c>
      <c r="EY5" s="155" t="s">
        <v>2999</v>
      </c>
      <c r="EZ5" s="104"/>
    </row>
    <row r="6" spans="1:158" s="167" customFormat="1" ht="27.6" customHeight="1">
      <c r="A6" s="87">
        <v>1006</v>
      </c>
      <c r="B6" s="158" t="s">
        <v>3000</v>
      </c>
      <c r="C6" s="159"/>
      <c r="D6" s="160"/>
      <c r="E6" s="161"/>
      <c r="F6" s="161"/>
      <c r="G6" s="161"/>
      <c r="H6" s="161"/>
      <c r="I6" s="161"/>
      <c r="J6" s="161"/>
      <c r="K6" s="161"/>
      <c r="L6" s="162"/>
      <c r="M6" s="163"/>
      <c r="N6" s="160"/>
      <c r="O6" s="161"/>
      <c r="P6" s="161"/>
      <c r="Q6" s="161"/>
      <c r="R6" s="161"/>
      <c r="S6" s="161"/>
      <c r="T6" s="161"/>
      <c r="U6" s="161"/>
      <c r="V6" s="162"/>
      <c r="W6" s="163"/>
      <c r="X6" s="160"/>
      <c r="Y6" s="161"/>
      <c r="Z6" s="161"/>
      <c r="AA6" s="161"/>
      <c r="AB6" s="161"/>
      <c r="AC6" s="161"/>
      <c r="AD6" s="161"/>
      <c r="AE6" s="161"/>
      <c r="AF6" s="162"/>
      <c r="AG6" s="163"/>
      <c r="AH6" s="160"/>
      <c r="AI6" s="161"/>
      <c r="AJ6" s="161"/>
      <c r="AK6" s="161"/>
      <c r="AL6" s="161"/>
      <c r="AM6" s="161"/>
      <c r="AN6" s="161"/>
      <c r="AO6" s="161"/>
      <c r="AP6" s="162"/>
      <c r="AQ6" s="163"/>
      <c r="AR6" s="160"/>
      <c r="AS6" s="161"/>
      <c r="AT6" s="161"/>
      <c r="AU6" s="161"/>
      <c r="AV6" s="161"/>
      <c r="AW6" s="161"/>
      <c r="AX6" s="161"/>
      <c r="AY6" s="161"/>
      <c r="AZ6" s="162"/>
      <c r="BA6" s="163"/>
      <c r="BB6" s="160"/>
      <c r="BC6" s="161"/>
      <c r="BD6" s="161"/>
      <c r="BE6" s="161"/>
      <c r="BF6" s="161"/>
      <c r="BG6" s="161"/>
      <c r="BH6" s="161"/>
      <c r="BI6" s="161"/>
      <c r="BJ6" s="162"/>
      <c r="BK6" s="163"/>
      <c r="BL6" s="160"/>
      <c r="BM6" s="161"/>
      <c r="BN6" s="161"/>
      <c r="BO6" s="161"/>
      <c r="BP6" s="161"/>
      <c r="BQ6" s="161"/>
      <c r="BR6" s="161"/>
      <c r="BS6" s="161"/>
      <c r="BT6" s="162"/>
      <c r="BU6" s="163"/>
      <c r="BV6" s="164" t="s">
        <v>3001</v>
      </c>
      <c r="BW6" s="165"/>
      <c r="BX6" s="165"/>
      <c r="BY6" s="165"/>
      <c r="BZ6" s="165"/>
      <c r="CA6" s="165"/>
      <c r="CB6" s="165"/>
      <c r="CC6" s="221"/>
      <c r="CD6" s="166"/>
      <c r="CU6" s="168" t="s">
        <v>31</v>
      </c>
      <c r="CV6" s="168" t="s">
        <v>32</v>
      </c>
      <c r="CW6" s="168">
        <f>IF(CU6="","",VALUE(CU6))</f>
        <v>11101</v>
      </c>
      <c r="DA6" s="167" t="str">
        <f>IF(CU6="","",CU6)</f>
        <v>11101</v>
      </c>
      <c r="DB6" s="167" t="str">
        <f>IF(DA6="","",CV6)</f>
        <v>さいたま市　西区</v>
      </c>
      <c r="DC6" s="169">
        <f t="shared" ref="DC6:DJ21" si="0">COUNTIF($EP$6:$EP$5000,$DA6&amp;DC$5)</f>
        <v>0</v>
      </c>
      <c r="DD6" s="169">
        <f t="shared" si="0"/>
        <v>0</v>
      </c>
      <c r="DE6" s="169">
        <f t="shared" si="0"/>
        <v>0</v>
      </c>
      <c r="DF6" s="169">
        <f t="shared" si="0"/>
        <v>0</v>
      </c>
      <c r="DG6" s="169">
        <f t="shared" si="0"/>
        <v>0</v>
      </c>
      <c r="DH6" s="169">
        <f t="shared" si="0"/>
        <v>0</v>
      </c>
      <c r="DI6" s="169">
        <f t="shared" si="0"/>
        <v>0</v>
      </c>
      <c r="DJ6" s="169">
        <f t="shared" si="0"/>
        <v>2</v>
      </c>
      <c r="DK6" s="169">
        <f>MAX(DC6:DJ6)</f>
        <v>2</v>
      </c>
      <c r="DL6" s="169">
        <f>DK6+3</f>
        <v>5</v>
      </c>
      <c r="DM6" s="169">
        <f>IF(ROW()=6,1,IF(DO5=1,1,DN5+1))</f>
        <v>1</v>
      </c>
      <c r="DN6" s="169">
        <f>IF(ROW()=6,DL6,IF(DL6+DN5&gt;41,DL6,DL6+DN5))</f>
        <v>5</v>
      </c>
      <c r="DO6" s="169" t="str">
        <f>IF(DN6+DL7&gt;41,1,"")</f>
        <v/>
      </c>
      <c r="DP6" s="169" t="str">
        <f>IF(DO6="","",IF(DN6=41,0,40-DN6))</f>
        <v/>
      </c>
      <c r="DQ6" s="169">
        <f>IF(DO6=1,SUM(DO6:DO$6),SUM(DO6:DO$6)+1)</f>
        <v>1</v>
      </c>
      <c r="DR6" s="169">
        <f>DQ6*1000+DM6+7</f>
        <v>1008</v>
      </c>
      <c r="DS6" s="169">
        <f>MAX(DQ6:DQ99)</f>
        <v>4</v>
      </c>
      <c r="EA6" s="167" t="s">
        <v>2683</v>
      </c>
      <c r="EB6" s="167" t="s">
        <v>28</v>
      </c>
      <c r="EC6" s="167" t="s">
        <v>29</v>
      </c>
      <c r="ED6" s="167" t="s">
        <v>30</v>
      </c>
      <c r="EE6" s="167" t="s">
        <v>31</v>
      </c>
      <c r="EF6" s="167" t="s">
        <v>32</v>
      </c>
      <c r="EG6" s="167" t="s">
        <v>2684</v>
      </c>
      <c r="EH6" s="167" t="s">
        <v>34</v>
      </c>
      <c r="EI6" s="167" t="s">
        <v>1035</v>
      </c>
      <c r="EM6" s="167" t="s">
        <v>2685</v>
      </c>
      <c r="EN6" s="167">
        <v>600</v>
      </c>
      <c r="EP6" s="170" t="str">
        <f>EE6&amp;EG6</f>
        <v>11101ぽすけっと</v>
      </c>
      <c r="EQ6" s="170" t="str">
        <f ca="1">IFERROR(EG6&amp;OFFSET($DR$5,MATCH(EE6,$DA$6:$DA$100,0),0,1,1)+COUNTIF(EP$6:EP6,EP6)-1,"")</f>
        <v>ぽすけっと1008</v>
      </c>
      <c r="ER6" s="171" t="str">
        <f ca="1">IF(EY6="","",EH6)</f>
        <v/>
      </c>
      <c r="ES6" s="171" t="str">
        <f ca="1">IF(EY6="","",EI6)</f>
        <v/>
      </c>
      <c r="ET6" s="171" t="str">
        <f ca="1">IF(EY6="","",EN6)</f>
        <v/>
      </c>
      <c r="EU6" s="171" t="str">
        <f ca="1">IFERROR(IF(OFFSET($D$6,MATCH(VALUE(SUBSTITUTE(EQ6,EG6,"")),$A$6:$A$167,0)-1,MATCH($EG6,$D$6:$CC$6,0)-1+7,1,1)&gt;0,OFFSET($D$6,MATCH(VALUE(SUBSTITUTE(EQ6,EG6,"")),$A$6:$A$167,0)-1,MATCH($EG6,$D$6:$CC$6,0)-1+7,1,1),""),"")</f>
        <v/>
      </c>
      <c r="EV6" s="171" t="str">
        <f ca="1">IF($EU6&lt;&gt;"",IF(OFFSET($D$6,MATCH(VALUE(SUBSTITUTE($EQ6,$EG6,"")),$A$6:$A$167,0)-1,MATCH($EG6,$D$6:$CC$6,0)-1+8,1,1)=0,"",OFFSET($D$6,MATCH(VALUE(SUBSTITUTE($EQ6,$EG6,"")),$A$6:$A$167,0)-1,MATCH($EG6,$D$6:$CC$6,0)-1+8,1,1)),"")</f>
        <v/>
      </c>
      <c r="EW6" s="171" t="str">
        <f ca="1">IF(EY6="","","F")</f>
        <v/>
      </c>
      <c r="EX6" s="171" t="str">
        <f ca="1">IF(EY6="","",EM6)</f>
        <v/>
      </c>
      <c r="EY6" s="171" t="str">
        <f ca="1">IF(EU6="","",COUNTIF(EU6:$EU$6,"&gt;"&amp;0))</f>
        <v/>
      </c>
    </row>
    <row r="7" spans="1:158" ht="27.6" customHeight="1">
      <c r="A7" s="87">
        <v>1007</v>
      </c>
      <c r="B7" s="172"/>
      <c r="C7" s="173" t="s">
        <v>3002</v>
      </c>
      <c r="D7" s="174" t="s">
        <v>3003</v>
      </c>
      <c r="E7" s="175"/>
      <c r="F7" s="176" t="s">
        <v>3004</v>
      </c>
      <c r="G7" s="176" t="s">
        <v>3004</v>
      </c>
      <c r="H7" s="176" t="s">
        <v>3004</v>
      </c>
      <c r="I7" s="176" t="s">
        <v>3005</v>
      </c>
      <c r="J7" s="177" t="s">
        <v>24</v>
      </c>
      <c r="K7" s="178" t="s">
        <v>2996</v>
      </c>
      <c r="L7" s="179" t="s">
        <v>3006</v>
      </c>
      <c r="M7" s="173" t="s">
        <v>3002</v>
      </c>
      <c r="N7" s="174" t="s">
        <v>3003</v>
      </c>
      <c r="O7" s="175"/>
      <c r="P7" s="176" t="s">
        <v>3004</v>
      </c>
      <c r="Q7" s="176" t="s">
        <v>3004</v>
      </c>
      <c r="R7" s="176" t="s">
        <v>3004</v>
      </c>
      <c r="S7" s="176" t="s">
        <v>3005</v>
      </c>
      <c r="T7" s="177" t="s">
        <v>24</v>
      </c>
      <c r="U7" s="178" t="s">
        <v>2996</v>
      </c>
      <c r="V7" s="179" t="s">
        <v>3006</v>
      </c>
      <c r="W7" s="173" t="s">
        <v>3002</v>
      </c>
      <c r="X7" s="174" t="s">
        <v>3003</v>
      </c>
      <c r="Y7" s="175"/>
      <c r="Z7" s="176" t="s">
        <v>3004</v>
      </c>
      <c r="AA7" s="176" t="s">
        <v>3004</v>
      </c>
      <c r="AB7" s="176" t="s">
        <v>3004</v>
      </c>
      <c r="AC7" s="176" t="s">
        <v>3005</v>
      </c>
      <c r="AD7" s="177" t="s">
        <v>24</v>
      </c>
      <c r="AE7" s="178" t="s">
        <v>2996</v>
      </c>
      <c r="AF7" s="179" t="s">
        <v>3006</v>
      </c>
      <c r="AG7" s="173" t="s">
        <v>3002</v>
      </c>
      <c r="AH7" s="174" t="s">
        <v>3003</v>
      </c>
      <c r="AI7" s="175"/>
      <c r="AJ7" s="176" t="s">
        <v>3004</v>
      </c>
      <c r="AK7" s="176" t="s">
        <v>3004</v>
      </c>
      <c r="AL7" s="176" t="s">
        <v>3004</v>
      </c>
      <c r="AM7" s="176" t="s">
        <v>3005</v>
      </c>
      <c r="AN7" s="177" t="s">
        <v>24</v>
      </c>
      <c r="AO7" s="178" t="s">
        <v>2996</v>
      </c>
      <c r="AP7" s="179" t="s">
        <v>3006</v>
      </c>
      <c r="AQ7" s="173" t="s">
        <v>3002</v>
      </c>
      <c r="AR7" s="174" t="s">
        <v>3003</v>
      </c>
      <c r="AS7" s="175"/>
      <c r="AT7" s="176" t="s">
        <v>3004</v>
      </c>
      <c r="AU7" s="176" t="s">
        <v>3004</v>
      </c>
      <c r="AV7" s="176" t="s">
        <v>3004</v>
      </c>
      <c r="AW7" s="176" t="s">
        <v>3005</v>
      </c>
      <c r="AX7" s="177" t="s">
        <v>24</v>
      </c>
      <c r="AY7" s="178" t="s">
        <v>2996</v>
      </c>
      <c r="AZ7" s="179" t="s">
        <v>3006</v>
      </c>
      <c r="BA7" s="173" t="s">
        <v>3002</v>
      </c>
      <c r="BB7" s="174" t="s">
        <v>3003</v>
      </c>
      <c r="BC7" s="175"/>
      <c r="BD7" s="176" t="s">
        <v>3004</v>
      </c>
      <c r="BE7" s="176" t="s">
        <v>3004</v>
      </c>
      <c r="BF7" s="176" t="s">
        <v>3004</v>
      </c>
      <c r="BG7" s="176" t="s">
        <v>3005</v>
      </c>
      <c r="BH7" s="177" t="s">
        <v>24</v>
      </c>
      <c r="BI7" s="178" t="s">
        <v>2996</v>
      </c>
      <c r="BJ7" s="179" t="s">
        <v>3006</v>
      </c>
      <c r="BK7" s="173" t="s">
        <v>3002</v>
      </c>
      <c r="BL7" s="174" t="s">
        <v>3003</v>
      </c>
      <c r="BM7" s="175"/>
      <c r="BN7" s="176" t="s">
        <v>3004</v>
      </c>
      <c r="BO7" s="176" t="s">
        <v>3004</v>
      </c>
      <c r="BP7" s="176" t="s">
        <v>3004</v>
      </c>
      <c r="BQ7" s="176" t="s">
        <v>3005</v>
      </c>
      <c r="BR7" s="177" t="s">
        <v>24</v>
      </c>
      <c r="BS7" s="178" t="s">
        <v>2996</v>
      </c>
      <c r="BT7" s="179" t="s">
        <v>3006</v>
      </c>
      <c r="BU7" s="173" t="s">
        <v>3002</v>
      </c>
      <c r="BV7" s="174" t="s">
        <v>3003</v>
      </c>
      <c r="BW7" s="175"/>
      <c r="BX7" s="176" t="s">
        <v>3004</v>
      </c>
      <c r="BY7" s="176" t="s">
        <v>3004</v>
      </c>
      <c r="BZ7" s="176" t="s">
        <v>3004</v>
      </c>
      <c r="CA7" s="176" t="s">
        <v>3005</v>
      </c>
      <c r="CB7" s="177" t="s">
        <v>24</v>
      </c>
      <c r="CC7" s="178" t="s">
        <v>2996</v>
      </c>
      <c r="CD7" s="220" t="s">
        <v>3006</v>
      </c>
      <c r="CU7" s="168" t="s">
        <v>41</v>
      </c>
      <c r="CV7" s="168" t="s">
        <v>42</v>
      </c>
      <c r="CW7" s="168">
        <f t="shared" ref="CW7:CW65" si="1">IF(CU7="","",VALUE(CU7))</f>
        <v>11102</v>
      </c>
      <c r="DA7" s="167" t="str">
        <f t="shared" ref="DA7:DA61" si="2">IF(CU7="","",CU7)</f>
        <v>11102</v>
      </c>
      <c r="DB7" s="167" t="str">
        <f t="shared" ref="DB7:DB61" si="3">IF(DA7="","",CV7)</f>
        <v>さいたま市　北区</v>
      </c>
      <c r="DC7" s="169">
        <v>0</v>
      </c>
      <c r="DD7" s="169">
        <v>0</v>
      </c>
      <c r="DE7" s="169">
        <v>0</v>
      </c>
      <c r="DF7" s="169">
        <v>0</v>
      </c>
      <c r="DG7" s="169">
        <v>0</v>
      </c>
      <c r="DH7" s="169">
        <v>0</v>
      </c>
      <c r="DI7" s="169">
        <v>0</v>
      </c>
      <c r="DJ7" s="169">
        <v>2</v>
      </c>
      <c r="DK7" s="169">
        <v>2</v>
      </c>
      <c r="DL7" s="169">
        <v>5</v>
      </c>
      <c r="DM7" s="169">
        <v>6</v>
      </c>
      <c r="DN7" s="169">
        <v>10</v>
      </c>
      <c r="DO7" s="169" t="s">
        <v>3007</v>
      </c>
      <c r="DP7" s="169" t="s">
        <v>3007</v>
      </c>
      <c r="DQ7" s="169">
        <v>1</v>
      </c>
      <c r="DR7" s="169">
        <v>1013</v>
      </c>
      <c r="EA7" s="87" t="s">
        <v>2686</v>
      </c>
      <c r="EB7" s="87" t="s">
        <v>28</v>
      </c>
      <c r="EC7" s="87" t="s">
        <v>29</v>
      </c>
      <c r="ED7" s="87" t="s">
        <v>30</v>
      </c>
      <c r="EE7" s="87" t="s">
        <v>31</v>
      </c>
      <c r="EF7" s="87" t="s">
        <v>32</v>
      </c>
      <c r="EG7" s="87" t="s">
        <v>2684</v>
      </c>
      <c r="EH7" s="87" t="s">
        <v>38</v>
      </c>
      <c r="EI7" s="87" t="s">
        <v>39</v>
      </c>
      <c r="EM7" s="87" t="s">
        <v>2685</v>
      </c>
      <c r="EN7" s="87">
        <v>400</v>
      </c>
      <c r="EP7" s="180" t="s">
        <v>3008</v>
      </c>
      <c r="EQ7" s="181" t="s">
        <v>3009</v>
      </c>
      <c r="ER7" s="182" t="str">
        <f t="shared" ref="ER7:ER61" ca="1" si="4">IF(EY7="","",EH7)</f>
        <v/>
      </c>
      <c r="ES7" s="182" t="str">
        <f t="shared" ref="ES7:ES61" ca="1" si="5">IF(EY7="","",EI7)</f>
        <v/>
      </c>
      <c r="ET7" s="182" t="str">
        <f t="shared" ref="ET7:ET70" ca="1" si="6">IF(EY7="","",EN7)</f>
        <v/>
      </c>
      <c r="EU7" s="182" t="str">
        <f ca="1">IFERROR(IF(OFFSET($D$6,MATCH(VALUE(SUBSTITUTE(EQ7,EG7,"")),$A$6:$A$167,0)-1,MATCH($EG7,$D$6:$CC$6,0)-1+7,1,1)&gt;0,OFFSET($D$6,MATCH(VALUE(SUBSTITUTE(EQ7,EG7,"")),$A$6:$A$167,0)-1,MATCH($EG7,$D$6:$CC$6,0)-1+7,1,1),""),"")</f>
        <v/>
      </c>
      <c r="EV7" s="182" t="str">
        <f ca="1">IF($EU7&lt;&gt;"",IF(OFFSET($D$6,MATCH(VALUE(SUBSTITUTE($EQ7,$EG7,"")),$A$6:$A$167,0)-1,MATCH($EG7,$D$6:$CC$6,0)-1+8,1,1)=0,"",OFFSET($D$6,MATCH(VALUE(SUBSTITUTE($EQ7,$EG7,"")),$A$6:$A$167,0)-1,MATCH($EG7,$D$6:$CC$6,0)-1+8,1,1)),"")</f>
        <v/>
      </c>
      <c r="EW7" s="182" t="str">
        <f t="shared" ref="EW7:EW70" ca="1" si="7">IF(EY7="","","F")</f>
        <v/>
      </c>
      <c r="EX7" s="182" t="str">
        <f t="shared" ref="EX7:EX70" ca="1" si="8">IF(EY7="","",EM7)</f>
        <v/>
      </c>
      <c r="EY7" s="182" t="str">
        <f ca="1">IF(EU7="","",COUNTIF(EU$6:$EU7,"&gt;"&amp;0))</f>
        <v/>
      </c>
      <c r="EZ7" s="167"/>
      <c r="FA7" s="167"/>
      <c r="FB7" s="167"/>
    </row>
    <row r="8" spans="1:158" ht="27.6" customHeight="1">
      <c r="A8" s="87">
        <v>1008</v>
      </c>
      <c r="B8" s="183" t="s">
        <v>32</v>
      </c>
      <c r="C8" s="184" t="s">
        <v>3007</v>
      </c>
      <c r="D8" s="185" t="s">
        <v>3007</v>
      </c>
      <c r="E8" s="186"/>
      <c r="F8" s="187"/>
      <c r="G8" s="187"/>
      <c r="H8" s="187"/>
      <c r="I8" s="187" t="s">
        <v>3007</v>
      </c>
      <c r="J8" s="187" t="s">
        <v>3007</v>
      </c>
      <c r="K8" s="187"/>
      <c r="L8" s="187"/>
      <c r="M8" s="187" t="s">
        <v>3007</v>
      </c>
      <c r="N8" s="185" t="s">
        <v>3007</v>
      </c>
      <c r="O8" s="186"/>
      <c r="P8" s="187"/>
      <c r="Q8" s="187"/>
      <c r="R8" s="187"/>
      <c r="S8" s="187" t="s">
        <v>3007</v>
      </c>
      <c r="T8" s="187" t="s">
        <v>3007</v>
      </c>
      <c r="U8" s="187"/>
      <c r="V8" s="187"/>
      <c r="W8" s="187" t="s">
        <v>3007</v>
      </c>
      <c r="X8" s="185" t="s">
        <v>3007</v>
      </c>
      <c r="Y8" s="186"/>
      <c r="Z8" s="187"/>
      <c r="AA8" s="187"/>
      <c r="AB8" s="187"/>
      <c r="AC8" s="187" t="s">
        <v>3007</v>
      </c>
      <c r="AD8" s="187" t="s">
        <v>3007</v>
      </c>
      <c r="AE8" s="187"/>
      <c r="AF8" s="187"/>
      <c r="AG8" s="187" t="s">
        <v>3007</v>
      </c>
      <c r="AH8" s="185" t="s">
        <v>3007</v>
      </c>
      <c r="AI8" s="186"/>
      <c r="AJ8" s="187"/>
      <c r="AK8" s="187"/>
      <c r="AL8" s="187"/>
      <c r="AM8" s="187" t="s">
        <v>3007</v>
      </c>
      <c r="AN8" s="187" t="s">
        <v>3007</v>
      </c>
      <c r="AO8" s="187"/>
      <c r="AP8" s="187"/>
      <c r="AQ8" s="187" t="s">
        <v>3007</v>
      </c>
      <c r="AR8" s="185" t="s">
        <v>3007</v>
      </c>
      <c r="AS8" s="186"/>
      <c r="AT8" s="187"/>
      <c r="AU8" s="187"/>
      <c r="AV8" s="187"/>
      <c r="AW8" s="187" t="s">
        <v>3007</v>
      </c>
      <c r="AX8" s="187" t="s">
        <v>3007</v>
      </c>
      <c r="AY8" s="187"/>
      <c r="AZ8" s="187"/>
      <c r="BA8" s="187" t="s">
        <v>3007</v>
      </c>
      <c r="BB8" s="185" t="s">
        <v>3007</v>
      </c>
      <c r="BC8" s="186"/>
      <c r="BD8" s="187"/>
      <c r="BE8" s="187"/>
      <c r="BF8" s="187"/>
      <c r="BG8" s="187" t="s">
        <v>3007</v>
      </c>
      <c r="BH8" s="187" t="s">
        <v>3007</v>
      </c>
      <c r="BI8" s="187"/>
      <c r="BJ8" s="187"/>
      <c r="BK8" s="187" t="s">
        <v>3007</v>
      </c>
      <c r="BL8" s="185" t="s">
        <v>3007</v>
      </c>
      <c r="BM8" s="186"/>
      <c r="BN8" s="187"/>
      <c r="BO8" s="187"/>
      <c r="BP8" s="187"/>
      <c r="BQ8" s="187" t="s">
        <v>3007</v>
      </c>
      <c r="BR8" s="187" t="s">
        <v>3007</v>
      </c>
      <c r="BS8" s="187"/>
      <c r="BT8" s="187"/>
      <c r="BU8" s="187" t="s">
        <v>34</v>
      </c>
      <c r="BV8" s="185" t="s">
        <v>1035</v>
      </c>
      <c r="BW8" s="186"/>
      <c r="BX8" s="187"/>
      <c r="BY8" s="187"/>
      <c r="BZ8" s="187"/>
      <c r="CA8" s="187" t="s">
        <v>2685</v>
      </c>
      <c r="CB8" s="187">
        <v>600</v>
      </c>
      <c r="CC8" s="217"/>
      <c r="CD8" s="222"/>
      <c r="CU8" s="168" t="s">
        <v>52</v>
      </c>
      <c r="CV8" s="168" t="s">
        <v>53</v>
      </c>
      <c r="CW8" s="168">
        <f t="shared" si="1"/>
        <v>11103</v>
      </c>
      <c r="DA8" s="167" t="str">
        <f t="shared" si="2"/>
        <v>11103</v>
      </c>
      <c r="DB8" s="167" t="str">
        <f t="shared" si="3"/>
        <v>さいたま市　大宮区</v>
      </c>
      <c r="DC8" s="169">
        <v>0</v>
      </c>
      <c r="DD8" s="169">
        <v>0</v>
      </c>
      <c r="DE8" s="169">
        <v>0</v>
      </c>
      <c r="DF8" s="169">
        <v>0</v>
      </c>
      <c r="DG8" s="169">
        <v>0</v>
      </c>
      <c r="DH8" s="169">
        <v>0</v>
      </c>
      <c r="DI8" s="169">
        <v>0</v>
      </c>
      <c r="DJ8" s="169">
        <v>2</v>
      </c>
      <c r="DK8" s="169">
        <v>2</v>
      </c>
      <c r="DL8" s="169">
        <v>5</v>
      </c>
      <c r="DM8" s="169">
        <v>11</v>
      </c>
      <c r="DN8" s="169">
        <v>15</v>
      </c>
      <c r="DO8" s="169" t="s">
        <v>3007</v>
      </c>
      <c r="DP8" s="169" t="s">
        <v>3007</v>
      </c>
      <c r="DQ8" s="169">
        <v>1</v>
      </c>
      <c r="DR8" s="169">
        <v>1018</v>
      </c>
      <c r="EA8" s="87" t="s">
        <v>2688</v>
      </c>
      <c r="EB8" s="87" t="s">
        <v>28</v>
      </c>
      <c r="EC8" s="87" t="s">
        <v>29</v>
      </c>
      <c r="ED8" s="87" t="s">
        <v>30</v>
      </c>
      <c r="EE8" s="87" t="s">
        <v>41</v>
      </c>
      <c r="EF8" s="87" t="s">
        <v>42</v>
      </c>
      <c r="EG8" s="87" t="s">
        <v>2684</v>
      </c>
      <c r="EH8" s="87" t="s">
        <v>46</v>
      </c>
      <c r="EI8" s="87" t="s">
        <v>47</v>
      </c>
      <c r="EM8" s="87" t="s">
        <v>2685</v>
      </c>
      <c r="EN8" s="87">
        <v>500</v>
      </c>
      <c r="EP8" s="180" t="s">
        <v>3010</v>
      </c>
      <c r="EQ8" s="181" t="s">
        <v>3011</v>
      </c>
      <c r="ER8" s="182" t="str">
        <f t="shared" ca="1" si="4"/>
        <v/>
      </c>
      <c r="ES8" s="182" t="str">
        <f t="shared" ca="1" si="5"/>
        <v/>
      </c>
      <c r="ET8" s="182" t="str">
        <f t="shared" ca="1" si="6"/>
        <v/>
      </c>
      <c r="EU8" s="182" t="str">
        <f ca="1">IFERROR(IF(OFFSET($D$6,MATCH(VALUE(SUBSTITUTE(EQ8,EG8,"")),$A$6:$A$167,0)-1,MATCH($EG8,$D$6:$CC$6,0)-1+7,1,1)&gt;0,OFFSET($D$6,MATCH(VALUE(SUBSTITUTE(EQ8,EG8,"")),$A$6:$A$167,0)-1,MATCH($EG8,$D$6:$CC$6,0)-1+7,1,1),""),"")</f>
        <v/>
      </c>
      <c r="EV8" s="182" t="str">
        <f ca="1">IF($EU8&lt;&gt;"",IF(OFFSET($D$6,MATCH(VALUE(SUBSTITUTE($EQ8,$EG8,"")),$A$6:$A$167,0)-1,MATCH($EG8,$D$6:$CC$6,0)-1+8,1,1)=0,"",OFFSET($D$6,MATCH(VALUE(SUBSTITUTE($EQ8,$EG8,"")),$A$6:$A$167,0)-1,MATCH($EG8,$D$6:$CC$6,0)-1+8,1,1)),"")</f>
        <v/>
      </c>
      <c r="EW8" s="182" t="str">
        <f t="shared" ca="1" si="7"/>
        <v/>
      </c>
      <c r="EX8" s="182" t="str">
        <f t="shared" ca="1" si="8"/>
        <v/>
      </c>
      <c r="EY8" s="182" t="str">
        <f ca="1">IF(EU8="","",COUNTIF(EU$6:$EU8,"&gt;"&amp;0))</f>
        <v/>
      </c>
      <c r="EZ8" s="167"/>
      <c r="FA8" s="155"/>
    </row>
    <row r="9" spans="1:158" ht="27.6" customHeight="1">
      <c r="A9" s="87">
        <v>1009</v>
      </c>
      <c r="B9" s="188" t="s">
        <v>32</v>
      </c>
      <c r="C9" s="184" t="s">
        <v>3007</v>
      </c>
      <c r="D9" s="185" t="s">
        <v>3007</v>
      </c>
      <c r="E9" s="186"/>
      <c r="F9" s="187"/>
      <c r="G9" s="187"/>
      <c r="H9" s="187"/>
      <c r="I9" s="187" t="s">
        <v>3007</v>
      </c>
      <c r="J9" s="187" t="s">
        <v>3007</v>
      </c>
      <c r="K9" s="187"/>
      <c r="L9" s="187"/>
      <c r="M9" s="187" t="s">
        <v>3007</v>
      </c>
      <c r="N9" s="185" t="s">
        <v>3007</v>
      </c>
      <c r="O9" s="186"/>
      <c r="P9" s="187"/>
      <c r="Q9" s="187"/>
      <c r="R9" s="187"/>
      <c r="S9" s="187" t="s">
        <v>3007</v>
      </c>
      <c r="T9" s="187" t="s">
        <v>3007</v>
      </c>
      <c r="U9" s="187"/>
      <c r="V9" s="187"/>
      <c r="W9" s="187" t="s">
        <v>3007</v>
      </c>
      <c r="X9" s="185" t="s">
        <v>3007</v>
      </c>
      <c r="Y9" s="186"/>
      <c r="Z9" s="187"/>
      <c r="AA9" s="187"/>
      <c r="AB9" s="187"/>
      <c r="AC9" s="187" t="s">
        <v>3007</v>
      </c>
      <c r="AD9" s="187" t="s">
        <v>3007</v>
      </c>
      <c r="AE9" s="187"/>
      <c r="AF9" s="187"/>
      <c r="AG9" s="187" t="s">
        <v>3007</v>
      </c>
      <c r="AH9" s="185" t="s">
        <v>3007</v>
      </c>
      <c r="AI9" s="186"/>
      <c r="AJ9" s="187"/>
      <c r="AK9" s="187"/>
      <c r="AL9" s="187"/>
      <c r="AM9" s="187" t="s">
        <v>3007</v>
      </c>
      <c r="AN9" s="187" t="s">
        <v>3007</v>
      </c>
      <c r="AO9" s="187"/>
      <c r="AP9" s="187"/>
      <c r="AQ9" s="187" t="s">
        <v>3007</v>
      </c>
      <c r="AR9" s="185" t="s">
        <v>3007</v>
      </c>
      <c r="AS9" s="186"/>
      <c r="AT9" s="187"/>
      <c r="AU9" s="187"/>
      <c r="AV9" s="187"/>
      <c r="AW9" s="187" t="s">
        <v>3007</v>
      </c>
      <c r="AX9" s="187" t="s">
        <v>3007</v>
      </c>
      <c r="AY9" s="187"/>
      <c r="AZ9" s="187"/>
      <c r="BA9" s="187" t="s">
        <v>3007</v>
      </c>
      <c r="BB9" s="185" t="s">
        <v>3007</v>
      </c>
      <c r="BC9" s="186"/>
      <c r="BD9" s="187"/>
      <c r="BE9" s="187"/>
      <c r="BF9" s="187"/>
      <c r="BG9" s="187" t="s">
        <v>3007</v>
      </c>
      <c r="BH9" s="187" t="s">
        <v>3007</v>
      </c>
      <c r="BI9" s="187"/>
      <c r="BJ9" s="187"/>
      <c r="BK9" s="187" t="s">
        <v>3007</v>
      </c>
      <c r="BL9" s="185" t="s">
        <v>3007</v>
      </c>
      <c r="BM9" s="186"/>
      <c r="BN9" s="187"/>
      <c r="BO9" s="187"/>
      <c r="BP9" s="187"/>
      <c r="BQ9" s="187" t="s">
        <v>3007</v>
      </c>
      <c r="BR9" s="187" t="s">
        <v>3007</v>
      </c>
      <c r="BS9" s="187"/>
      <c r="BT9" s="187"/>
      <c r="BU9" s="187" t="s">
        <v>38</v>
      </c>
      <c r="BV9" s="185" t="s">
        <v>39</v>
      </c>
      <c r="BW9" s="186"/>
      <c r="BX9" s="187"/>
      <c r="BY9" s="187"/>
      <c r="BZ9" s="187"/>
      <c r="CA9" s="187" t="s">
        <v>2685</v>
      </c>
      <c r="CB9" s="187">
        <v>400</v>
      </c>
      <c r="CC9" s="217"/>
      <c r="CD9" s="222"/>
      <c r="CU9" s="168" t="s">
        <v>60</v>
      </c>
      <c r="CV9" s="168" t="s">
        <v>61</v>
      </c>
      <c r="CW9" s="168">
        <f t="shared" si="1"/>
        <v>11104</v>
      </c>
      <c r="DA9" s="167" t="str">
        <f t="shared" si="2"/>
        <v>11104</v>
      </c>
      <c r="DB9" s="167" t="str">
        <f t="shared" si="3"/>
        <v>さいたま市　見沼区</v>
      </c>
      <c r="DC9" s="169">
        <v>0</v>
      </c>
      <c r="DD9" s="169">
        <v>0</v>
      </c>
      <c r="DE9" s="169">
        <v>0</v>
      </c>
      <c r="DF9" s="169">
        <v>0</v>
      </c>
      <c r="DG9" s="169">
        <v>0</v>
      </c>
      <c r="DH9" s="169">
        <v>0</v>
      </c>
      <c r="DI9" s="169">
        <v>0</v>
      </c>
      <c r="DJ9" s="169">
        <v>3</v>
      </c>
      <c r="DK9" s="169">
        <v>3</v>
      </c>
      <c r="DL9" s="169">
        <v>6</v>
      </c>
      <c r="DM9" s="169">
        <v>16</v>
      </c>
      <c r="DN9" s="169">
        <v>21</v>
      </c>
      <c r="DO9" s="169" t="s">
        <v>3007</v>
      </c>
      <c r="DP9" s="169" t="s">
        <v>3007</v>
      </c>
      <c r="DQ9" s="169">
        <v>1</v>
      </c>
      <c r="DR9" s="169">
        <v>1023</v>
      </c>
      <c r="EA9" s="87" t="s">
        <v>2689</v>
      </c>
      <c r="EB9" s="87" t="s">
        <v>28</v>
      </c>
      <c r="EC9" s="87" t="s">
        <v>29</v>
      </c>
      <c r="ED9" s="87" t="s">
        <v>30</v>
      </c>
      <c r="EE9" s="87" t="s">
        <v>41</v>
      </c>
      <c r="EF9" s="87" t="s">
        <v>42</v>
      </c>
      <c r="EG9" s="87" t="s">
        <v>2684</v>
      </c>
      <c r="EH9" s="87" t="s">
        <v>49</v>
      </c>
      <c r="EI9" s="87" t="s">
        <v>50</v>
      </c>
      <c r="EM9" s="87" t="s">
        <v>2685</v>
      </c>
      <c r="EN9" s="87">
        <v>850</v>
      </c>
      <c r="EP9" s="180" t="s">
        <v>3010</v>
      </c>
      <c r="EQ9" s="181" t="s">
        <v>3012</v>
      </c>
      <c r="ER9" s="182" t="str">
        <f t="shared" ca="1" si="4"/>
        <v/>
      </c>
      <c r="ES9" s="182" t="str">
        <f t="shared" ca="1" si="5"/>
        <v/>
      </c>
      <c r="ET9" s="182" t="str">
        <f t="shared" ca="1" si="6"/>
        <v/>
      </c>
      <c r="EU9" s="182" t="str">
        <f ca="1">IFERROR(IF(OFFSET($D$6,MATCH(VALUE(SUBSTITUTE(EQ9,EG9,"")),$A$6:$A$167,0)-1,MATCH($EG9,$D$6:$CC$6,0)-1+7,1,1)&gt;0,OFFSET($D$6,MATCH(VALUE(SUBSTITUTE(EQ9,EG9,"")),$A$6:$A$167,0)-1,MATCH($EG9,$D$6:$CC$6,0)-1+7,1,1),""),"")</f>
        <v/>
      </c>
      <c r="EV9" s="182" t="str">
        <f ca="1">IF($EU9&lt;&gt;"",IF(OFFSET($D$6,MATCH(VALUE(SUBSTITUTE($EQ9,$EG9,"")),$A$6:$A$167,0)-1,MATCH($EG9,$D$6:$CC$6,0)-1+8,1,1)=0,"",OFFSET($D$6,MATCH(VALUE(SUBSTITUTE($EQ9,$EG9,"")),$A$6:$A$167,0)-1,MATCH($EG9,$D$6:$CC$6,0)-1+8,1,1)),"")</f>
        <v/>
      </c>
      <c r="EW9" s="182" t="str">
        <f t="shared" ca="1" si="7"/>
        <v/>
      </c>
      <c r="EX9" s="182" t="str">
        <f t="shared" ca="1" si="8"/>
        <v/>
      </c>
      <c r="EY9" s="182" t="str">
        <f ca="1">IF(EU9="","",COUNTIF(EU$6:$EU9,"&gt;"&amp;0))</f>
        <v/>
      </c>
      <c r="EZ9" s="167"/>
      <c r="FA9" s="155"/>
    </row>
    <row r="10" spans="1:158" ht="27.6" customHeight="1">
      <c r="A10" s="87">
        <v>1010</v>
      </c>
      <c r="B10" s="188" t="s">
        <v>3013</v>
      </c>
      <c r="C10" s="184" t="s">
        <v>3007</v>
      </c>
      <c r="D10" s="185" t="s">
        <v>3007</v>
      </c>
      <c r="E10" s="186"/>
      <c r="F10" s="187"/>
      <c r="G10" s="187"/>
      <c r="H10" s="187"/>
      <c r="I10" s="187" t="s">
        <v>3007</v>
      </c>
      <c r="J10" s="187" t="s">
        <v>3007</v>
      </c>
      <c r="K10" s="187"/>
      <c r="L10" s="187"/>
      <c r="M10" s="187" t="s">
        <v>3007</v>
      </c>
      <c r="N10" s="185" t="s">
        <v>3007</v>
      </c>
      <c r="O10" s="186"/>
      <c r="P10" s="187"/>
      <c r="Q10" s="187"/>
      <c r="R10" s="187"/>
      <c r="S10" s="187" t="s">
        <v>3007</v>
      </c>
      <c r="T10" s="187" t="s">
        <v>3007</v>
      </c>
      <c r="U10" s="187"/>
      <c r="V10" s="187"/>
      <c r="W10" s="187" t="s">
        <v>3007</v>
      </c>
      <c r="X10" s="185" t="s">
        <v>3007</v>
      </c>
      <c r="Y10" s="186"/>
      <c r="Z10" s="187"/>
      <c r="AA10" s="187"/>
      <c r="AB10" s="187"/>
      <c r="AC10" s="187" t="s">
        <v>3007</v>
      </c>
      <c r="AD10" s="187" t="s">
        <v>3007</v>
      </c>
      <c r="AE10" s="187"/>
      <c r="AF10" s="187"/>
      <c r="AG10" s="187" t="s">
        <v>3007</v>
      </c>
      <c r="AH10" s="185" t="s">
        <v>3007</v>
      </c>
      <c r="AI10" s="186"/>
      <c r="AJ10" s="187"/>
      <c r="AK10" s="187"/>
      <c r="AL10" s="187"/>
      <c r="AM10" s="187" t="s">
        <v>3007</v>
      </c>
      <c r="AN10" s="187" t="s">
        <v>3007</v>
      </c>
      <c r="AO10" s="187"/>
      <c r="AP10" s="187"/>
      <c r="AQ10" s="187" t="s">
        <v>3007</v>
      </c>
      <c r="AR10" s="185" t="s">
        <v>3007</v>
      </c>
      <c r="AS10" s="186"/>
      <c r="AT10" s="187"/>
      <c r="AU10" s="187"/>
      <c r="AV10" s="187"/>
      <c r="AW10" s="187" t="s">
        <v>3007</v>
      </c>
      <c r="AX10" s="187" t="s">
        <v>3007</v>
      </c>
      <c r="AY10" s="187"/>
      <c r="AZ10" s="187"/>
      <c r="BA10" s="187" t="s">
        <v>3007</v>
      </c>
      <c r="BB10" s="185" t="s">
        <v>3007</v>
      </c>
      <c r="BC10" s="186"/>
      <c r="BD10" s="187"/>
      <c r="BE10" s="187"/>
      <c r="BF10" s="187"/>
      <c r="BG10" s="187" t="s">
        <v>3007</v>
      </c>
      <c r="BH10" s="187" t="s">
        <v>3007</v>
      </c>
      <c r="BI10" s="187"/>
      <c r="BJ10" s="187"/>
      <c r="BK10" s="187" t="s">
        <v>3007</v>
      </c>
      <c r="BL10" s="185" t="s">
        <v>3007</v>
      </c>
      <c r="BM10" s="186"/>
      <c r="BN10" s="187"/>
      <c r="BO10" s="187"/>
      <c r="BP10" s="187"/>
      <c r="BQ10" s="187" t="s">
        <v>3007</v>
      </c>
      <c r="BR10" s="187" t="s">
        <v>3007</v>
      </c>
      <c r="BS10" s="187"/>
      <c r="BT10" s="187"/>
      <c r="BU10" s="187" t="s">
        <v>3007</v>
      </c>
      <c r="BV10" s="185" t="s">
        <v>3007</v>
      </c>
      <c r="BW10" s="186"/>
      <c r="BX10" s="187"/>
      <c r="BY10" s="187"/>
      <c r="BZ10" s="187"/>
      <c r="CA10" s="187" t="s">
        <v>3007</v>
      </c>
      <c r="CB10" s="187" t="s">
        <v>3007</v>
      </c>
      <c r="CC10" s="187"/>
      <c r="CD10" s="186"/>
      <c r="CU10" s="168" t="s">
        <v>71</v>
      </c>
      <c r="CV10" s="168" t="s">
        <v>72</v>
      </c>
      <c r="CW10" s="168">
        <f t="shared" si="1"/>
        <v>11105</v>
      </c>
      <c r="DA10" s="167" t="str">
        <f t="shared" si="2"/>
        <v>11105</v>
      </c>
      <c r="DB10" s="167" t="str">
        <f t="shared" si="3"/>
        <v>さいたま市　中央区</v>
      </c>
      <c r="DC10" s="169">
        <v>0</v>
      </c>
      <c r="DD10" s="169">
        <v>0</v>
      </c>
      <c r="DE10" s="169">
        <v>0</v>
      </c>
      <c r="DF10" s="169">
        <v>0</v>
      </c>
      <c r="DG10" s="169">
        <v>0</v>
      </c>
      <c r="DH10" s="169">
        <v>0</v>
      </c>
      <c r="DI10" s="169">
        <v>0</v>
      </c>
      <c r="DJ10" s="169">
        <v>1</v>
      </c>
      <c r="DK10" s="169">
        <v>1</v>
      </c>
      <c r="DL10" s="169">
        <v>4</v>
      </c>
      <c r="DM10" s="169">
        <v>22</v>
      </c>
      <c r="DN10" s="169">
        <v>25</v>
      </c>
      <c r="DO10" s="169" t="s">
        <v>3007</v>
      </c>
      <c r="DP10" s="169" t="s">
        <v>3007</v>
      </c>
      <c r="DQ10" s="169">
        <v>1</v>
      </c>
      <c r="DR10" s="169">
        <v>1029</v>
      </c>
      <c r="EA10" s="87" t="s">
        <v>2690</v>
      </c>
      <c r="EB10" s="87" t="s">
        <v>28</v>
      </c>
      <c r="EC10" s="87" t="s">
        <v>29</v>
      </c>
      <c r="ED10" s="87" t="s">
        <v>30</v>
      </c>
      <c r="EE10" s="87" t="s">
        <v>52</v>
      </c>
      <c r="EF10" s="87" t="s">
        <v>53</v>
      </c>
      <c r="EG10" s="87" t="s">
        <v>2684</v>
      </c>
      <c r="EH10" s="87" t="s">
        <v>54</v>
      </c>
      <c r="EI10" s="87" t="s">
        <v>55</v>
      </c>
      <c r="EM10" s="87" t="s">
        <v>2685</v>
      </c>
      <c r="EN10" s="87">
        <v>950</v>
      </c>
      <c r="EP10" s="180" t="s">
        <v>3014</v>
      </c>
      <c r="EQ10" s="181" t="s">
        <v>3015</v>
      </c>
      <c r="ER10" s="182" t="str">
        <f t="shared" ca="1" si="4"/>
        <v/>
      </c>
      <c r="ES10" s="182" t="str">
        <f t="shared" ca="1" si="5"/>
        <v/>
      </c>
      <c r="ET10" s="182" t="str">
        <f t="shared" ca="1" si="6"/>
        <v/>
      </c>
      <c r="EU10" s="182" t="str">
        <f ca="1">IFERROR(IF(OFFSET($D$6,MATCH(VALUE(SUBSTITUTE(EQ10,EG10,"")),$A$6:$A$167,0)-1,MATCH($EG10,$D$6:$CC$6,0)-1+7,1,1)&gt;0,OFFSET($D$6,MATCH(VALUE(SUBSTITUTE(EQ10,EG10,"")),$A$6:$A$167,0)-1,MATCH($EG10,$D$6:$CC$6,0)-1+7,1,1),""),"")</f>
        <v/>
      </c>
      <c r="EV10" s="182" t="str">
        <f ca="1">IF($EU10&lt;&gt;"",IF(OFFSET($D$6,MATCH(VALUE(SUBSTITUTE($EQ10,$EG10,"")),$A$6:$A$167,0)-1,MATCH($EG10,$D$6:$CC$6,0)-1+8,1,1)=0,"",OFFSET($D$6,MATCH(VALUE(SUBSTITUTE($EQ10,$EG10,"")),$A$6:$A$167,0)-1,MATCH($EG10,$D$6:$CC$6,0)-1+8,1,1)),"")</f>
        <v/>
      </c>
      <c r="EW10" s="182" t="str">
        <f t="shared" ca="1" si="7"/>
        <v/>
      </c>
      <c r="EX10" s="182" t="str">
        <f t="shared" ca="1" si="8"/>
        <v/>
      </c>
      <c r="EY10" s="182" t="str">
        <f ca="1">IF(EU10="","",COUNTIF(EU$6:$EU10,"&gt;"&amp;0))</f>
        <v/>
      </c>
      <c r="EZ10" s="167"/>
      <c r="FA10" s="155"/>
    </row>
    <row r="11" spans="1:158" ht="27.6" customHeight="1">
      <c r="A11" s="87">
        <v>1011</v>
      </c>
      <c r="B11" s="188">
        <f ca="1">J11+T11+AD11+AN11+AX11+BH11+BR11+CB11</f>
        <v>1000</v>
      </c>
      <c r="C11" s="184" t="s">
        <v>3007</v>
      </c>
      <c r="D11" s="185" t="s">
        <v>3016</v>
      </c>
      <c r="E11" s="186"/>
      <c r="F11" s="187"/>
      <c r="G11" s="187"/>
      <c r="H11" s="187"/>
      <c r="I11" s="187" t="s">
        <v>3007</v>
      </c>
      <c r="J11" s="187">
        <f ca="1">SUM(OFFSET(J10,-COUNTIF($B$8:$B9,$B9),0,COUNTIF($B$8:$B9,$B9),1))</f>
        <v>0</v>
      </c>
      <c r="K11" s="187">
        <f ca="1">SUM(OFFSET(K10,-COUNTIF($B$8:$B9,$B9),0,COUNTIF($B$8:$B9,$B9),1))</f>
        <v>0</v>
      </c>
      <c r="L11" s="187"/>
      <c r="M11" s="187" t="s">
        <v>3007</v>
      </c>
      <c r="N11" s="185" t="s">
        <v>3016</v>
      </c>
      <c r="O11" s="186"/>
      <c r="P11" s="187"/>
      <c r="Q11" s="187"/>
      <c r="R11" s="187"/>
      <c r="S11" s="187" t="s">
        <v>3007</v>
      </c>
      <c r="T11" s="187">
        <f ca="1">SUM(OFFSET(T10,-COUNTIF($B$8:$B9,$B9),0,COUNTIF($B$8:$B9,$B9),1))</f>
        <v>0</v>
      </c>
      <c r="U11" s="187">
        <f ca="1">SUM(OFFSET(U10,-COUNTIF($B$8:$B9,$B9),0,COUNTIF($B$8:$B9,$B9),1))</f>
        <v>0</v>
      </c>
      <c r="V11" s="187"/>
      <c r="W11" s="187" t="s">
        <v>3007</v>
      </c>
      <c r="X11" s="185" t="s">
        <v>3016</v>
      </c>
      <c r="Y11" s="186"/>
      <c r="Z11" s="187"/>
      <c r="AA11" s="187"/>
      <c r="AB11" s="187"/>
      <c r="AC11" s="187" t="s">
        <v>3007</v>
      </c>
      <c r="AD11" s="187">
        <f ca="1">SUM(OFFSET(AD10,-COUNTIF($B$8:$B9,$B9),0,COUNTIF($B$8:$B9,$B9),1))</f>
        <v>0</v>
      </c>
      <c r="AE11" s="187">
        <f ca="1">SUM(OFFSET(AE10,-COUNTIF($B$8:$B9,$B9),0,COUNTIF($B$8:$B9,$B9),1))</f>
        <v>0</v>
      </c>
      <c r="AF11" s="187"/>
      <c r="AG11" s="187" t="s">
        <v>3007</v>
      </c>
      <c r="AH11" s="185" t="s">
        <v>3016</v>
      </c>
      <c r="AI11" s="186"/>
      <c r="AJ11" s="187"/>
      <c r="AK11" s="187"/>
      <c r="AL11" s="187"/>
      <c r="AM11" s="187" t="s">
        <v>3007</v>
      </c>
      <c r="AN11" s="187">
        <f ca="1">SUM(OFFSET(AN10,-COUNTIF($B$8:$B9,$B9),0,COUNTIF($B$8:$B9,$B9),1))</f>
        <v>0</v>
      </c>
      <c r="AO11" s="187">
        <f ca="1">SUM(OFFSET(AO10,-COUNTIF($B$8:$B9,$B9),0,COUNTIF($B$8:$B9,$B9),1))</f>
        <v>0</v>
      </c>
      <c r="AP11" s="187"/>
      <c r="AQ11" s="187" t="s">
        <v>3007</v>
      </c>
      <c r="AR11" s="185" t="s">
        <v>3016</v>
      </c>
      <c r="AS11" s="186"/>
      <c r="AT11" s="187"/>
      <c r="AU11" s="187"/>
      <c r="AV11" s="187"/>
      <c r="AW11" s="187" t="s">
        <v>3007</v>
      </c>
      <c r="AX11" s="187">
        <f ca="1">SUM(OFFSET(AX10,-COUNTIF($B$8:$B9,$B9),0,COUNTIF($B$8:$B9,$B9),1))</f>
        <v>0</v>
      </c>
      <c r="AY11" s="187">
        <f ca="1">SUM(OFFSET(AY10,-COUNTIF($B$8:$B9,$B9),0,COUNTIF($B$8:$B9,$B9),1))</f>
        <v>0</v>
      </c>
      <c r="AZ11" s="187"/>
      <c r="BA11" s="187" t="s">
        <v>3007</v>
      </c>
      <c r="BB11" s="185" t="s">
        <v>3016</v>
      </c>
      <c r="BC11" s="186"/>
      <c r="BD11" s="187"/>
      <c r="BE11" s="187"/>
      <c r="BF11" s="187"/>
      <c r="BG11" s="187" t="s">
        <v>3007</v>
      </c>
      <c r="BH11" s="187">
        <f ca="1">SUM(OFFSET(BH10,-COUNTIF($B$8:$B9,$B9),0,COUNTIF($B$8:$B9,$B9),1))</f>
        <v>0</v>
      </c>
      <c r="BI11" s="187">
        <f ca="1">SUM(OFFSET(BI10,-COUNTIF($B$8:$B9,$B9),0,COUNTIF($B$8:$B9,$B9),1))</f>
        <v>0</v>
      </c>
      <c r="BJ11" s="187"/>
      <c r="BK11" s="187" t="s">
        <v>3007</v>
      </c>
      <c r="BL11" s="185" t="s">
        <v>3016</v>
      </c>
      <c r="BM11" s="186"/>
      <c r="BN11" s="187"/>
      <c r="BO11" s="187"/>
      <c r="BP11" s="187"/>
      <c r="BQ11" s="187" t="s">
        <v>3007</v>
      </c>
      <c r="BR11" s="187">
        <f ca="1">SUM(OFFSET(BR10,-COUNTIF($B$8:$B9,$B9),0,COUNTIF($B$8:$B9,$B9),1))</f>
        <v>0</v>
      </c>
      <c r="BS11" s="187">
        <f ca="1">SUM(OFFSET(BS10,-COUNTIF($B$8:$B9,$B9),0,COUNTIF($B$8:$B9,$B9),1))</f>
        <v>0</v>
      </c>
      <c r="BT11" s="187"/>
      <c r="BU11" s="187" t="s">
        <v>3007</v>
      </c>
      <c r="BV11" s="185" t="s">
        <v>3016</v>
      </c>
      <c r="BW11" s="186"/>
      <c r="BX11" s="187"/>
      <c r="BY11" s="187"/>
      <c r="BZ11" s="187"/>
      <c r="CA11" s="187" t="s">
        <v>3007</v>
      </c>
      <c r="CB11" s="187">
        <f ca="1">SUM(OFFSET(CB10,-COUNTIF($B$8:$B9,$B9),0,COUNTIF($B$8:$B9,$B9),1))</f>
        <v>1000</v>
      </c>
      <c r="CC11" s="187">
        <f ca="1">SUM(OFFSET(CC10,-COUNTIF($B$8:$B9,$B9),0,COUNTIF($B$8:$B9,$B9),1))</f>
        <v>0</v>
      </c>
      <c r="CD11" s="186"/>
      <c r="CU11" s="168" t="s">
        <v>82</v>
      </c>
      <c r="CV11" s="168" t="s">
        <v>83</v>
      </c>
      <c r="CW11" s="168">
        <f t="shared" si="1"/>
        <v>11106</v>
      </c>
      <c r="DA11" s="167" t="str">
        <f t="shared" si="2"/>
        <v>11106</v>
      </c>
      <c r="DB11" s="167" t="str">
        <f t="shared" si="3"/>
        <v>さいたま市　桜区</v>
      </c>
      <c r="DC11" s="189">
        <v>0</v>
      </c>
      <c r="DD11" s="189">
        <v>0</v>
      </c>
      <c r="DE11" s="189">
        <v>0</v>
      </c>
      <c r="DF11" s="189">
        <v>0</v>
      </c>
      <c r="DG11" s="189">
        <v>0</v>
      </c>
      <c r="DH11" s="189">
        <v>0</v>
      </c>
      <c r="DI11" s="189">
        <v>0</v>
      </c>
      <c r="DJ11" s="189">
        <v>2</v>
      </c>
      <c r="DK11" s="189">
        <v>2</v>
      </c>
      <c r="DL11" s="189">
        <v>5</v>
      </c>
      <c r="DM11" s="189">
        <v>26</v>
      </c>
      <c r="DN11" s="189">
        <v>30</v>
      </c>
      <c r="DO11" s="189" t="s">
        <v>3007</v>
      </c>
      <c r="DP11" s="189" t="s">
        <v>3007</v>
      </c>
      <c r="DQ11" s="189">
        <v>1</v>
      </c>
      <c r="DR11" s="189">
        <v>1033</v>
      </c>
      <c r="EA11" s="87" t="s">
        <v>2691</v>
      </c>
      <c r="EB11" s="87" t="s">
        <v>28</v>
      </c>
      <c r="EC11" s="87" t="s">
        <v>29</v>
      </c>
      <c r="ED11" s="87" t="s">
        <v>30</v>
      </c>
      <c r="EE11" s="87" t="s">
        <v>52</v>
      </c>
      <c r="EF11" s="87" t="s">
        <v>53</v>
      </c>
      <c r="EG11" s="87" t="s">
        <v>2684</v>
      </c>
      <c r="EH11" s="87" t="s">
        <v>57</v>
      </c>
      <c r="EI11" s="87" t="s">
        <v>58</v>
      </c>
      <c r="EM11" s="87" t="s">
        <v>2685</v>
      </c>
      <c r="EN11" s="87">
        <v>650</v>
      </c>
      <c r="EP11" s="180" t="s">
        <v>3014</v>
      </c>
      <c r="EQ11" s="181" t="s">
        <v>3017</v>
      </c>
      <c r="ER11" s="182" t="str">
        <f t="shared" ca="1" si="4"/>
        <v/>
      </c>
      <c r="ES11" s="182" t="str">
        <f t="shared" ca="1" si="5"/>
        <v/>
      </c>
      <c r="ET11" s="182" t="str">
        <f t="shared" ca="1" si="6"/>
        <v/>
      </c>
      <c r="EU11" s="182" t="str">
        <f ca="1">IFERROR(IF(OFFSET($D$6,MATCH(VALUE(SUBSTITUTE(EQ11,EG11,"")),$A$6:$A$167,0)-1,MATCH($EG11,$D$6:$CC$6,0)-1+7,1,1)&gt;0,OFFSET($D$6,MATCH(VALUE(SUBSTITUTE(EQ11,EG11,"")),$A$6:$A$167,0)-1,MATCH($EG11,$D$6:$CC$6,0)-1+7,1,1),""),"")</f>
        <v/>
      </c>
      <c r="EV11" s="182" t="str">
        <f ca="1">IF($EU11&lt;&gt;"",IF(OFFSET($D$6,MATCH(VALUE(SUBSTITUTE($EQ11,$EG11,"")),$A$6:$A$167,0)-1,MATCH($EG11,$D$6:$CC$6,0)-1+8,1,1)=0,"",OFFSET($D$6,MATCH(VALUE(SUBSTITUTE($EQ11,$EG11,"")),$A$6:$A$167,0)-1,MATCH($EG11,$D$6:$CC$6,0)-1+8,1,1)),"")</f>
        <v/>
      </c>
      <c r="EW11" s="182" t="str">
        <f t="shared" ca="1" si="7"/>
        <v/>
      </c>
      <c r="EX11" s="182" t="str">
        <f t="shared" ca="1" si="8"/>
        <v/>
      </c>
      <c r="EY11" s="182" t="str">
        <f ca="1">IF(EU11="","",COUNTIF(EU$6:$EU11,"&gt;"&amp;0))</f>
        <v/>
      </c>
      <c r="EZ11" s="167"/>
      <c r="FA11" s="155"/>
    </row>
    <row r="12" spans="1:158" ht="27.6" customHeight="1" thickBot="1">
      <c r="A12" s="87">
        <v>1012</v>
      </c>
      <c r="B12" s="190" t="s">
        <v>3007</v>
      </c>
      <c r="C12" s="191" t="s">
        <v>3007</v>
      </c>
      <c r="D12" s="192" t="s">
        <v>3007</v>
      </c>
      <c r="E12" s="193"/>
      <c r="F12" s="194"/>
      <c r="G12" s="194"/>
      <c r="H12" s="194"/>
      <c r="I12" s="194" t="s">
        <v>3007</v>
      </c>
      <c r="J12" s="194" t="s">
        <v>3007</v>
      </c>
      <c r="K12" s="194"/>
      <c r="L12" s="194"/>
      <c r="M12" s="194" t="s">
        <v>3007</v>
      </c>
      <c r="N12" s="192" t="s">
        <v>3007</v>
      </c>
      <c r="O12" s="193"/>
      <c r="P12" s="194"/>
      <c r="Q12" s="194"/>
      <c r="R12" s="194"/>
      <c r="S12" s="194" t="s">
        <v>3007</v>
      </c>
      <c r="T12" s="194" t="s">
        <v>3007</v>
      </c>
      <c r="U12" s="194"/>
      <c r="V12" s="194"/>
      <c r="W12" s="194" t="s">
        <v>3007</v>
      </c>
      <c r="X12" s="192" t="s">
        <v>3007</v>
      </c>
      <c r="Y12" s="193"/>
      <c r="Z12" s="194"/>
      <c r="AA12" s="194"/>
      <c r="AB12" s="194"/>
      <c r="AC12" s="194" t="s">
        <v>3007</v>
      </c>
      <c r="AD12" s="194" t="s">
        <v>3007</v>
      </c>
      <c r="AE12" s="194"/>
      <c r="AF12" s="194"/>
      <c r="AG12" s="194" t="s">
        <v>3007</v>
      </c>
      <c r="AH12" s="192" t="s">
        <v>3007</v>
      </c>
      <c r="AI12" s="193"/>
      <c r="AJ12" s="194"/>
      <c r="AK12" s="194"/>
      <c r="AL12" s="194"/>
      <c r="AM12" s="194" t="s">
        <v>3007</v>
      </c>
      <c r="AN12" s="194" t="s">
        <v>3007</v>
      </c>
      <c r="AO12" s="194"/>
      <c r="AP12" s="194"/>
      <c r="AQ12" s="194" t="s">
        <v>3007</v>
      </c>
      <c r="AR12" s="192" t="s">
        <v>3007</v>
      </c>
      <c r="AS12" s="193"/>
      <c r="AT12" s="194"/>
      <c r="AU12" s="194"/>
      <c r="AV12" s="194"/>
      <c r="AW12" s="194" t="s">
        <v>3007</v>
      </c>
      <c r="AX12" s="194" t="s">
        <v>3007</v>
      </c>
      <c r="AY12" s="194"/>
      <c r="AZ12" s="194"/>
      <c r="BA12" s="194" t="s">
        <v>3007</v>
      </c>
      <c r="BB12" s="192" t="s">
        <v>3007</v>
      </c>
      <c r="BC12" s="193"/>
      <c r="BD12" s="194"/>
      <c r="BE12" s="194"/>
      <c r="BF12" s="194"/>
      <c r="BG12" s="194" t="s">
        <v>3007</v>
      </c>
      <c r="BH12" s="194" t="s">
        <v>3007</v>
      </c>
      <c r="BI12" s="194"/>
      <c r="BJ12" s="194"/>
      <c r="BK12" s="194" t="s">
        <v>3007</v>
      </c>
      <c r="BL12" s="192" t="s">
        <v>3007</v>
      </c>
      <c r="BM12" s="193"/>
      <c r="BN12" s="194"/>
      <c r="BO12" s="194"/>
      <c r="BP12" s="194"/>
      <c r="BQ12" s="194" t="s">
        <v>3007</v>
      </c>
      <c r="BR12" s="194" t="s">
        <v>3007</v>
      </c>
      <c r="BS12" s="194"/>
      <c r="BT12" s="194"/>
      <c r="BU12" s="194" t="s">
        <v>3007</v>
      </c>
      <c r="BV12" s="192" t="s">
        <v>3007</v>
      </c>
      <c r="BW12" s="193"/>
      <c r="BX12" s="194"/>
      <c r="BY12" s="194"/>
      <c r="BZ12" s="194"/>
      <c r="CA12" s="194" t="s">
        <v>3007</v>
      </c>
      <c r="CB12" s="194" t="s">
        <v>3007</v>
      </c>
      <c r="CC12" s="194"/>
      <c r="CD12" s="193"/>
      <c r="CU12" s="168" t="s">
        <v>93</v>
      </c>
      <c r="CV12" s="168" t="s">
        <v>94</v>
      </c>
      <c r="CW12" s="168">
        <f t="shared" si="1"/>
        <v>11107</v>
      </c>
      <c r="DA12" s="167" t="str">
        <f t="shared" si="2"/>
        <v>11107</v>
      </c>
      <c r="DB12" s="167" t="str">
        <f t="shared" si="3"/>
        <v>さいたま市　浦和区</v>
      </c>
      <c r="DC12" s="189">
        <v>0</v>
      </c>
      <c r="DD12" s="189">
        <v>0</v>
      </c>
      <c r="DE12" s="189">
        <v>0</v>
      </c>
      <c r="DF12" s="189">
        <v>0</v>
      </c>
      <c r="DG12" s="189">
        <v>0</v>
      </c>
      <c r="DH12" s="189">
        <v>0</v>
      </c>
      <c r="DI12" s="189">
        <v>0</v>
      </c>
      <c r="DJ12" s="189">
        <v>3</v>
      </c>
      <c r="DK12" s="189">
        <v>3</v>
      </c>
      <c r="DL12" s="189">
        <v>6</v>
      </c>
      <c r="DM12" s="189">
        <v>31</v>
      </c>
      <c r="DN12" s="189">
        <v>36</v>
      </c>
      <c r="DO12" s="189" t="s">
        <v>3007</v>
      </c>
      <c r="DP12" s="189" t="s">
        <v>3007</v>
      </c>
      <c r="DQ12" s="189">
        <v>1</v>
      </c>
      <c r="DR12" s="189">
        <v>1038</v>
      </c>
      <c r="EA12" s="87" t="s">
        <v>2692</v>
      </c>
      <c r="EB12" s="87" t="s">
        <v>28</v>
      </c>
      <c r="EC12" s="87" t="s">
        <v>29</v>
      </c>
      <c r="ED12" s="87" t="s">
        <v>30</v>
      </c>
      <c r="EE12" s="87" t="s">
        <v>60</v>
      </c>
      <c r="EF12" s="87" t="s">
        <v>61</v>
      </c>
      <c r="EG12" s="87" t="s">
        <v>2684</v>
      </c>
      <c r="EH12" s="87" t="s">
        <v>62</v>
      </c>
      <c r="EI12" s="87" t="s">
        <v>63</v>
      </c>
      <c r="EM12" s="87" t="s">
        <v>2685</v>
      </c>
      <c r="EN12" s="87">
        <v>250</v>
      </c>
      <c r="EP12" s="180" t="s">
        <v>3018</v>
      </c>
      <c r="EQ12" s="181" t="s">
        <v>3019</v>
      </c>
      <c r="ER12" s="182" t="str">
        <f t="shared" ca="1" si="4"/>
        <v/>
      </c>
      <c r="ES12" s="182" t="str">
        <f t="shared" ca="1" si="5"/>
        <v/>
      </c>
      <c r="ET12" s="182" t="str">
        <f t="shared" ca="1" si="6"/>
        <v/>
      </c>
      <c r="EU12" s="182" t="str">
        <f ca="1">IFERROR(IF(OFFSET($D$6,MATCH(VALUE(SUBSTITUTE(EQ12,EG12,"")),$A$6:$A$167,0)-1,MATCH($EG12,$D$6:$CC$6,0)-1+7,1,1)&gt;0,OFFSET($D$6,MATCH(VALUE(SUBSTITUTE(EQ12,EG12,"")),$A$6:$A$167,0)-1,MATCH($EG12,$D$6:$CC$6,0)-1+7,1,1),""),"")</f>
        <v/>
      </c>
      <c r="EV12" s="182" t="str">
        <f ca="1">IF($EU12&lt;&gt;"",IF(OFFSET($D$6,MATCH(VALUE(SUBSTITUTE($EQ12,$EG12,"")),$A$6:$A$167,0)-1,MATCH($EG12,$D$6:$CC$6,0)-1+8,1,1)=0,"",OFFSET($D$6,MATCH(VALUE(SUBSTITUTE($EQ12,$EG12,"")),$A$6:$A$167,0)-1,MATCH($EG12,$D$6:$CC$6,0)-1+8,1,1)),"")</f>
        <v/>
      </c>
      <c r="EW12" s="182" t="str">
        <f t="shared" ca="1" si="7"/>
        <v/>
      </c>
      <c r="EX12" s="182" t="str">
        <f t="shared" ca="1" si="8"/>
        <v/>
      </c>
      <c r="EY12" s="182" t="str">
        <f ca="1">IF(EU12="","",COUNTIF(EU$6:$EU12,"&gt;"&amp;0))</f>
        <v/>
      </c>
      <c r="EZ12" s="167"/>
      <c r="FA12" s="155"/>
    </row>
    <row r="13" spans="1:158" ht="27.6" customHeight="1">
      <c r="A13" s="87">
        <v>1013</v>
      </c>
      <c r="B13" s="188" t="s">
        <v>42</v>
      </c>
      <c r="C13" s="195" t="s">
        <v>3007</v>
      </c>
      <c r="D13" s="196" t="s">
        <v>3007</v>
      </c>
      <c r="E13" s="197"/>
      <c r="F13" s="198"/>
      <c r="G13" s="198"/>
      <c r="H13" s="198"/>
      <c r="I13" s="198" t="s">
        <v>3007</v>
      </c>
      <c r="J13" s="198" t="s">
        <v>3007</v>
      </c>
      <c r="K13" s="198"/>
      <c r="L13" s="198"/>
      <c r="M13" s="198" t="s">
        <v>3007</v>
      </c>
      <c r="N13" s="196" t="s">
        <v>3007</v>
      </c>
      <c r="O13" s="197"/>
      <c r="P13" s="198"/>
      <c r="Q13" s="198"/>
      <c r="R13" s="198"/>
      <c r="S13" s="198" t="s">
        <v>3007</v>
      </c>
      <c r="T13" s="198" t="s">
        <v>3007</v>
      </c>
      <c r="U13" s="198"/>
      <c r="V13" s="198"/>
      <c r="W13" s="198" t="s">
        <v>3007</v>
      </c>
      <c r="X13" s="196" t="s">
        <v>3007</v>
      </c>
      <c r="Y13" s="197"/>
      <c r="Z13" s="198"/>
      <c r="AA13" s="198"/>
      <c r="AB13" s="198"/>
      <c r="AC13" s="198" t="s">
        <v>3007</v>
      </c>
      <c r="AD13" s="198" t="s">
        <v>3007</v>
      </c>
      <c r="AE13" s="198"/>
      <c r="AF13" s="198"/>
      <c r="AG13" s="198" t="s">
        <v>3007</v>
      </c>
      <c r="AH13" s="196" t="s">
        <v>3007</v>
      </c>
      <c r="AI13" s="197"/>
      <c r="AJ13" s="198"/>
      <c r="AK13" s="198"/>
      <c r="AL13" s="198"/>
      <c r="AM13" s="198" t="s">
        <v>3007</v>
      </c>
      <c r="AN13" s="198" t="s">
        <v>3007</v>
      </c>
      <c r="AO13" s="198"/>
      <c r="AP13" s="198"/>
      <c r="AQ13" s="198" t="s">
        <v>3007</v>
      </c>
      <c r="AR13" s="196" t="s">
        <v>3007</v>
      </c>
      <c r="AS13" s="197"/>
      <c r="AT13" s="198"/>
      <c r="AU13" s="198"/>
      <c r="AV13" s="198"/>
      <c r="AW13" s="198" t="s">
        <v>3007</v>
      </c>
      <c r="AX13" s="198" t="s">
        <v>3007</v>
      </c>
      <c r="AY13" s="198"/>
      <c r="AZ13" s="198"/>
      <c r="BA13" s="198" t="s">
        <v>3007</v>
      </c>
      <c r="BB13" s="196" t="s">
        <v>3007</v>
      </c>
      <c r="BC13" s="197"/>
      <c r="BD13" s="198"/>
      <c r="BE13" s="198"/>
      <c r="BF13" s="198"/>
      <c r="BG13" s="198" t="s">
        <v>3007</v>
      </c>
      <c r="BH13" s="198" t="s">
        <v>3007</v>
      </c>
      <c r="BI13" s="198"/>
      <c r="BJ13" s="198"/>
      <c r="BK13" s="198" t="s">
        <v>3007</v>
      </c>
      <c r="BL13" s="196" t="s">
        <v>3007</v>
      </c>
      <c r="BM13" s="197"/>
      <c r="BN13" s="198"/>
      <c r="BO13" s="198"/>
      <c r="BP13" s="198"/>
      <c r="BQ13" s="198" t="s">
        <v>3007</v>
      </c>
      <c r="BR13" s="198" t="s">
        <v>3007</v>
      </c>
      <c r="BS13" s="198"/>
      <c r="BT13" s="198"/>
      <c r="BU13" s="198" t="s">
        <v>46</v>
      </c>
      <c r="BV13" s="196" t="s">
        <v>47</v>
      </c>
      <c r="BW13" s="197"/>
      <c r="BX13" s="198"/>
      <c r="BY13" s="198"/>
      <c r="BZ13" s="198"/>
      <c r="CA13" s="198" t="s">
        <v>2685</v>
      </c>
      <c r="CB13" s="198">
        <v>500</v>
      </c>
      <c r="CC13" s="218"/>
      <c r="CD13" s="223"/>
      <c r="CU13" s="168" t="s">
        <v>107</v>
      </c>
      <c r="CV13" s="168" t="s">
        <v>108</v>
      </c>
      <c r="CW13" s="168">
        <f t="shared" si="1"/>
        <v>11108</v>
      </c>
      <c r="DA13" s="167" t="str">
        <f t="shared" si="2"/>
        <v>11108</v>
      </c>
      <c r="DB13" s="167" t="str">
        <f t="shared" si="3"/>
        <v>さいたま市　南区</v>
      </c>
      <c r="DC13" s="189">
        <v>0</v>
      </c>
      <c r="DD13" s="189">
        <v>0</v>
      </c>
      <c r="DE13" s="189">
        <v>0</v>
      </c>
      <c r="DF13" s="189">
        <v>0</v>
      </c>
      <c r="DG13" s="189">
        <v>0</v>
      </c>
      <c r="DH13" s="189">
        <v>0</v>
      </c>
      <c r="DI13" s="189">
        <v>0</v>
      </c>
      <c r="DJ13" s="189">
        <v>2</v>
      </c>
      <c r="DK13" s="189">
        <v>2</v>
      </c>
      <c r="DL13" s="189">
        <v>5</v>
      </c>
      <c r="DM13" s="189">
        <v>37</v>
      </c>
      <c r="DN13" s="189">
        <v>41</v>
      </c>
      <c r="DO13" s="189">
        <v>1</v>
      </c>
      <c r="DP13" s="189">
        <v>0</v>
      </c>
      <c r="DQ13" s="189">
        <v>1</v>
      </c>
      <c r="DR13" s="189">
        <v>1044</v>
      </c>
      <c r="EA13" s="87" t="s">
        <v>2693</v>
      </c>
      <c r="EB13" s="87" t="s">
        <v>28</v>
      </c>
      <c r="EC13" s="87" t="s">
        <v>29</v>
      </c>
      <c r="ED13" s="87" t="s">
        <v>30</v>
      </c>
      <c r="EE13" s="87" t="s">
        <v>60</v>
      </c>
      <c r="EF13" s="87" t="s">
        <v>61</v>
      </c>
      <c r="EG13" s="87" t="s">
        <v>2684</v>
      </c>
      <c r="EH13" s="87" t="s">
        <v>65</v>
      </c>
      <c r="EI13" s="87" t="s">
        <v>66</v>
      </c>
      <c r="EM13" s="87" t="s">
        <v>2685</v>
      </c>
      <c r="EN13" s="87">
        <v>250</v>
      </c>
      <c r="EP13" s="180" t="s">
        <v>3018</v>
      </c>
      <c r="EQ13" s="181" t="s">
        <v>3020</v>
      </c>
      <c r="ER13" s="182" t="str">
        <f t="shared" ca="1" si="4"/>
        <v/>
      </c>
      <c r="ES13" s="182" t="str">
        <f t="shared" ca="1" si="5"/>
        <v/>
      </c>
      <c r="ET13" s="182" t="str">
        <f t="shared" ca="1" si="6"/>
        <v/>
      </c>
      <c r="EU13" s="182" t="str">
        <f ca="1">IFERROR(IF(OFFSET($D$6,MATCH(VALUE(SUBSTITUTE(EQ13,EG13,"")),$A$6:$A$167,0)-1,MATCH($EG13,$D$6:$CC$6,0)-1+7,1,1)&gt;0,OFFSET($D$6,MATCH(VALUE(SUBSTITUTE(EQ13,EG13,"")),$A$6:$A$167,0)-1,MATCH($EG13,$D$6:$CC$6,0)-1+7,1,1),""),"")</f>
        <v/>
      </c>
      <c r="EV13" s="182" t="str">
        <f ca="1">IF($EU13&lt;&gt;"",IF(OFFSET($D$6,MATCH(VALUE(SUBSTITUTE($EQ13,$EG13,"")),$A$6:$A$167,0)-1,MATCH($EG13,$D$6:$CC$6,0)-1+8,1,1)=0,"",OFFSET($D$6,MATCH(VALUE(SUBSTITUTE($EQ13,$EG13,"")),$A$6:$A$167,0)-1,MATCH($EG13,$D$6:$CC$6,0)-1+8,1,1)),"")</f>
        <v/>
      </c>
      <c r="EW13" s="182" t="str">
        <f t="shared" ca="1" si="7"/>
        <v/>
      </c>
      <c r="EX13" s="182" t="str">
        <f t="shared" ca="1" si="8"/>
        <v/>
      </c>
      <c r="EY13" s="182" t="str">
        <f ca="1">IF(EU13="","",COUNTIF(EU$6:$EU13,"&gt;"&amp;0))</f>
        <v/>
      </c>
      <c r="EZ13" s="167"/>
      <c r="FA13" s="155"/>
    </row>
    <row r="14" spans="1:158" ht="27.6" customHeight="1">
      <c r="A14" s="87">
        <v>1014</v>
      </c>
      <c r="B14" s="188" t="s">
        <v>42</v>
      </c>
      <c r="C14" s="184" t="s">
        <v>3007</v>
      </c>
      <c r="D14" s="185" t="s">
        <v>3007</v>
      </c>
      <c r="E14" s="186"/>
      <c r="F14" s="187"/>
      <c r="G14" s="187"/>
      <c r="H14" s="187"/>
      <c r="I14" s="187" t="s">
        <v>3007</v>
      </c>
      <c r="J14" s="187" t="s">
        <v>3007</v>
      </c>
      <c r="K14" s="187"/>
      <c r="L14" s="187"/>
      <c r="M14" s="187" t="s">
        <v>3007</v>
      </c>
      <c r="N14" s="185" t="s">
        <v>3007</v>
      </c>
      <c r="O14" s="186"/>
      <c r="P14" s="187"/>
      <c r="Q14" s="187"/>
      <c r="R14" s="187"/>
      <c r="S14" s="187" t="s">
        <v>3007</v>
      </c>
      <c r="T14" s="187" t="s">
        <v>3007</v>
      </c>
      <c r="U14" s="187"/>
      <c r="V14" s="187"/>
      <c r="W14" s="187" t="s">
        <v>3007</v>
      </c>
      <c r="X14" s="185" t="s">
        <v>3007</v>
      </c>
      <c r="Y14" s="186"/>
      <c r="Z14" s="187"/>
      <c r="AA14" s="187"/>
      <c r="AB14" s="187"/>
      <c r="AC14" s="187" t="s">
        <v>3007</v>
      </c>
      <c r="AD14" s="187" t="s">
        <v>3007</v>
      </c>
      <c r="AE14" s="187"/>
      <c r="AF14" s="187"/>
      <c r="AG14" s="187" t="s">
        <v>3007</v>
      </c>
      <c r="AH14" s="185" t="s">
        <v>3007</v>
      </c>
      <c r="AI14" s="186"/>
      <c r="AJ14" s="187"/>
      <c r="AK14" s="187"/>
      <c r="AL14" s="187"/>
      <c r="AM14" s="187" t="s">
        <v>3007</v>
      </c>
      <c r="AN14" s="187" t="s">
        <v>3007</v>
      </c>
      <c r="AO14" s="187"/>
      <c r="AP14" s="187"/>
      <c r="AQ14" s="187" t="s">
        <v>3007</v>
      </c>
      <c r="AR14" s="185" t="s">
        <v>3007</v>
      </c>
      <c r="AS14" s="186"/>
      <c r="AT14" s="187"/>
      <c r="AU14" s="187"/>
      <c r="AV14" s="187"/>
      <c r="AW14" s="187" t="s">
        <v>3007</v>
      </c>
      <c r="AX14" s="187" t="s">
        <v>3007</v>
      </c>
      <c r="AY14" s="187"/>
      <c r="AZ14" s="187"/>
      <c r="BA14" s="187" t="s">
        <v>3007</v>
      </c>
      <c r="BB14" s="185" t="s">
        <v>3007</v>
      </c>
      <c r="BC14" s="186"/>
      <c r="BD14" s="187"/>
      <c r="BE14" s="187"/>
      <c r="BF14" s="187"/>
      <c r="BG14" s="187" t="s">
        <v>3007</v>
      </c>
      <c r="BH14" s="187" t="s">
        <v>3007</v>
      </c>
      <c r="BI14" s="187"/>
      <c r="BJ14" s="187"/>
      <c r="BK14" s="187" t="s">
        <v>3007</v>
      </c>
      <c r="BL14" s="185" t="s">
        <v>3007</v>
      </c>
      <c r="BM14" s="186"/>
      <c r="BN14" s="187"/>
      <c r="BO14" s="187"/>
      <c r="BP14" s="187"/>
      <c r="BQ14" s="187" t="s">
        <v>3007</v>
      </c>
      <c r="BR14" s="187" t="s">
        <v>3007</v>
      </c>
      <c r="BS14" s="187"/>
      <c r="BT14" s="187"/>
      <c r="BU14" s="187" t="s">
        <v>49</v>
      </c>
      <c r="BV14" s="185" t="s">
        <v>50</v>
      </c>
      <c r="BW14" s="186"/>
      <c r="BX14" s="187"/>
      <c r="BY14" s="187"/>
      <c r="BZ14" s="187"/>
      <c r="CA14" s="187" t="s">
        <v>2685</v>
      </c>
      <c r="CB14" s="187">
        <v>850</v>
      </c>
      <c r="CC14" s="217"/>
      <c r="CD14" s="222"/>
      <c r="CU14" s="168" t="s">
        <v>115</v>
      </c>
      <c r="CV14" s="168" t="s">
        <v>116</v>
      </c>
      <c r="CW14" s="168">
        <f t="shared" si="1"/>
        <v>11109</v>
      </c>
      <c r="DA14" s="167" t="str">
        <f t="shared" si="2"/>
        <v>11109</v>
      </c>
      <c r="DB14" s="167" t="str">
        <f t="shared" si="3"/>
        <v>さいたま市　緑区</v>
      </c>
      <c r="DC14" s="189">
        <v>0</v>
      </c>
      <c r="DD14" s="189">
        <v>0</v>
      </c>
      <c r="DE14" s="189">
        <v>0</v>
      </c>
      <c r="DF14" s="189">
        <v>0</v>
      </c>
      <c r="DG14" s="189">
        <v>0</v>
      </c>
      <c r="DH14" s="189">
        <v>0</v>
      </c>
      <c r="DI14" s="189">
        <v>0</v>
      </c>
      <c r="DJ14" s="189">
        <v>2</v>
      </c>
      <c r="DK14" s="189">
        <v>2</v>
      </c>
      <c r="DL14" s="189">
        <v>5</v>
      </c>
      <c r="DM14" s="189">
        <v>1</v>
      </c>
      <c r="DN14" s="189">
        <v>5</v>
      </c>
      <c r="DO14" s="189" t="s">
        <v>3007</v>
      </c>
      <c r="DP14" s="189" t="s">
        <v>3007</v>
      </c>
      <c r="DQ14" s="189">
        <v>2</v>
      </c>
      <c r="DR14" s="189">
        <v>2008</v>
      </c>
      <c r="EA14" s="87" t="s">
        <v>2694</v>
      </c>
      <c r="EB14" s="87" t="s">
        <v>28</v>
      </c>
      <c r="EC14" s="87" t="s">
        <v>29</v>
      </c>
      <c r="ED14" s="87" t="s">
        <v>30</v>
      </c>
      <c r="EE14" s="87" t="s">
        <v>60</v>
      </c>
      <c r="EF14" s="87" t="s">
        <v>61</v>
      </c>
      <c r="EG14" s="87" t="s">
        <v>2684</v>
      </c>
      <c r="EH14" s="87" t="s">
        <v>68</v>
      </c>
      <c r="EI14" s="87" t="s">
        <v>69</v>
      </c>
      <c r="EM14" s="87" t="s">
        <v>2685</v>
      </c>
      <c r="EN14" s="87">
        <v>500</v>
      </c>
      <c r="EP14" s="180" t="s">
        <v>3018</v>
      </c>
      <c r="EQ14" s="181" t="s">
        <v>3021</v>
      </c>
      <c r="ER14" s="182" t="str">
        <f t="shared" ca="1" si="4"/>
        <v/>
      </c>
      <c r="ES14" s="182" t="str">
        <f t="shared" ca="1" si="5"/>
        <v/>
      </c>
      <c r="ET14" s="182" t="str">
        <f t="shared" ca="1" si="6"/>
        <v/>
      </c>
      <c r="EU14" s="182" t="str">
        <f ca="1">IFERROR(IF(OFFSET($D$6,MATCH(VALUE(SUBSTITUTE(EQ14,EG14,"")),$A$6:$A$167,0)-1,MATCH($EG14,$D$6:$CC$6,0)-1+7,1,1)&gt;0,OFFSET($D$6,MATCH(VALUE(SUBSTITUTE(EQ14,EG14,"")),$A$6:$A$167,0)-1,MATCH($EG14,$D$6:$CC$6,0)-1+7,1,1),""),"")</f>
        <v/>
      </c>
      <c r="EV14" s="182" t="str">
        <f ca="1">IF($EU14&lt;&gt;"",IF(OFFSET($D$6,MATCH(VALUE(SUBSTITUTE($EQ14,$EG14,"")),$A$6:$A$167,0)-1,MATCH($EG14,$D$6:$CC$6,0)-1+8,1,1)=0,"",OFFSET($D$6,MATCH(VALUE(SUBSTITUTE($EQ14,$EG14,"")),$A$6:$A$167,0)-1,MATCH($EG14,$D$6:$CC$6,0)-1+8,1,1)),"")</f>
        <v/>
      </c>
      <c r="EW14" s="182" t="str">
        <f t="shared" ca="1" si="7"/>
        <v/>
      </c>
      <c r="EX14" s="182" t="str">
        <f t="shared" ca="1" si="8"/>
        <v/>
      </c>
      <c r="EY14" s="182" t="str">
        <f ca="1">IF(EU14="","",COUNTIF(EU$6:$EU14,"&gt;"&amp;0))</f>
        <v/>
      </c>
      <c r="EZ14" s="167"/>
      <c r="FA14" s="155"/>
    </row>
    <row r="15" spans="1:158" ht="27.6" customHeight="1">
      <c r="A15" s="87">
        <v>1015</v>
      </c>
      <c r="B15" s="188" t="s">
        <v>3013</v>
      </c>
      <c r="C15" s="184" t="s">
        <v>3007</v>
      </c>
      <c r="D15" s="185" t="s">
        <v>3007</v>
      </c>
      <c r="E15" s="186"/>
      <c r="F15" s="187"/>
      <c r="G15" s="187"/>
      <c r="H15" s="187"/>
      <c r="I15" s="187" t="s">
        <v>3007</v>
      </c>
      <c r="J15" s="187" t="s">
        <v>3007</v>
      </c>
      <c r="K15" s="187"/>
      <c r="L15" s="187"/>
      <c r="M15" s="187" t="s">
        <v>3007</v>
      </c>
      <c r="N15" s="185" t="s">
        <v>3007</v>
      </c>
      <c r="O15" s="186"/>
      <c r="P15" s="187"/>
      <c r="Q15" s="187"/>
      <c r="R15" s="187"/>
      <c r="S15" s="187" t="s">
        <v>3007</v>
      </c>
      <c r="T15" s="187" t="s">
        <v>3007</v>
      </c>
      <c r="U15" s="187"/>
      <c r="V15" s="187"/>
      <c r="W15" s="187" t="s">
        <v>3007</v>
      </c>
      <c r="X15" s="185" t="s">
        <v>3007</v>
      </c>
      <c r="Y15" s="186"/>
      <c r="Z15" s="187"/>
      <c r="AA15" s="187"/>
      <c r="AB15" s="187"/>
      <c r="AC15" s="187" t="s">
        <v>3007</v>
      </c>
      <c r="AD15" s="187" t="s">
        <v>3007</v>
      </c>
      <c r="AE15" s="187"/>
      <c r="AF15" s="187"/>
      <c r="AG15" s="187" t="s">
        <v>3007</v>
      </c>
      <c r="AH15" s="185" t="s">
        <v>3007</v>
      </c>
      <c r="AI15" s="186"/>
      <c r="AJ15" s="187"/>
      <c r="AK15" s="187"/>
      <c r="AL15" s="187"/>
      <c r="AM15" s="187" t="s">
        <v>3007</v>
      </c>
      <c r="AN15" s="187" t="s">
        <v>3007</v>
      </c>
      <c r="AO15" s="187"/>
      <c r="AP15" s="187"/>
      <c r="AQ15" s="187" t="s">
        <v>3007</v>
      </c>
      <c r="AR15" s="185" t="s">
        <v>3007</v>
      </c>
      <c r="AS15" s="186"/>
      <c r="AT15" s="187"/>
      <c r="AU15" s="187"/>
      <c r="AV15" s="187"/>
      <c r="AW15" s="187" t="s">
        <v>3007</v>
      </c>
      <c r="AX15" s="187" t="s">
        <v>3007</v>
      </c>
      <c r="AY15" s="187"/>
      <c r="AZ15" s="187"/>
      <c r="BA15" s="187" t="s">
        <v>3007</v>
      </c>
      <c r="BB15" s="185" t="s">
        <v>3007</v>
      </c>
      <c r="BC15" s="186"/>
      <c r="BD15" s="187"/>
      <c r="BE15" s="187"/>
      <c r="BF15" s="187"/>
      <c r="BG15" s="187" t="s">
        <v>3007</v>
      </c>
      <c r="BH15" s="187" t="s">
        <v>3007</v>
      </c>
      <c r="BI15" s="187"/>
      <c r="BJ15" s="187"/>
      <c r="BK15" s="187" t="s">
        <v>3007</v>
      </c>
      <c r="BL15" s="185" t="s">
        <v>3007</v>
      </c>
      <c r="BM15" s="186"/>
      <c r="BN15" s="187"/>
      <c r="BO15" s="187"/>
      <c r="BP15" s="187"/>
      <c r="BQ15" s="187" t="s">
        <v>3007</v>
      </c>
      <c r="BR15" s="187" t="s">
        <v>3007</v>
      </c>
      <c r="BS15" s="187"/>
      <c r="BT15" s="187"/>
      <c r="BU15" s="187" t="s">
        <v>3007</v>
      </c>
      <c r="BV15" s="185" t="s">
        <v>3007</v>
      </c>
      <c r="BW15" s="186"/>
      <c r="BX15" s="187"/>
      <c r="BY15" s="187"/>
      <c r="BZ15" s="187"/>
      <c r="CA15" s="187" t="s">
        <v>3007</v>
      </c>
      <c r="CB15" s="187" t="s">
        <v>3007</v>
      </c>
      <c r="CC15" s="187"/>
      <c r="CD15" s="186"/>
      <c r="CU15" s="168" t="s">
        <v>120</v>
      </c>
      <c r="CV15" s="168" t="s">
        <v>121</v>
      </c>
      <c r="CW15" s="168">
        <f t="shared" si="1"/>
        <v>11110</v>
      </c>
      <c r="DA15" s="167" t="str">
        <f t="shared" si="2"/>
        <v>11110</v>
      </c>
      <c r="DB15" s="167" t="str">
        <f t="shared" si="3"/>
        <v>さいたま市　岩槻区</v>
      </c>
      <c r="DC15" s="189">
        <v>0</v>
      </c>
      <c r="DD15" s="189">
        <v>0</v>
      </c>
      <c r="DE15" s="189">
        <v>0</v>
      </c>
      <c r="DF15" s="189">
        <v>0</v>
      </c>
      <c r="DG15" s="189">
        <v>0</v>
      </c>
      <c r="DH15" s="189">
        <v>0</v>
      </c>
      <c r="DI15" s="189">
        <v>0</v>
      </c>
      <c r="DJ15" s="189">
        <v>1</v>
      </c>
      <c r="DK15" s="189">
        <v>1</v>
      </c>
      <c r="DL15" s="189">
        <v>4</v>
      </c>
      <c r="DM15" s="189">
        <v>6</v>
      </c>
      <c r="DN15" s="189">
        <v>9</v>
      </c>
      <c r="DO15" s="189" t="s">
        <v>3007</v>
      </c>
      <c r="DP15" s="189" t="s">
        <v>3007</v>
      </c>
      <c r="DQ15" s="189">
        <v>2</v>
      </c>
      <c r="DR15" s="189">
        <v>2013</v>
      </c>
      <c r="EA15" s="87" t="s">
        <v>2696</v>
      </c>
      <c r="EB15" s="87" t="s">
        <v>28</v>
      </c>
      <c r="EC15" s="87" t="s">
        <v>29</v>
      </c>
      <c r="ED15" s="87" t="s">
        <v>30</v>
      </c>
      <c r="EE15" s="87" t="s">
        <v>71</v>
      </c>
      <c r="EF15" s="87" t="s">
        <v>72</v>
      </c>
      <c r="EG15" s="87" t="s">
        <v>2684</v>
      </c>
      <c r="EH15" s="87" t="s">
        <v>76</v>
      </c>
      <c r="EI15" s="87" t="s">
        <v>1073</v>
      </c>
      <c r="EM15" s="87" t="s">
        <v>2685</v>
      </c>
      <c r="EN15" s="87">
        <v>1750</v>
      </c>
      <c r="EP15" s="180" t="s">
        <v>3022</v>
      </c>
      <c r="EQ15" s="181" t="s">
        <v>3023</v>
      </c>
      <c r="ER15" s="182" t="str">
        <f t="shared" ca="1" si="4"/>
        <v/>
      </c>
      <c r="ES15" s="182" t="str">
        <f t="shared" ca="1" si="5"/>
        <v/>
      </c>
      <c r="ET15" s="182" t="str">
        <f t="shared" ca="1" si="6"/>
        <v/>
      </c>
      <c r="EU15" s="182" t="str">
        <f ca="1">IFERROR(IF(OFFSET($D$6,MATCH(VALUE(SUBSTITUTE(EQ15,EG15,"")),$A$6:$A$167,0)-1,MATCH($EG15,$D$6:$CC$6,0)-1+7,1,1)&gt;0,OFFSET($D$6,MATCH(VALUE(SUBSTITUTE(EQ15,EG15,"")),$A$6:$A$167,0)-1,MATCH($EG15,$D$6:$CC$6,0)-1+7,1,1),""),"")</f>
        <v/>
      </c>
      <c r="EV15" s="182" t="str">
        <f ca="1">IF($EU15&lt;&gt;"",IF(OFFSET($D$6,MATCH(VALUE(SUBSTITUTE($EQ15,$EG15,"")),$A$6:$A$167,0)-1,MATCH($EG15,$D$6:$CC$6,0)-1+8,1,1)=0,"",OFFSET($D$6,MATCH(VALUE(SUBSTITUTE($EQ15,$EG15,"")),$A$6:$A$167,0)-1,MATCH($EG15,$D$6:$CC$6,0)-1+8,1,1)),"")</f>
        <v/>
      </c>
      <c r="EW15" s="182" t="str">
        <f t="shared" ca="1" si="7"/>
        <v/>
      </c>
      <c r="EX15" s="182" t="str">
        <f t="shared" ca="1" si="8"/>
        <v/>
      </c>
      <c r="EY15" s="182" t="str">
        <f ca="1">IF(EU15="","",COUNTIF(EU$6:$EU15,"&gt;"&amp;0))</f>
        <v/>
      </c>
      <c r="EZ15" s="167"/>
      <c r="FA15" s="155"/>
    </row>
    <row r="16" spans="1:158" ht="27.6" customHeight="1">
      <c r="A16" s="87">
        <v>1016</v>
      </c>
      <c r="B16" s="188">
        <f ca="1">J16+T16+AD16+AN16+AX16+BH16+BR16+CB16</f>
        <v>1350</v>
      </c>
      <c r="C16" s="184" t="s">
        <v>3007</v>
      </c>
      <c r="D16" s="185" t="s">
        <v>3016</v>
      </c>
      <c r="E16" s="186"/>
      <c r="F16" s="187"/>
      <c r="G16" s="187"/>
      <c r="H16" s="187"/>
      <c r="I16" s="187" t="s">
        <v>3007</v>
      </c>
      <c r="J16" s="187">
        <f ca="1">SUM(OFFSET(J15,-COUNTIF($B$8:$B14,$B14),0,COUNTIF($B$8:$B14,$B14),1))</f>
        <v>0</v>
      </c>
      <c r="K16" s="187">
        <f ca="1">SUM(OFFSET(K15,-COUNTIF($B$8:$B14,$B14),0,COUNTIF($B$8:$B14,$B14),1))</f>
        <v>0</v>
      </c>
      <c r="L16" s="187"/>
      <c r="M16" s="187" t="s">
        <v>3007</v>
      </c>
      <c r="N16" s="185" t="s">
        <v>3016</v>
      </c>
      <c r="O16" s="186"/>
      <c r="P16" s="187"/>
      <c r="Q16" s="187"/>
      <c r="R16" s="187"/>
      <c r="S16" s="187" t="s">
        <v>3007</v>
      </c>
      <c r="T16" s="187">
        <f ca="1">SUM(OFFSET(T15,-COUNTIF($B$8:$B14,$B14),0,COUNTIF($B$8:$B14,$B14),1))</f>
        <v>0</v>
      </c>
      <c r="U16" s="187">
        <f ca="1">SUM(OFFSET(U15,-COUNTIF($B$8:$B14,$B14),0,COUNTIF($B$8:$B14,$B14),1))</f>
        <v>0</v>
      </c>
      <c r="V16" s="187"/>
      <c r="W16" s="187" t="s">
        <v>3007</v>
      </c>
      <c r="X16" s="185" t="s">
        <v>3016</v>
      </c>
      <c r="Y16" s="186"/>
      <c r="Z16" s="187"/>
      <c r="AA16" s="187"/>
      <c r="AB16" s="187"/>
      <c r="AC16" s="187" t="s">
        <v>3007</v>
      </c>
      <c r="AD16" s="187">
        <f ca="1">SUM(OFFSET(AD15,-COUNTIF($B$8:$B14,$B14),0,COUNTIF($B$8:$B14,$B14),1))</f>
        <v>0</v>
      </c>
      <c r="AE16" s="187">
        <f ca="1">SUM(OFFSET(AE15,-COUNTIF($B$8:$B14,$B14),0,COUNTIF($B$8:$B14,$B14),1))</f>
        <v>0</v>
      </c>
      <c r="AF16" s="187"/>
      <c r="AG16" s="187" t="s">
        <v>3007</v>
      </c>
      <c r="AH16" s="185" t="s">
        <v>3016</v>
      </c>
      <c r="AI16" s="186"/>
      <c r="AJ16" s="187"/>
      <c r="AK16" s="187"/>
      <c r="AL16" s="187"/>
      <c r="AM16" s="187" t="s">
        <v>3007</v>
      </c>
      <c r="AN16" s="187">
        <f ca="1">SUM(OFFSET(AN15,-COUNTIF($B$8:$B14,$B14),0,COUNTIF($B$8:$B14,$B14),1))</f>
        <v>0</v>
      </c>
      <c r="AO16" s="187">
        <f ca="1">SUM(OFFSET(AO15,-COUNTIF($B$8:$B14,$B14),0,COUNTIF($B$8:$B14,$B14),1))</f>
        <v>0</v>
      </c>
      <c r="AP16" s="187"/>
      <c r="AQ16" s="187" t="s">
        <v>3007</v>
      </c>
      <c r="AR16" s="185" t="s">
        <v>3016</v>
      </c>
      <c r="AS16" s="186"/>
      <c r="AT16" s="187"/>
      <c r="AU16" s="187"/>
      <c r="AV16" s="187"/>
      <c r="AW16" s="187" t="s">
        <v>3007</v>
      </c>
      <c r="AX16" s="187">
        <f ca="1">SUM(OFFSET(AX15,-COUNTIF($B$8:$B14,$B14),0,COUNTIF($B$8:$B14,$B14),1))</f>
        <v>0</v>
      </c>
      <c r="AY16" s="187">
        <f ca="1">SUM(OFFSET(AY15,-COUNTIF($B$8:$B14,$B14),0,COUNTIF($B$8:$B14,$B14),1))</f>
        <v>0</v>
      </c>
      <c r="AZ16" s="187"/>
      <c r="BA16" s="187" t="s">
        <v>3007</v>
      </c>
      <c r="BB16" s="185" t="s">
        <v>3016</v>
      </c>
      <c r="BC16" s="186"/>
      <c r="BD16" s="187"/>
      <c r="BE16" s="187"/>
      <c r="BF16" s="187"/>
      <c r="BG16" s="187" t="s">
        <v>3007</v>
      </c>
      <c r="BH16" s="187">
        <f ca="1">SUM(OFFSET(BH15,-COUNTIF($B$8:$B14,$B14),0,COUNTIF($B$8:$B14,$B14),1))</f>
        <v>0</v>
      </c>
      <c r="BI16" s="187">
        <f ca="1">SUM(OFFSET(BI15,-COUNTIF($B$8:$B14,$B14),0,COUNTIF($B$8:$B14,$B14),1))</f>
        <v>0</v>
      </c>
      <c r="BJ16" s="187"/>
      <c r="BK16" s="187" t="s">
        <v>3007</v>
      </c>
      <c r="BL16" s="185" t="s">
        <v>3016</v>
      </c>
      <c r="BM16" s="186"/>
      <c r="BN16" s="187"/>
      <c r="BO16" s="187"/>
      <c r="BP16" s="187"/>
      <c r="BQ16" s="187" t="s">
        <v>3007</v>
      </c>
      <c r="BR16" s="187">
        <f ca="1">SUM(OFFSET(BR15,-COUNTIF($B$8:$B14,$B14),0,COUNTIF($B$8:$B14,$B14),1))</f>
        <v>0</v>
      </c>
      <c r="BS16" s="187">
        <f ca="1">SUM(OFFSET(BS15,-COUNTIF($B$8:$B14,$B14),0,COUNTIF($B$8:$B14,$B14),1))</f>
        <v>0</v>
      </c>
      <c r="BT16" s="187"/>
      <c r="BU16" s="187" t="s">
        <v>3007</v>
      </c>
      <c r="BV16" s="185" t="s">
        <v>3016</v>
      </c>
      <c r="BW16" s="186"/>
      <c r="BX16" s="187"/>
      <c r="BY16" s="187"/>
      <c r="BZ16" s="187"/>
      <c r="CA16" s="187" t="s">
        <v>3007</v>
      </c>
      <c r="CB16" s="187">
        <f ca="1">SUM(OFFSET(CB15,-COUNTIF($B$8:$B14,$B14),0,COUNTIF($B$8:$B14,$B14),1))</f>
        <v>1350</v>
      </c>
      <c r="CC16" s="187">
        <f ca="1">SUM(OFFSET(CC15,-COUNTIF($B$8:$B14,$B14),0,COUNTIF($B$8:$B14,$B14),1))</f>
        <v>0</v>
      </c>
      <c r="CD16" s="186"/>
      <c r="CU16" s="168" t="s">
        <v>125</v>
      </c>
      <c r="CV16" s="168" t="s">
        <v>126</v>
      </c>
      <c r="CW16" s="168">
        <f t="shared" si="1"/>
        <v>11201</v>
      </c>
      <c r="DA16" s="167" t="str">
        <f t="shared" si="2"/>
        <v>11201</v>
      </c>
      <c r="DB16" s="167" t="str">
        <f t="shared" si="3"/>
        <v>川越市</v>
      </c>
      <c r="DC16" s="189">
        <v>0</v>
      </c>
      <c r="DD16" s="189">
        <v>0</v>
      </c>
      <c r="DE16" s="189">
        <v>0</v>
      </c>
      <c r="DF16" s="189">
        <v>0</v>
      </c>
      <c r="DG16" s="189">
        <v>0</v>
      </c>
      <c r="DH16" s="189">
        <v>0</v>
      </c>
      <c r="DI16" s="189">
        <v>0</v>
      </c>
      <c r="DJ16" s="189">
        <v>5</v>
      </c>
      <c r="DK16" s="189">
        <v>5</v>
      </c>
      <c r="DL16" s="189">
        <v>8</v>
      </c>
      <c r="DM16" s="189">
        <v>10</v>
      </c>
      <c r="DN16" s="189">
        <v>17</v>
      </c>
      <c r="DO16" s="189" t="s">
        <v>3007</v>
      </c>
      <c r="DP16" s="189" t="s">
        <v>3007</v>
      </c>
      <c r="DQ16" s="189">
        <v>2</v>
      </c>
      <c r="DR16" s="189">
        <v>2017</v>
      </c>
      <c r="EA16" s="87" t="s">
        <v>2698</v>
      </c>
      <c r="EB16" s="87" t="s">
        <v>28</v>
      </c>
      <c r="EC16" s="87" t="s">
        <v>29</v>
      </c>
      <c r="ED16" s="87" t="s">
        <v>30</v>
      </c>
      <c r="EE16" s="87" t="s">
        <v>82</v>
      </c>
      <c r="EF16" s="87" t="s">
        <v>83</v>
      </c>
      <c r="EG16" s="87" t="s">
        <v>2684</v>
      </c>
      <c r="EH16" s="87" t="s">
        <v>87</v>
      </c>
      <c r="EI16" s="87" t="s">
        <v>88</v>
      </c>
      <c r="EM16" s="87" t="s">
        <v>2685</v>
      </c>
      <c r="EN16" s="87">
        <v>600</v>
      </c>
      <c r="EP16" s="180" t="s">
        <v>3024</v>
      </c>
      <c r="EQ16" s="181" t="s">
        <v>3025</v>
      </c>
      <c r="ER16" s="182" t="str">
        <f t="shared" ca="1" si="4"/>
        <v/>
      </c>
      <c r="ES16" s="182" t="str">
        <f t="shared" ca="1" si="5"/>
        <v/>
      </c>
      <c r="ET16" s="182" t="str">
        <f t="shared" ca="1" si="6"/>
        <v/>
      </c>
      <c r="EU16" s="182" t="str">
        <f ca="1">IFERROR(IF(OFFSET($D$6,MATCH(VALUE(SUBSTITUTE(EQ16,EG16,"")),$A$6:$A$167,0)-1,MATCH($EG16,$D$6:$CC$6,0)-1+7,1,1)&gt;0,OFFSET($D$6,MATCH(VALUE(SUBSTITUTE(EQ16,EG16,"")),$A$6:$A$167,0)-1,MATCH($EG16,$D$6:$CC$6,0)-1+7,1,1),""),"")</f>
        <v/>
      </c>
      <c r="EV16" s="182" t="str">
        <f ca="1">IF($EU16&lt;&gt;"",IF(OFFSET($D$6,MATCH(VALUE(SUBSTITUTE($EQ16,$EG16,"")),$A$6:$A$167,0)-1,MATCH($EG16,$D$6:$CC$6,0)-1+8,1,1)=0,"",OFFSET($D$6,MATCH(VALUE(SUBSTITUTE($EQ16,$EG16,"")),$A$6:$A$167,0)-1,MATCH($EG16,$D$6:$CC$6,0)-1+8,1,1)),"")</f>
        <v/>
      </c>
      <c r="EW16" s="182" t="str">
        <f t="shared" ca="1" si="7"/>
        <v/>
      </c>
      <c r="EX16" s="182" t="str">
        <f t="shared" ca="1" si="8"/>
        <v/>
      </c>
      <c r="EY16" s="182" t="str">
        <f ca="1">IF(EU16="","",COUNTIF(EU$6:$EU16,"&gt;"&amp;0))</f>
        <v/>
      </c>
      <c r="EZ16" s="167"/>
      <c r="FA16" s="155"/>
    </row>
    <row r="17" spans="1:157" ht="27.6" customHeight="1" thickBot="1">
      <c r="A17" s="87">
        <v>1017</v>
      </c>
      <c r="B17" s="190" t="s">
        <v>3007</v>
      </c>
      <c r="C17" s="191" t="s">
        <v>3007</v>
      </c>
      <c r="D17" s="192" t="s">
        <v>3007</v>
      </c>
      <c r="E17" s="193"/>
      <c r="F17" s="194"/>
      <c r="G17" s="194"/>
      <c r="H17" s="194"/>
      <c r="I17" s="194" t="s">
        <v>3007</v>
      </c>
      <c r="J17" s="194" t="s">
        <v>3007</v>
      </c>
      <c r="K17" s="194"/>
      <c r="L17" s="194"/>
      <c r="M17" s="194" t="s">
        <v>3007</v>
      </c>
      <c r="N17" s="192" t="s">
        <v>3007</v>
      </c>
      <c r="O17" s="193"/>
      <c r="P17" s="194"/>
      <c r="Q17" s="194"/>
      <c r="R17" s="194"/>
      <c r="S17" s="194" t="s">
        <v>3007</v>
      </c>
      <c r="T17" s="194" t="s">
        <v>3007</v>
      </c>
      <c r="U17" s="194"/>
      <c r="V17" s="194"/>
      <c r="W17" s="194" t="s">
        <v>3007</v>
      </c>
      <c r="X17" s="192" t="s">
        <v>3007</v>
      </c>
      <c r="Y17" s="193"/>
      <c r="Z17" s="194"/>
      <c r="AA17" s="194"/>
      <c r="AB17" s="194"/>
      <c r="AC17" s="194" t="s">
        <v>3007</v>
      </c>
      <c r="AD17" s="194" t="s">
        <v>3007</v>
      </c>
      <c r="AE17" s="194"/>
      <c r="AF17" s="194"/>
      <c r="AG17" s="194" t="s">
        <v>3007</v>
      </c>
      <c r="AH17" s="192" t="s">
        <v>3007</v>
      </c>
      <c r="AI17" s="193"/>
      <c r="AJ17" s="194"/>
      <c r="AK17" s="194"/>
      <c r="AL17" s="194"/>
      <c r="AM17" s="194" t="s">
        <v>3007</v>
      </c>
      <c r="AN17" s="194" t="s">
        <v>3007</v>
      </c>
      <c r="AO17" s="194"/>
      <c r="AP17" s="194"/>
      <c r="AQ17" s="194" t="s">
        <v>3007</v>
      </c>
      <c r="AR17" s="192" t="s">
        <v>3007</v>
      </c>
      <c r="AS17" s="193"/>
      <c r="AT17" s="194"/>
      <c r="AU17" s="194"/>
      <c r="AV17" s="194"/>
      <c r="AW17" s="194" t="s">
        <v>3007</v>
      </c>
      <c r="AX17" s="194" t="s">
        <v>3007</v>
      </c>
      <c r="AY17" s="194"/>
      <c r="AZ17" s="194"/>
      <c r="BA17" s="194" t="s">
        <v>3007</v>
      </c>
      <c r="BB17" s="192" t="s">
        <v>3007</v>
      </c>
      <c r="BC17" s="193"/>
      <c r="BD17" s="194"/>
      <c r="BE17" s="194"/>
      <c r="BF17" s="194"/>
      <c r="BG17" s="194" t="s">
        <v>3007</v>
      </c>
      <c r="BH17" s="194" t="s">
        <v>3007</v>
      </c>
      <c r="BI17" s="194"/>
      <c r="BJ17" s="194"/>
      <c r="BK17" s="194" t="s">
        <v>3007</v>
      </c>
      <c r="BL17" s="192" t="s">
        <v>3007</v>
      </c>
      <c r="BM17" s="193"/>
      <c r="BN17" s="194"/>
      <c r="BO17" s="194"/>
      <c r="BP17" s="194"/>
      <c r="BQ17" s="194" t="s">
        <v>3007</v>
      </c>
      <c r="BR17" s="194" t="s">
        <v>3007</v>
      </c>
      <c r="BS17" s="194"/>
      <c r="BT17" s="194"/>
      <c r="BU17" s="194" t="s">
        <v>3007</v>
      </c>
      <c r="BV17" s="192" t="s">
        <v>3007</v>
      </c>
      <c r="BW17" s="193"/>
      <c r="BX17" s="194"/>
      <c r="BY17" s="194"/>
      <c r="BZ17" s="194"/>
      <c r="CA17" s="194" t="s">
        <v>3007</v>
      </c>
      <c r="CB17" s="194" t="s">
        <v>3007</v>
      </c>
      <c r="CC17" s="194"/>
      <c r="CD17" s="193"/>
      <c r="CU17" s="168" t="s">
        <v>156</v>
      </c>
      <c r="CV17" s="168" t="s">
        <v>157</v>
      </c>
      <c r="CW17" s="168">
        <f t="shared" si="1"/>
        <v>11203</v>
      </c>
      <c r="DA17" s="167" t="str">
        <f t="shared" si="2"/>
        <v>11203</v>
      </c>
      <c r="DB17" s="167" t="str">
        <f t="shared" si="3"/>
        <v>川口市</v>
      </c>
      <c r="DC17" s="189">
        <v>0</v>
      </c>
      <c r="DD17" s="189">
        <v>0</v>
      </c>
      <c r="DE17" s="189">
        <v>0</v>
      </c>
      <c r="DF17" s="189">
        <v>0</v>
      </c>
      <c r="DG17" s="189">
        <v>0</v>
      </c>
      <c r="DH17" s="189">
        <v>0</v>
      </c>
      <c r="DI17" s="189">
        <v>0</v>
      </c>
      <c r="DJ17" s="189">
        <v>6</v>
      </c>
      <c r="DK17" s="189">
        <v>6</v>
      </c>
      <c r="DL17" s="189">
        <v>9</v>
      </c>
      <c r="DM17" s="189">
        <v>18</v>
      </c>
      <c r="DN17" s="189">
        <v>26</v>
      </c>
      <c r="DO17" s="189" t="s">
        <v>3007</v>
      </c>
      <c r="DP17" s="189" t="s">
        <v>3007</v>
      </c>
      <c r="DQ17" s="189">
        <v>2</v>
      </c>
      <c r="DR17" s="189">
        <v>2025</v>
      </c>
      <c r="EA17" s="87" t="s">
        <v>2742</v>
      </c>
      <c r="EB17" s="87" t="s">
        <v>28</v>
      </c>
      <c r="EC17" s="87" t="s">
        <v>29</v>
      </c>
      <c r="ED17" s="87" t="s">
        <v>30</v>
      </c>
      <c r="EE17" s="87" t="s">
        <v>82</v>
      </c>
      <c r="EF17" s="87" t="s">
        <v>83</v>
      </c>
      <c r="EG17" s="87" t="s">
        <v>2684</v>
      </c>
      <c r="EH17" s="87" t="s">
        <v>90</v>
      </c>
      <c r="EI17" s="87" t="s">
        <v>91</v>
      </c>
      <c r="EM17" s="87" t="s">
        <v>2685</v>
      </c>
      <c r="EN17" s="87">
        <v>0</v>
      </c>
      <c r="EP17" s="180" t="s">
        <v>3024</v>
      </c>
      <c r="EQ17" s="181" t="s">
        <v>3026</v>
      </c>
      <c r="ER17" s="182" t="str">
        <f t="shared" ca="1" si="4"/>
        <v/>
      </c>
      <c r="ES17" s="182" t="str">
        <f t="shared" ca="1" si="5"/>
        <v/>
      </c>
      <c r="ET17" s="182" t="str">
        <f t="shared" ca="1" si="6"/>
        <v/>
      </c>
      <c r="EU17" s="182" t="str">
        <f ca="1">IFERROR(IF(OFFSET($D$6,MATCH(VALUE(SUBSTITUTE(EQ17,EG17,"")),$A$6:$A$167,0)-1,MATCH($EG17,$D$6:$CC$6,0)-1+7,1,1)&gt;0,OFFSET($D$6,MATCH(VALUE(SUBSTITUTE(EQ17,EG17,"")),$A$6:$A$167,0)-1,MATCH($EG17,$D$6:$CC$6,0)-1+7,1,1),""),"")</f>
        <v/>
      </c>
      <c r="EV17" s="182" t="str">
        <f ca="1">IF($EU17&lt;&gt;"",IF(OFFSET($D$6,MATCH(VALUE(SUBSTITUTE($EQ17,$EG17,"")),$A$6:$A$167,0)-1,MATCH($EG17,$D$6:$CC$6,0)-1+8,1,1)=0,"",OFFSET($D$6,MATCH(VALUE(SUBSTITUTE($EQ17,$EG17,"")),$A$6:$A$167,0)-1,MATCH($EG17,$D$6:$CC$6,0)-1+8,1,1)),"")</f>
        <v/>
      </c>
      <c r="EW17" s="182" t="str">
        <f t="shared" ca="1" si="7"/>
        <v/>
      </c>
      <c r="EX17" s="182" t="str">
        <f t="shared" ca="1" si="8"/>
        <v/>
      </c>
      <c r="EY17" s="182" t="str">
        <f ca="1">IF(EU17="","",COUNTIF(EU$6:$EU17,"&gt;"&amp;0))</f>
        <v/>
      </c>
      <c r="EZ17" s="167"/>
      <c r="FA17" s="155"/>
    </row>
    <row r="18" spans="1:157" ht="27.6" customHeight="1">
      <c r="A18" s="87">
        <v>1018</v>
      </c>
      <c r="B18" s="188" t="s">
        <v>53</v>
      </c>
      <c r="C18" s="195" t="s">
        <v>3007</v>
      </c>
      <c r="D18" s="196" t="s">
        <v>3007</v>
      </c>
      <c r="E18" s="197"/>
      <c r="F18" s="198"/>
      <c r="G18" s="198"/>
      <c r="H18" s="198"/>
      <c r="I18" s="198" t="s">
        <v>3007</v>
      </c>
      <c r="J18" s="198" t="s">
        <v>3007</v>
      </c>
      <c r="K18" s="198"/>
      <c r="L18" s="198"/>
      <c r="M18" s="198" t="s">
        <v>3007</v>
      </c>
      <c r="N18" s="196" t="s">
        <v>3007</v>
      </c>
      <c r="O18" s="197"/>
      <c r="P18" s="198"/>
      <c r="Q18" s="198"/>
      <c r="R18" s="198"/>
      <c r="S18" s="198" t="s">
        <v>3007</v>
      </c>
      <c r="T18" s="198" t="s">
        <v>3007</v>
      </c>
      <c r="U18" s="198"/>
      <c r="V18" s="198"/>
      <c r="W18" s="198" t="s">
        <v>3007</v>
      </c>
      <c r="X18" s="196" t="s">
        <v>3007</v>
      </c>
      <c r="Y18" s="197"/>
      <c r="Z18" s="198"/>
      <c r="AA18" s="198"/>
      <c r="AB18" s="198"/>
      <c r="AC18" s="198" t="s">
        <v>3007</v>
      </c>
      <c r="AD18" s="198" t="s">
        <v>3007</v>
      </c>
      <c r="AE18" s="198"/>
      <c r="AF18" s="198"/>
      <c r="AG18" s="198" t="s">
        <v>3007</v>
      </c>
      <c r="AH18" s="196" t="s">
        <v>3007</v>
      </c>
      <c r="AI18" s="197"/>
      <c r="AJ18" s="198"/>
      <c r="AK18" s="198"/>
      <c r="AL18" s="198"/>
      <c r="AM18" s="198" t="s">
        <v>3007</v>
      </c>
      <c r="AN18" s="198" t="s">
        <v>3007</v>
      </c>
      <c r="AO18" s="198"/>
      <c r="AP18" s="198"/>
      <c r="AQ18" s="198" t="s">
        <v>3007</v>
      </c>
      <c r="AR18" s="196" t="s">
        <v>3007</v>
      </c>
      <c r="AS18" s="197"/>
      <c r="AT18" s="198"/>
      <c r="AU18" s="198"/>
      <c r="AV18" s="198"/>
      <c r="AW18" s="198" t="s">
        <v>3007</v>
      </c>
      <c r="AX18" s="198" t="s">
        <v>3007</v>
      </c>
      <c r="AY18" s="198"/>
      <c r="AZ18" s="198"/>
      <c r="BA18" s="198" t="s">
        <v>3007</v>
      </c>
      <c r="BB18" s="196" t="s">
        <v>3007</v>
      </c>
      <c r="BC18" s="197"/>
      <c r="BD18" s="198"/>
      <c r="BE18" s="198"/>
      <c r="BF18" s="198"/>
      <c r="BG18" s="198" t="s">
        <v>3007</v>
      </c>
      <c r="BH18" s="198" t="s">
        <v>3007</v>
      </c>
      <c r="BI18" s="198"/>
      <c r="BJ18" s="198"/>
      <c r="BK18" s="198" t="s">
        <v>3007</v>
      </c>
      <c r="BL18" s="196" t="s">
        <v>3007</v>
      </c>
      <c r="BM18" s="197"/>
      <c r="BN18" s="198"/>
      <c r="BO18" s="198"/>
      <c r="BP18" s="198"/>
      <c r="BQ18" s="198" t="s">
        <v>3007</v>
      </c>
      <c r="BR18" s="198" t="s">
        <v>3007</v>
      </c>
      <c r="BS18" s="198"/>
      <c r="BT18" s="198"/>
      <c r="BU18" s="198" t="s">
        <v>54</v>
      </c>
      <c r="BV18" s="196" t="s">
        <v>55</v>
      </c>
      <c r="BW18" s="197"/>
      <c r="BX18" s="198"/>
      <c r="BY18" s="198"/>
      <c r="BZ18" s="198"/>
      <c r="CA18" s="198" t="s">
        <v>2685</v>
      </c>
      <c r="CB18" s="198">
        <v>950</v>
      </c>
      <c r="CC18" s="218"/>
      <c r="CD18" s="223"/>
      <c r="CU18" s="168" t="s">
        <v>201</v>
      </c>
      <c r="CV18" s="168" t="s">
        <v>202</v>
      </c>
      <c r="CW18" s="168">
        <f t="shared" si="1"/>
        <v>11208</v>
      </c>
      <c r="DA18" s="167" t="str">
        <f t="shared" si="2"/>
        <v>11208</v>
      </c>
      <c r="DB18" s="167" t="str">
        <f t="shared" si="3"/>
        <v>所沢市</v>
      </c>
      <c r="DC18" s="189">
        <v>0</v>
      </c>
      <c r="DD18" s="189">
        <v>0</v>
      </c>
      <c r="DE18" s="189">
        <v>0</v>
      </c>
      <c r="DF18" s="189">
        <v>0</v>
      </c>
      <c r="DG18" s="189">
        <v>0</v>
      </c>
      <c r="DH18" s="189">
        <v>0</v>
      </c>
      <c r="DI18" s="189">
        <v>0</v>
      </c>
      <c r="DJ18" s="189">
        <v>4</v>
      </c>
      <c r="DK18" s="189">
        <v>4</v>
      </c>
      <c r="DL18" s="189">
        <v>7</v>
      </c>
      <c r="DM18" s="189">
        <v>27</v>
      </c>
      <c r="DN18" s="189">
        <v>33</v>
      </c>
      <c r="DO18" s="189" t="s">
        <v>3007</v>
      </c>
      <c r="DP18" s="189" t="s">
        <v>3007</v>
      </c>
      <c r="DQ18" s="189">
        <v>2</v>
      </c>
      <c r="DR18" s="189">
        <v>2034</v>
      </c>
      <c r="EA18" s="87" t="s">
        <v>2700</v>
      </c>
      <c r="EB18" s="87" t="s">
        <v>28</v>
      </c>
      <c r="EC18" s="87" t="s">
        <v>29</v>
      </c>
      <c r="ED18" s="87" t="s">
        <v>30</v>
      </c>
      <c r="EE18" s="87" t="s">
        <v>93</v>
      </c>
      <c r="EF18" s="87" t="s">
        <v>94</v>
      </c>
      <c r="EG18" s="87" t="s">
        <v>2684</v>
      </c>
      <c r="EH18" s="87" t="s">
        <v>98</v>
      </c>
      <c r="EI18" s="87" t="s">
        <v>99</v>
      </c>
      <c r="EM18" s="87" t="s">
        <v>2685</v>
      </c>
      <c r="EN18" s="87">
        <v>450</v>
      </c>
      <c r="EP18" s="180" t="s">
        <v>3027</v>
      </c>
      <c r="EQ18" s="181" t="s">
        <v>3028</v>
      </c>
      <c r="ER18" s="182" t="str">
        <f t="shared" ca="1" si="4"/>
        <v/>
      </c>
      <c r="ES18" s="182" t="str">
        <f t="shared" ca="1" si="5"/>
        <v/>
      </c>
      <c r="ET18" s="182" t="str">
        <f t="shared" ca="1" si="6"/>
        <v/>
      </c>
      <c r="EU18" s="182" t="str">
        <f ca="1">IFERROR(IF(OFFSET($D$6,MATCH(VALUE(SUBSTITUTE(EQ18,EG18,"")),$A$6:$A$167,0)-1,MATCH($EG18,$D$6:$CC$6,0)-1+7,1,1)&gt;0,OFFSET($D$6,MATCH(VALUE(SUBSTITUTE(EQ18,EG18,"")),$A$6:$A$167,0)-1,MATCH($EG18,$D$6:$CC$6,0)-1+7,1,1),""),"")</f>
        <v/>
      </c>
      <c r="EV18" s="182" t="str">
        <f ca="1">IF($EU18&lt;&gt;"",IF(OFFSET($D$6,MATCH(VALUE(SUBSTITUTE($EQ18,$EG18,"")),$A$6:$A$167,0)-1,MATCH($EG18,$D$6:$CC$6,0)-1+8,1,1)=0,"",OFFSET($D$6,MATCH(VALUE(SUBSTITUTE($EQ18,$EG18,"")),$A$6:$A$167,0)-1,MATCH($EG18,$D$6:$CC$6,0)-1+8,1,1)),"")</f>
        <v/>
      </c>
      <c r="EW18" s="182" t="str">
        <f t="shared" ca="1" si="7"/>
        <v/>
      </c>
      <c r="EX18" s="182" t="str">
        <f t="shared" ca="1" si="8"/>
        <v/>
      </c>
      <c r="EY18" s="182" t="str">
        <f ca="1">IF(EU18="","",COUNTIF(EU$6:$EU18,"&gt;"&amp;0))</f>
        <v/>
      </c>
      <c r="EZ18" s="167"/>
      <c r="FA18" s="155"/>
    </row>
    <row r="19" spans="1:157" ht="27.6" customHeight="1">
      <c r="A19" s="87">
        <v>1019</v>
      </c>
      <c r="B19" s="188" t="s">
        <v>53</v>
      </c>
      <c r="C19" s="184" t="s">
        <v>3007</v>
      </c>
      <c r="D19" s="185" t="s">
        <v>3007</v>
      </c>
      <c r="E19" s="186"/>
      <c r="F19" s="187"/>
      <c r="G19" s="187"/>
      <c r="H19" s="187"/>
      <c r="I19" s="187" t="s">
        <v>3007</v>
      </c>
      <c r="J19" s="187" t="s">
        <v>3007</v>
      </c>
      <c r="K19" s="187"/>
      <c r="L19" s="187"/>
      <c r="M19" s="187" t="s">
        <v>3007</v>
      </c>
      <c r="N19" s="185" t="s">
        <v>3007</v>
      </c>
      <c r="O19" s="186"/>
      <c r="P19" s="187"/>
      <c r="Q19" s="187"/>
      <c r="R19" s="187"/>
      <c r="S19" s="187" t="s">
        <v>3007</v>
      </c>
      <c r="T19" s="187" t="s">
        <v>3007</v>
      </c>
      <c r="U19" s="187"/>
      <c r="V19" s="187"/>
      <c r="W19" s="187" t="s">
        <v>3007</v>
      </c>
      <c r="X19" s="185" t="s">
        <v>3007</v>
      </c>
      <c r="Y19" s="186"/>
      <c r="Z19" s="187"/>
      <c r="AA19" s="187"/>
      <c r="AB19" s="187"/>
      <c r="AC19" s="187" t="s">
        <v>3007</v>
      </c>
      <c r="AD19" s="187" t="s">
        <v>3007</v>
      </c>
      <c r="AE19" s="187"/>
      <c r="AF19" s="187"/>
      <c r="AG19" s="187" t="s">
        <v>3007</v>
      </c>
      <c r="AH19" s="185" t="s">
        <v>3007</v>
      </c>
      <c r="AI19" s="186"/>
      <c r="AJ19" s="187"/>
      <c r="AK19" s="187"/>
      <c r="AL19" s="187"/>
      <c r="AM19" s="187" t="s">
        <v>3007</v>
      </c>
      <c r="AN19" s="187" t="s">
        <v>3007</v>
      </c>
      <c r="AO19" s="187"/>
      <c r="AP19" s="187"/>
      <c r="AQ19" s="187" t="s">
        <v>3007</v>
      </c>
      <c r="AR19" s="185" t="s">
        <v>3007</v>
      </c>
      <c r="AS19" s="186"/>
      <c r="AT19" s="187"/>
      <c r="AU19" s="187"/>
      <c r="AV19" s="187"/>
      <c r="AW19" s="187" t="s">
        <v>3007</v>
      </c>
      <c r="AX19" s="187" t="s">
        <v>3007</v>
      </c>
      <c r="AY19" s="187"/>
      <c r="AZ19" s="187"/>
      <c r="BA19" s="187" t="s">
        <v>3007</v>
      </c>
      <c r="BB19" s="185" t="s">
        <v>3007</v>
      </c>
      <c r="BC19" s="186"/>
      <c r="BD19" s="187"/>
      <c r="BE19" s="187"/>
      <c r="BF19" s="187"/>
      <c r="BG19" s="187" t="s">
        <v>3007</v>
      </c>
      <c r="BH19" s="187" t="s">
        <v>3007</v>
      </c>
      <c r="BI19" s="187"/>
      <c r="BJ19" s="187"/>
      <c r="BK19" s="187" t="s">
        <v>3007</v>
      </c>
      <c r="BL19" s="185" t="s">
        <v>3007</v>
      </c>
      <c r="BM19" s="186"/>
      <c r="BN19" s="187"/>
      <c r="BO19" s="187"/>
      <c r="BP19" s="187"/>
      <c r="BQ19" s="187" t="s">
        <v>3007</v>
      </c>
      <c r="BR19" s="187" t="s">
        <v>3007</v>
      </c>
      <c r="BS19" s="187"/>
      <c r="BT19" s="187"/>
      <c r="BU19" s="187" t="s">
        <v>57</v>
      </c>
      <c r="BV19" s="185" t="s">
        <v>58</v>
      </c>
      <c r="BW19" s="186"/>
      <c r="BX19" s="187"/>
      <c r="BY19" s="187"/>
      <c r="BZ19" s="187"/>
      <c r="CA19" s="187" t="s">
        <v>2685</v>
      </c>
      <c r="CB19" s="187">
        <v>650</v>
      </c>
      <c r="CC19" s="217"/>
      <c r="CD19" s="222"/>
      <c r="CU19" s="168" t="s">
        <v>230</v>
      </c>
      <c r="CV19" s="168" t="s">
        <v>231</v>
      </c>
      <c r="CW19" s="168">
        <f t="shared" si="1"/>
        <v>11209</v>
      </c>
      <c r="DA19" s="167" t="str">
        <f t="shared" si="2"/>
        <v>11209</v>
      </c>
      <c r="DB19" s="167" t="str">
        <f t="shared" si="3"/>
        <v>飯能市</v>
      </c>
      <c r="DC19" s="189">
        <v>0</v>
      </c>
      <c r="DD19" s="189">
        <v>0</v>
      </c>
      <c r="DE19" s="189">
        <v>0</v>
      </c>
      <c r="DF19" s="189">
        <v>0</v>
      </c>
      <c r="DG19" s="189">
        <v>0</v>
      </c>
      <c r="DH19" s="189">
        <v>0</v>
      </c>
      <c r="DI19" s="189">
        <v>0</v>
      </c>
      <c r="DJ19" s="189">
        <v>1</v>
      </c>
      <c r="DK19" s="189">
        <v>1</v>
      </c>
      <c r="DL19" s="189">
        <v>4</v>
      </c>
      <c r="DM19" s="189">
        <v>34</v>
      </c>
      <c r="DN19" s="189">
        <v>37</v>
      </c>
      <c r="DO19" s="189">
        <v>1</v>
      </c>
      <c r="DP19" s="189">
        <v>3</v>
      </c>
      <c r="DQ19" s="189">
        <v>2</v>
      </c>
      <c r="DR19" s="189">
        <v>2041</v>
      </c>
      <c r="EA19" s="87" t="s">
        <v>2701</v>
      </c>
      <c r="EB19" s="87" t="s">
        <v>28</v>
      </c>
      <c r="EC19" s="87" t="s">
        <v>29</v>
      </c>
      <c r="ED19" s="87" t="s">
        <v>30</v>
      </c>
      <c r="EE19" s="87" t="s">
        <v>93</v>
      </c>
      <c r="EF19" s="87" t="s">
        <v>94</v>
      </c>
      <c r="EG19" s="87" t="s">
        <v>2684</v>
      </c>
      <c r="EH19" s="87" t="s">
        <v>101</v>
      </c>
      <c r="EI19" s="87" t="s">
        <v>102</v>
      </c>
      <c r="EM19" s="87" t="s">
        <v>2685</v>
      </c>
      <c r="EN19" s="87">
        <v>650</v>
      </c>
      <c r="EP19" s="180" t="s">
        <v>3027</v>
      </c>
      <c r="EQ19" s="181" t="s">
        <v>3029</v>
      </c>
      <c r="ER19" s="182" t="str">
        <f t="shared" ca="1" si="4"/>
        <v/>
      </c>
      <c r="ES19" s="182" t="str">
        <f t="shared" ca="1" si="5"/>
        <v/>
      </c>
      <c r="ET19" s="182" t="str">
        <f t="shared" ca="1" si="6"/>
        <v/>
      </c>
      <c r="EU19" s="182" t="str">
        <f ca="1">IFERROR(IF(OFFSET($D$6,MATCH(VALUE(SUBSTITUTE(EQ19,EG19,"")),$A$6:$A$167,0)-1,MATCH($EG19,$D$6:$CC$6,0)-1+7,1,1)&gt;0,OFFSET($D$6,MATCH(VALUE(SUBSTITUTE(EQ19,EG19,"")),$A$6:$A$167,0)-1,MATCH($EG19,$D$6:$CC$6,0)-1+7,1,1),""),"")</f>
        <v/>
      </c>
      <c r="EV19" s="182" t="str">
        <f ca="1">IF($EU19&lt;&gt;"",IF(OFFSET($D$6,MATCH(VALUE(SUBSTITUTE($EQ19,$EG19,"")),$A$6:$A$167,0)-1,MATCH($EG19,$D$6:$CC$6,0)-1+8,1,1)=0,"",OFFSET($D$6,MATCH(VALUE(SUBSTITUTE($EQ19,$EG19,"")),$A$6:$A$167,0)-1,MATCH($EG19,$D$6:$CC$6,0)-1+8,1,1)),"")</f>
        <v/>
      </c>
      <c r="EW19" s="182" t="str">
        <f t="shared" ca="1" si="7"/>
        <v/>
      </c>
      <c r="EX19" s="182" t="str">
        <f t="shared" ca="1" si="8"/>
        <v/>
      </c>
      <c r="EY19" s="182" t="str">
        <f ca="1">IF(EU19="","",COUNTIF(EU$6:$EU19,"&gt;"&amp;0))</f>
        <v/>
      </c>
      <c r="EZ19" s="167"/>
      <c r="FA19" s="155"/>
    </row>
    <row r="20" spans="1:157" ht="27.6" customHeight="1">
      <c r="A20" s="87">
        <v>1020</v>
      </c>
      <c r="B20" s="188" t="s">
        <v>3013</v>
      </c>
      <c r="C20" s="184" t="s">
        <v>3007</v>
      </c>
      <c r="D20" s="185" t="s">
        <v>3007</v>
      </c>
      <c r="E20" s="186"/>
      <c r="F20" s="187"/>
      <c r="G20" s="187"/>
      <c r="H20" s="187"/>
      <c r="I20" s="187" t="s">
        <v>3007</v>
      </c>
      <c r="J20" s="187" t="s">
        <v>3007</v>
      </c>
      <c r="K20" s="187"/>
      <c r="L20" s="187"/>
      <c r="M20" s="187" t="s">
        <v>3007</v>
      </c>
      <c r="N20" s="185" t="s">
        <v>3007</v>
      </c>
      <c r="O20" s="186"/>
      <c r="P20" s="187"/>
      <c r="Q20" s="187"/>
      <c r="R20" s="187"/>
      <c r="S20" s="187" t="s">
        <v>3007</v>
      </c>
      <c r="T20" s="187" t="s">
        <v>3007</v>
      </c>
      <c r="U20" s="187"/>
      <c r="V20" s="187"/>
      <c r="W20" s="187" t="s">
        <v>3007</v>
      </c>
      <c r="X20" s="185" t="s">
        <v>3007</v>
      </c>
      <c r="Y20" s="186"/>
      <c r="Z20" s="187"/>
      <c r="AA20" s="187"/>
      <c r="AB20" s="187"/>
      <c r="AC20" s="187" t="s">
        <v>3007</v>
      </c>
      <c r="AD20" s="187" t="s">
        <v>3007</v>
      </c>
      <c r="AE20" s="187"/>
      <c r="AF20" s="187"/>
      <c r="AG20" s="187" t="s">
        <v>3007</v>
      </c>
      <c r="AH20" s="185" t="s">
        <v>3007</v>
      </c>
      <c r="AI20" s="186"/>
      <c r="AJ20" s="187"/>
      <c r="AK20" s="187"/>
      <c r="AL20" s="187"/>
      <c r="AM20" s="187" t="s">
        <v>3007</v>
      </c>
      <c r="AN20" s="187" t="s">
        <v>3007</v>
      </c>
      <c r="AO20" s="187"/>
      <c r="AP20" s="187"/>
      <c r="AQ20" s="187" t="s">
        <v>3007</v>
      </c>
      <c r="AR20" s="185" t="s">
        <v>3007</v>
      </c>
      <c r="AS20" s="186"/>
      <c r="AT20" s="187"/>
      <c r="AU20" s="187"/>
      <c r="AV20" s="187"/>
      <c r="AW20" s="187" t="s">
        <v>3007</v>
      </c>
      <c r="AX20" s="187" t="s">
        <v>3007</v>
      </c>
      <c r="AY20" s="187"/>
      <c r="AZ20" s="187"/>
      <c r="BA20" s="187" t="s">
        <v>3007</v>
      </c>
      <c r="BB20" s="185" t="s">
        <v>3007</v>
      </c>
      <c r="BC20" s="186"/>
      <c r="BD20" s="187"/>
      <c r="BE20" s="187"/>
      <c r="BF20" s="187"/>
      <c r="BG20" s="187" t="s">
        <v>3007</v>
      </c>
      <c r="BH20" s="187" t="s">
        <v>3007</v>
      </c>
      <c r="BI20" s="187"/>
      <c r="BJ20" s="187"/>
      <c r="BK20" s="187" t="s">
        <v>3007</v>
      </c>
      <c r="BL20" s="185" t="s">
        <v>3007</v>
      </c>
      <c r="BM20" s="186"/>
      <c r="BN20" s="187"/>
      <c r="BO20" s="187"/>
      <c r="BP20" s="187"/>
      <c r="BQ20" s="187" t="s">
        <v>3007</v>
      </c>
      <c r="BR20" s="187" t="s">
        <v>3007</v>
      </c>
      <c r="BS20" s="187"/>
      <c r="BT20" s="187"/>
      <c r="BU20" s="187" t="s">
        <v>3007</v>
      </c>
      <c r="BV20" s="185" t="s">
        <v>3007</v>
      </c>
      <c r="BW20" s="186"/>
      <c r="BX20" s="187"/>
      <c r="BY20" s="187"/>
      <c r="BZ20" s="187"/>
      <c r="CA20" s="187" t="s">
        <v>3007</v>
      </c>
      <c r="CB20" s="187" t="s">
        <v>3007</v>
      </c>
      <c r="CC20" s="187"/>
      <c r="CD20" s="186"/>
      <c r="CU20" s="168" t="s">
        <v>286</v>
      </c>
      <c r="CV20" s="168" t="s">
        <v>287</v>
      </c>
      <c r="CW20" s="168">
        <f t="shared" si="1"/>
        <v>11215</v>
      </c>
      <c r="DA20" s="167" t="str">
        <f t="shared" si="2"/>
        <v>11215</v>
      </c>
      <c r="DB20" s="167" t="str">
        <f t="shared" si="3"/>
        <v>狭山市</v>
      </c>
      <c r="DC20" s="189">
        <v>0</v>
      </c>
      <c r="DD20" s="189">
        <v>0</v>
      </c>
      <c r="DE20" s="189">
        <v>0</v>
      </c>
      <c r="DF20" s="189">
        <v>0</v>
      </c>
      <c r="DG20" s="189">
        <v>0</v>
      </c>
      <c r="DH20" s="189">
        <v>0</v>
      </c>
      <c r="DI20" s="189">
        <v>0</v>
      </c>
      <c r="DJ20" s="189">
        <v>4</v>
      </c>
      <c r="DK20" s="189">
        <v>4</v>
      </c>
      <c r="DL20" s="189">
        <v>7</v>
      </c>
      <c r="DM20" s="189">
        <v>1</v>
      </c>
      <c r="DN20" s="189">
        <v>7</v>
      </c>
      <c r="DO20" s="189" t="s">
        <v>3007</v>
      </c>
      <c r="DP20" s="189" t="s">
        <v>3007</v>
      </c>
      <c r="DQ20" s="189">
        <v>3</v>
      </c>
      <c r="DR20" s="189">
        <v>3008</v>
      </c>
      <c r="EA20" s="87" t="s">
        <v>2744</v>
      </c>
      <c r="EB20" s="87" t="s">
        <v>28</v>
      </c>
      <c r="EC20" s="87" t="s">
        <v>29</v>
      </c>
      <c r="ED20" s="87" t="s">
        <v>30</v>
      </c>
      <c r="EE20" s="87" t="s">
        <v>93</v>
      </c>
      <c r="EF20" s="87" t="s">
        <v>94</v>
      </c>
      <c r="EG20" s="87" t="s">
        <v>2684</v>
      </c>
      <c r="EH20" s="87" t="s">
        <v>104</v>
      </c>
      <c r="EI20" s="87" t="s">
        <v>105</v>
      </c>
      <c r="EM20" s="87" t="s">
        <v>2685</v>
      </c>
      <c r="EN20" s="87">
        <v>2750</v>
      </c>
      <c r="EP20" s="180" t="s">
        <v>3027</v>
      </c>
      <c r="EQ20" s="181" t="s">
        <v>3030</v>
      </c>
      <c r="ER20" s="182" t="str">
        <f t="shared" ca="1" si="4"/>
        <v/>
      </c>
      <c r="ES20" s="182" t="str">
        <f t="shared" ca="1" si="5"/>
        <v/>
      </c>
      <c r="ET20" s="182" t="str">
        <f t="shared" ca="1" si="6"/>
        <v/>
      </c>
      <c r="EU20" s="182" t="str">
        <f ca="1">IFERROR(IF(OFFSET($D$6,MATCH(VALUE(SUBSTITUTE(EQ20,EG20,"")),$A$6:$A$167,0)-1,MATCH($EG20,$D$6:$CC$6,0)-1+7,1,1)&gt;0,OFFSET($D$6,MATCH(VALUE(SUBSTITUTE(EQ20,EG20,"")),$A$6:$A$167,0)-1,MATCH($EG20,$D$6:$CC$6,0)-1+7,1,1),""),"")</f>
        <v/>
      </c>
      <c r="EV20" s="182" t="str">
        <f ca="1">IF($EU20&lt;&gt;"",IF(OFFSET($D$6,MATCH(VALUE(SUBSTITUTE($EQ20,$EG20,"")),$A$6:$A$167,0)-1,MATCH($EG20,$D$6:$CC$6,0)-1+8,1,1)=0,"",OFFSET($D$6,MATCH(VALUE(SUBSTITUTE($EQ20,$EG20,"")),$A$6:$A$167,0)-1,MATCH($EG20,$D$6:$CC$6,0)-1+8,1,1)),"")</f>
        <v/>
      </c>
      <c r="EW20" s="182" t="str">
        <f t="shared" ca="1" si="7"/>
        <v/>
      </c>
      <c r="EX20" s="182" t="str">
        <f t="shared" ca="1" si="8"/>
        <v/>
      </c>
      <c r="EY20" s="182" t="str">
        <f ca="1">IF(EU20="","",COUNTIF(EU$6:$EU20,"&gt;"&amp;0))</f>
        <v/>
      </c>
      <c r="EZ20" s="167"/>
      <c r="FA20" s="155"/>
    </row>
    <row r="21" spans="1:157" ht="27.6" customHeight="1">
      <c r="A21" s="87">
        <v>1021</v>
      </c>
      <c r="B21" s="188">
        <f ca="1">J21+T21+AD21+AN21+AX21+BH21+BR21+CB21</f>
        <v>1600</v>
      </c>
      <c r="C21" s="184" t="s">
        <v>3007</v>
      </c>
      <c r="D21" s="185" t="s">
        <v>3016</v>
      </c>
      <c r="E21" s="186"/>
      <c r="F21" s="187"/>
      <c r="G21" s="187"/>
      <c r="H21" s="187"/>
      <c r="I21" s="187" t="s">
        <v>3007</v>
      </c>
      <c r="J21" s="187">
        <f ca="1">SUM(OFFSET(J20,-COUNTIF($B$8:$B19,$B19),0,COUNTIF($B$8:$B19,$B19),1))</f>
        <v>0</v>
      </c>
      <c r="K21" s="187">
        <f ca="1">SUM(OFFSET(K20,-COUNTIF($B$8:$B19,$B19),0,COUNTIF($B$8:$B19,$B19),1))</f>
        <v>0</v>
      </c>
      <c r="L21" s="187"/>
      <c r="M21" s="187" t="s">
        <v>3007</v>
      </c>
      <c r="N21" s="185" t="s">
        <v>3016</v>
      </c>
      <c r="O21" s="186"/>
      <c r="P21" s="187"/>
      <c r="Q21" s="187"/>
      <c r="R21" s="187"/>
      <c r="S21" s="187" t="s">
        <v>3007</v>
      </c>
      <c r="T21" s="187">
        <f ca="1">SUM(OFFSET(T20,-COUNTIF($B$8:$B19,$B19),0,COUNTIF($B$8:$B19,$B19),1))</f>
        <v>0</v>
      </c>
      <c r="U21" s="187">
        <f ca="1">SUM(OFFSET(U20,-COUNTIF($B$8:$B19,$B19),0,COUNTIF($B$8:$B19,$B19),1))</f>
        <v>0</v>
      </c>
      <c r="V21" s="187"/>
      <c r="W21" s="187" t="s">
        <v>3007</v>
      </c>
      <c r="X21" s="185" t="s">
        <v>3016</v>
      </c>
      <c r="Y21" s="186"/>
      <c r="Z21" s="187"/>
      <c r="AA21" s="187"/>
      <c r="AB21" s="187"/>
      <c r="AC21" s="187" t="s">
        <v>3007</v>
      </c>
      <c r="AD21" s="187">
        <f ca="1">SUM(OFFSET(AD20,-COUNTIF($B$8:$B19,$B19),0,COUNTIF($B$8:$B19,$B19),1))</f>
        <v>0</v>
      </c>
      <c r="AE21" s="187">
        <f ca="1">SUM(OFFSET(AE20,-COUNTIF($B$8:$B19,$B19),0,COUNTIF($B$8:$B19,$B19),1))</f>
        <v>0</v>
      </c>
      <c r="AF21" s="187"/>
      <c r="AG21" s="187" t="s">
        <v>3007</v>
      </c>
      <c r="AH21" s="185" t="s">
        <v>3016</v>
      </c>
      <c r="AI21" s="186"/>
      <c r="AJ21" s="187"/>
      <c r="AK21" s="187"/>
      <c r="AL21" s="187"/>
      <c r="AM21" s="187" t="s">
        <v>3007</v>
      </c>
      <c r="AN21" s="187">
        <f ca="1">SUM(OFFSET(AN20,-COUNTIF($B$8:$B19,$B19),0,COUNTIF($B$8:$B19,$B19),1))</f>
        <v>0</v>
      </c>
      <c r="AO21" s="187">
        <f ca="1">SUM(OFFSET(AO20,-COUNTIF($B$8:$B19,$B19),0,COUNTIF($B$8:$B19,$B19),1))</f>
        <v>0</v>
      </c>
      <c r="AP21" s="187"/>
      <c r="AQ21" s="187" t="s">
        <v>3007</v>
      </c>
      <c r="AR21" s="185" t="s">
        <v>3016</v>
      </c>
      <c r="AS21" s="186"/>
      <c r="AT21" s="187"/>
      <c r="AU21" s="187"/>
      <c r="AV21" s="187"/>
      <c r="AW21" s="187" t="s">
        <v>3007</v>
      </c>
      <c r="AX21" s="187">
        <f ca="1">SUM(OFFSET(AX20,-COUNTIF($B$8:$B19,$B19),0,COUNTIF($B$8:$B19,$B19),1))</f>
        <v>0</v>
      </c>
      <c r="AY21" s="187">
        <f ca="1">SUM(OFFSET(AY20,-COUNTIF($B$8:$B19,$B19),0,COUNTIF($B$8:$B19,$B19),1))</f>
        <v>0</v>
      </c>
      <c r="AZ21" s="187"/>
      <c r="BA21" s="187" t="s">
        <v>3007</v>
      </c>
      <c r="BB21" s="185" t="s">
        <v>3016</v>
      </c>
      <c r="BC21" s="186"/>
      <c r="BD21" s="187"/>
      <c r="BE21" s="187"/>
      <c r="BF21" s="187"/>
      <c r="BG21" s="187" t="s">
        <v>3007</v>
      </c>
      <c r="BH21" s="187">
        <f ca="1">SUM(OFFSET(BH20,-COUNTIF($B$8:$B19,$B19),0,COUNTIF($B$8:$B19,$B19),1))</f>
        <v>0</v>
      </c>
      <c r="BI21" s="187">
        <f ca="1">SUM(OFFSET(BI20,-COUNTIF($B$8:$B19,$B19),0,COUNTIF($B$8:$B19,$B19),1))</f>
        <v>0</v>
      </c>
      <c r="BJ21" s="187"/>
      <c r="BK21" s="187" t="s">
        <v>3007</v>
      </c>
      <c r="BL21" s="185" t="s">
        <v>3016</v>
      </c>
      <c r="BM21" s="186"/>
      <c r="BN21" s="187"/>
      <c r="BO21" s="187"/>
      <c r="BP21" s="187"/>
      <c r="BQ21" s="187" t="s">
        <v>3007</v>
      </c>
      <c r="BR21" s="187">
        <f ca="1">SUM(OFFSET(BR20,-COUNTIF($B$8:$B19,$B19),0,COUNTIF($B$8:$B19,$B19),1))</f>
        <v>0</v>
      </c>
      <c r="BS21" s="187">
        <f ca="1">SUM(OFFSET(BS20,-COUNTIF($B$8:$B19,$B19),0,COUNTIF($B$8:$B19,$B19),1))</f>
        <v>0</v>
      </c>
      <c r="BT21" s="187"/>
      <c r="BU21" s="187" t="s">
        <v>3007</v>
      </c>
      <c r="BV21" s="185" t="s">
        <v>3016</v>
      </c>
      <c r="BW21" s="186"/>
      <c r="BX21" s="187"/>
      <c r="BY21" s="187"/>
      <c r="BZ21" s="187"/>
      <c r="CA21" s="187" t="s">
        <v>3007</v>
      </c>
      <c r="CB21" s="187">
        <f ca="1">SUM(OFFSET(CB20,-COUNTIF($B$8:$B19,$B19),0,COUNTIF($B$8:$B19,$B19),1))</f>
        <v>1600</v>
      </c>
      <c r="CC21" s="187">
        <f ca="1">SUM(OFFSET(CC20,-COUNTIF($B$8:$B19,$B19),0,COUNTIF($B$8:$B19,$B19),1))</f>
        <v>0</v>
      </c>
      <c r="CD21" s="186"/>
      <c r="CU21" s="168" t="s">
        <v>372</v>
      </c>
      <c r="CV21" s="168" t="s">
        <v>373</v>
      </c>
      <c r="CW21" s="168">
        <f t="shared" si="1"/>
        <v>11223</v>
      </c>
      <c r="DA21" s="167" t="str">
        <f t="shared" si="2"/>
        <v>11223</v>
      </c>
      <c r="DB21" s="167" t="str">
        <f t="shared" si="3"/>
        <v>蕨市</v>
      </c>
      <c r="DC21" s="189">
        <v>0</v>
      </c>
      <c r="DD21" s="189">
        <v>0</v>
      </c>
      <c r="DE21" s="189">
        <v>0</v>
      </c>
      <c r="DF21" s="189">
        <v>0</v>
      </c>
      <c r="DG21" s="189">
        <v>0</v>
      </c>
      <c r="DH21" s="189">
        <v>0</v>
      </c>
      <c r="DI21" s="189">
        <v>0</v>
      </c>
      <c r="DJ21" s="189">
        <v>1</v>
      </c>
      <c r="DK21" s="189">
        <v>1</v>
      </c>
      <c r="DL21" s="189">
        <v>4</v>
      </c>
      <c r="DM21" s="189">
        <v>8</v>
      </c>
      <c r="DN21" s="189">
        <v>11</v>
      </c>
      <c r="DO21" s="189" t="s">
        <v>3007</v>
      </c>
      <c r="DP21" s="189" t="s">
        <v>3007</v>
      </c>
      <c r="DQ21" s="189">
        <v>3</v>
      </c>
      <c r="DR21" s="189">
        <v>3015</v>
      </c>
      <c r="EA21" s="87" t="s">
        <v>2743</v>
      </c>
      <c r="EB21" s="87" t="s">
        <v>28</v>
      </c>
      <c r="EC21" s="87" t="s">
        <v>29</v>
      </c>
      <c r="ED21" s="87" t="s">
        <v>30</v>
      </c>
      <c r="EE21" s="87" t="s">
        <v>107</v>
      </c>
      <c r="EF21" s="87" t="s">
        <v>108</v>
      </c>
      <c r="EG21" s="87" t="s">
        <v>2684</v>
      </c>
      <c r="EH21" s="87" t="s">
        <v>109</v>
      </c>
      <c r="EI21" s="87" t="s">
        <v>110</v>
      </c>
      <c r="EM21" s="87" t="s">
        <v>2685</v>
      </c>
      <c r="EN21" s="87">
        <v>3350</v>
      </c>
      <c r="EP21" s="180" t="s">
        <v>3031</v>
      </c>
      <c r="EQ21" s="181" t="s">
        <v>3032</v>
      </c>
      <c r="ER21" s="182" t="str">
        <f t="shared" ca="1" si="4"/>
        <v/>
      </c>
      <c r="ES21" s="182" t="str">
        <f t="shared" ca="1" si="5"/>
        <v/>
      </c>
      <c r="ET21" s="182" t="str">
        <f t="shared" ca="1" si="6"/>
        <v/>
      </c>
      <c r="EU21" s="182" t="str">
        <f ca="1">IFERROR(IF(OFFSET($D$6,MATCH(VALUE(SUBSTITUTE(EQ21,EG21,"")),$A$6:$A$167,0)-1,MATCH($EG21,$D$6:$CC$6,0)-1+7,1,1)&gt;0,OFFSET($D$6,MATCH(VALUE(SUBSTITUTE(EQ21,EG21,"")),$A$6:$A$167,0)-1,MATCH($EG21,$D$6:$CC$6,0)-1+7,1,1),""),"")</f>
        <v/>
      </c>
      <c r="EV21" s="182" t="str">
        <f ca="1">IF($EU21&lt;&gt;"",IF(OFFSET($D$6,MATCH(VALUE(SUBSTITUTE($EQ21,$EG21,"")),$A$6:$A$167,0)-1,MATCH($EG21,$D$6:$CC$6,0)-1+8,1,1)=0,"",OFFSET($D$6,MATCH(VALUE(SUBSTITUTE($EQ21,$EG21,"")),$A$6:$A$167,0)-1,MATCH($EG21,$D$6:$CC$6,0)-1+8,1,1)),"")</f>
        <v/>
      </c>
      <c r="EW21" s="182" t="str">
        <f t="shared" ca="1" si="7"/>
        <v/>
      </c>
      <c r="EX21" s="182" t="str">
        <f t="shared" ca="1" si="8"/>
        <v/>
      </c>
      <c r="EY21" s="182" t="str">
        <f ca="1">IF(EU21="","",COUNTIF(EU$6:$EU21,"&gt;"&amp;0))</f>
        <v/>
      </c>
      <c r="EZ21" s="167"/>
      <c r="FA21" s="155"/>
    </row>
    <row r="22" spans="1:157" ht="27.6" customHeight="1" thickBot="1">
      <c r="A22" s="87">
        <v>1022</v>
      </c>
      <c r="B22" s="190" t="s">
        <v>3007</v>
      </c>
      <c r="C22" s="191" t="s">
        <v>3007</v>
      </c>
      <c r="D22" s="192" t="s">
        <v>3007</v>
      </c>
      <c r="E22" s="193"/>
      <c r="F22" s="194"/>
      <c r="G22" s="194"/>
      <c r="H22" s="194"/>
      <c r="I22" s="194" t="s">
        <v>3007</v>
      </c>
      <c r="J22" s="194" t="s">
        <v>3007</v>
      </c>
      <c r="K22" s="194"/>
      <c r="L22" s="194"/>
      <c r="M22" s="194" t="s">
        <v>3007</v>
      </c>
      <c r="N22" s="192" t="s">
        <v>3007</v>
      </c>
      <c r="O22" s="193"/>
      <c r="P22" s="194"/>
      <c r="Q22" s="194"/>
      <c r="R22" s="194"/>
      <c r="S22" s="194" t="s">
        <v>3007</v>
      </c>
      <c r="T22" s="194" t="s">
        <v>3007</v>
      </c>
      <c r="U22" s="194"/>
      <c r="V22" s="194"/>
      <c r="W22" s="194" t="s">
        <v>3007</v>
      </c>
      <c r="X22" s="192" t="s">
        <v>3007</v>
      </c>
      <c r="Y22" s="193"/>
      <c r="Z22" s="194"/>
      <c r="AA22" s="194"/>
      <c r="AB22" s="194"/>
      <c r="AC22" s="194" t="s">
        <v>3007</v>
      </c>
      <c r="AD22" s="194" t="s">
        <v>3007</v>
      </c>
      <c r="AE22" s="194"/>
      <c r="AF22" s="194"/>
      <c r="AG22" s="194" t="s">
        <v>3007</v>
      </c>
      <c r="AH22" s="192" t="s">
        <v>3007</v>
      </c>
      <c r="AI22" s="193"/>
      <c r="AJ22" s="194"/>
      <c r="AK22" s="194"/>
      <c r="AL22" s="194"/>
      <c r="AM22" s="194" t="s">
        <v>3007</v>
      </c>
      <c r="AN22" s="194" t="s">
        <v>3007</v>
      </c>
      <c r="AO22" s="194"/>
      <c r="AP22" s="194"/>
      <c r="AQ22" s="194" t="s">
        <v>3007</v>
      </c>
      <c r="AR22" s="192" t="s">
        <v>3007</v>
      </c>
      <c r="AS22" s="193"/>
      <c r="AT22" s="194"/>
      <c r="AU22" s="194"/>
      <c r="AV22" s="194"/>
      <c r="AW22" s="194" t="s">
        <v>3007</v>
      </c>
      <c r="AX22" s="194" t="s">
        <v>3007</v>
      </c>
      <c r="AY22" s="194"/>
      <c r="AZ22" s="194"/>
      <c r="BA22" s="194" t="s">
        <v>3007</v>
      </c>
      <c r="BB22" s="192" t="s">
        <v>3007</v>
      </c>
      <c r="BC22" s="193"/>
      <c r="BD22" s="194"/>
      <c r="BE22" s="194"/>
      <c r="BF22" s="194"/>
      <c r="BG22" s="194" t="s">
        <v>3007</v>
      </c>
      <c r="BH22" s="194" t="s">
        <v>3007</v>
      </c>
      <c r="BI22" s="194"/>
      <c r="BJ22" s="194"/>
      <c r="BK22" s="194" t="s">
        <v>3007</v>
      </c>
      <c r="BL22" s="192" t="s">
        <v>3007</v>
      </c>
      <c r="BM22" s="193"/>
      <c r="BN22" s="194"/>
      <c r="BO22" s="194"/>
      <c r="BP22" s="194"/>
      <c r="BQ22" s="194" t="s">
        <v>3007</v>
      </c>
      <c r="BR22" s="194" t="s">
        <v>3007</v>
      </c>
      <c r="BS22" s="194"/>
      <c r="BT22" s="194"/>
      <c r="BU22" s="194" t="s">
        <v>3007</v>
      </c>
      <c r="BV22" s="192" t="s">
        <v>3007</v>
      </c>
      <c r="BW22" s="193"/>
      <c r="BX22" s="194"/>
      <c r="BY22" s="194"/>
      <c r="BZ22" s="194"/>
      <c r="CA22" s="194" t="s">
        <v>3007</v>
      </c>
      <c r="CB22" s="194" t="s">
        <v>3007</v>
      </c>
      <c r="CC22" s="194"/>
      <c r="CD22" s="193"/>
      <c r="CU22" s="168" t="s">
        <v>377</v>
      </c>
      <c r="CV22" s="168" t="s">
        <v>378</v>
      </c>
      <c r="CW22" s="168">
        <f t="shared" si="1"/>
        <v>11224</v>
      </c>
      <c r="DA22" s="167" t="str">
        <f t="shared" si="2"/>
        <v>11224</v>
      </c>
      <c r="DB22" s="167" t="str">
        <f t="shared" si="3"/>
        <v>戸田市</v>
      </c>
      <c r="DC22" s="189">
        <v>0</v>
      </c>
      <c r="DD22" s="189">
        <v>0</v>
      </c>
      <c r="DE22" s="189">
        <v>0</v>
      </c>
      <c r="DF22" s="189">
        <v>0</v>
      </c>
      <c r="DG22" s="189">
        <v>0</v>
      </c>
      <c r="DH22" s="189">
        <v>0</v>
      </c>
      <c r="DI22" s="189">
        <v>0</v>
      </c>
      <c r="DJ22" s="189">
        <v>2</v>
      </c>
      <c r="DK22" s="189">
        <v>2</v>
      </c>
      <c r="DL22" s="189">
        <v>5</v>
      </c>
      <c r="DM22" s="189">
        <v>12</v>
      </c>
      <c r="DN22" s="189">
        <v>16</v>
      </c>
      <c r="DO22" s="189" t="s">
        <v>3007</v>
      </c>
      <c r="DP22" s="189" t="s">
        <v>3007</v>
      </c>
      <c r="DQ22" s="189">
        <v>3</v>
      </c>
      <c r="DR22" s="189">
        <v>3019</v>
      </c>
      <c r="EA22" s="87" t="s">
        <v>2745</v>
      </c>
      <c r="EB22" s="87" t="s">
        <v>28</v>
      </c>
      <c r="EC22" s="87" t="s">
        <v>29</v>
      </c>
      <c r="ED22" s="87" t="s">
        <v>30</v>
      </c>
      <c r="EE22" s="87" t="s">
        <v>107</v>
      </c>
      <c r="EF22" s="87" t="s">
        <v>108</v>
      </c>
      <c r="EG22" s="87" t="s">
        <v>2684</v>
      </c>
      <c r="EH22" s="87" t="s">
        <v>112</v>
      </c>
      <c r="EI22" s="87" t="s">
        <v>113</v>
      </c>
      <c r="EM22" s="87" t="s">
        <v>2685</v>
      </c>
      <c r="EN22" s="87">
        <v>50</v>
      </c>
      <c r="EP22" s="180" t="s">
        <v>3031</v>
      </c>
      <c r="EQ22" s="181" t="s">
        <v>3033</v>
      </c>
      <c r="ER22" s="182" t="str">
        <f t="shared" ca="1" si="4"/>
        <v/>
      </c>
      <c r="ES22" s="182" t="str">
        <f t="shared" ca="1" si="5"/>
        <v/>
      </c>
      <c r="ET22" s="182" t="str">
        <f t="shared" ca="1" si="6"/>
        <v/>
      </c>
      <c r="EU22" s="182" t="str">
        <f ca="1">IFERROR(IF(OFFSET($D$6,MATCH(VALUE(SUBSTITUTE(EQ22,EG22,"")),$A$6:$A$167,0)-1,MATCH($EG22,$D$6:$CC$6,0)-1+7,1,1)&gt;0,OFFSET($D$6,MATCH(VALUE(SUBSTITUTE(EQ22,EG22,"")),$A$6:$A$167,0)-1,MATCH($EG22,$D$6:$CC$6,0)-1+7,1,1),""),"")</f>
        <v/>
      </c>
      <c r="EV22" s="182" t="str">
        <f ca="1">IF($EU22&lt;&gt;"",IF(OFFSET($D$6,MATCH(VALUE(SUBSTITUTE($EQ22,$EG22,"")),$A$6:$A$167,0)-1,MATCH($EG22,$D$6:$CC$6,0)-1+8,1,1)=0,"",OFFSET($D$6,MATCH(VALUE(SUBSTITUTE($EQ22,$EG22,"")),$A$6:$A$167,0)-1,MATCH($EG22,$D$6:$CC$6,0)-1+8,1,1)),"")</f>
        <v/>
      </c>
      <c r="EW22" s="182" t="str">
        <f t="shared" ca="1" si="7"/>
        <v/>
      </c>
      <c r="EX22" s="182" t="str">
        <f t="shared" ca="1" si="8"/>
        <v/>
      </c>
      <c r="EY22" s="182" t="str">
        <f ca="1">IF(EU22="","",COUNTIF(EU$6:$EU22,"&gt;"&amp;0))</f>
        <v/>
      </c>
      <c r="EZ22" s="167"/>
      <c r="FA22" s="155"/>
    </row>
    <row r="23" spans="1:157" ht="27.6" customHeight="1">
      <c r="A23" s="87">
        <v>1023</v>
      </c>
      <c r="B23" s="188" t="s">
        <v>61</v>
      </c>
      <c r="C23" s="195" t="s">
        <v>3007</v>
      </c>
      <c r="D23" s="196" t="s">
        <v>3007</v>
      </c>
      <c r="E23" s="197"/>
      <c r="F23" s="198"/>
      <c r="G23" s="198"/>
      <c r="H23" s="198"/>
      <c r="I23" s="198" t="s">
        <v>3007</v>
      </c>
      <c r="J23" s="198" t="s">
        <v>3007</v>
      </c>
      <c r="K23" s="198"/>
      <c r="L23" s="198"/>
      <c r="M23" s="198" t="s">
        <v>3007</v>
      </c>
      <c r="N23" s="196" t="s">
        <v>3007</v>
      </c>
      <c r="O23" s="197"/>
      <c r="P23" s="198"/>
      <c r="Q23" s="198"/>
      <c r="R23" s="198"/>
      <c r="S23" s="198" t="s">
        <v>3007</v>
      </c>
      <c r="T23" s="198" t="s">
        <v>3007</v>
      </c>
      <c r="U23" s="198"/>
      <c r="V23" s="198"/>
      <c r="W23" s="198" t="s">
        <v>3007</v>
      </c>
      <c r="X23" s="196" t="s">
        <v>3007</v>
      </c>
      <c r="Y23" s="197"/>
      <c r="Z23" s="198"/>
      <c r="AA23" s="198"/>
      <c r="AB23" s="198"/>
      <c r="AC23" s="198" t="s">
        <v>3007</v>
      </c>
      <c r="AD23" s="198" t="s">
        <v>3007</v>
      </c>
      <c r="AE23" s="198"/>
      <c r="AF23" s="198"/>
      <c r="AG23" s="198" t="s">
        <v>3007</v>
      </c>
      <c r="AH23" s="196" t="s">
        <v>3007</v>
      </c>
      <c r="AI23" s="197"/>
      <c r="AJ23" s="198"/>
      <c r="AK23" s="198"/>
      <c r="AL23" s="198"/>
      <c r="AM23" s="198" t="s">
        <v>3007</v>
      </c>
      <c r="AN23" s="198" t="s">
        <v>3007</v>
      </c>
      <c r="AO23" s="198"/>
      <c r="AP23" s="198"/>
      <c r="AQ23" s="198" t="s">
        <v>3007</v>
      </c>
      <c r="AR23" s="196" t="s">
        <v>3007</v>
      </c>
      <c r="AS23" s="197"/>
      <c r="AT23" s="198"/>
      <c r="AU23" s="198"/>
      <c r="AV23" s="198"/>
      <c r="AW23" s="198" t="s">
        <v>3007</v>
      </c>
      <c r="AX23" s="198" t="s">
        <v>3007</v>
      </c>
      <c r="AY23" s="198"/>
      <c r="AZ23" s="198"/>
      <c r="BA23" s="198" t="s">
        <v>3007</v>
      </c>
      <c r="BB23" s="196" t="s">
        <v>3007</v>
      </c>
      <c r="BC23" s="197"/>
      <c r="BD23" s="198"/>
      <c r="BE23" s="198"/>
      <c r="BF23" s="198"/>
      <c r="BG23" s="198" t="s">
        <v>3007</v>
      </c>
      <c r="BH23" s="198" t="s">
        <v>3007</v>
      </c>
      <c r="BI23" s="198"/>
      <c r="BJ23" s="198"/>
      <c r="BK23" s="198" t="s">
        <v>3007</v>
      </c>
      <c r="BL23" s="196" t="s">
        <v>3007</v>
      </c>
      <c r="BM23" s="197"/>
      <c r="BN23" s="198"/>
      <c r="BO23" s="198"/>
      <c r="BP23" s="198"/>
      <c r="BQ23" s="198" t="s">
        <v>3007</v>
      </c>
      <c r="BR23" s="198" t="s">
        <v>3007</v>
      </c>
      <c r="BS23" s="198"/>
      <c r="BT23" s="198"/>
      <c r="BU23" s="198" t="s">
        <v>62</v>
      </c>
      <c r="BV23" s="196" t="s">
        <v>63</v>
      </c>
      <c r="BW23" s="197"/>
      <c r="BX23" s="198"/>
      <c r="BY23" s="198"/>
      <c r="BZ23" s="198"/>
      <c r="CA23" s="198" t="s">
        <v>2685</v>
      </c>
      <c r="CB23" s="198">
        <v>250</v>
      </c>
      <c r="CC23" s="218"/>
      <c r="CD23" s="223"/>
      <c r="CU23" s="168" t="s">
        <v>388</v>
      </c>
      <c r="CV23" s="168" t="s">
        <v>389</v>
      </c>
      <c r="CW23" s="168">
        <f t="shared" si="1"/>
        <v>11225</v>
      </c>
      <c r="DA23" s="167" t="str">
        <f t="shared" si="2"/>
        <v>11225</v>
      </c>
      <c r="DB23" s="167" t="str">
        <f t="shared" si="3"/>
        <v>入間市</v>
      </c>
      <c r="DC23" s="189">
        <v>0</v>
      </c>
      <c r="DD23" s="189">
        <v>0</v>
      </c>
      <c r="DE23" s="189">
        <v>0</v>
      </c>
      <c r="DF23" s="189">
        <v>0</v>
      </c>
      <c r="DG23" s="189">
        <v>0</v>
      </c>
      <c r="DH23" s="189">
        <v>0</v>
      </c>
      <c r="DI23" s="189">
        <v>0</v>
      </c>
      <c r="DJ23" s="189">
        <v>2</v>
      </c>
      <c r="DK23" s="189">
        <v>2</v>
      </c>
      <c r="DL23" s="189">
        <v>5</v>
      </c>
      <c r="DM23" s="189">
        <v>17</v>
      </c>
      <c r="DN23" s="189">
        <v>21</v>
      </c>
      <c r="DO23" s="189" t="s">
        <v>3007</v>
      </c>
      <c r="DP23" s="189" t="s">
        <v>3007</v>
      </c>
      <c r="DQ23" s="189">
        <v>3</v>
      </c>
      <c r="DR23" s="189">
        <v>3024</v>
      </c>
      <c r="EA23" s="87" t="s">
        <v>2702</v>
      </c>
      <c r="EB23" s="87" t="s">
        <v>28</v>
      </c>
      <c r="EC23" s="87" t="s">
        <v>29</v>
      </c>
      <c r="ED23" s="87" t="s">
        <v>30</v>
      </c>
      <c r="EE23" s="87" t="s">
        <v>115</v>
      </c>
      <c r="EF23" s="87" t="s">
        <v>116</v>
      </c>
      <c r="EG23" s="87" t="s">
        <v>2684</v>
      </c>
      <c r="EH23" s="87" t="s">
        <v>117</v>
      </c>
      <c r="EI23" s="87" t="s">
        <v>118</v>
      </c>
      <c r="EM23" s="87" t="s">
        <v>2685</v>
      </c>
      <c r="EN23" s="87">
        <v>450</v>
      </c>
      <c r="EP23" s="180" t="s">
        <v>3034</v>
      </c>
      <c r="EQ23" s="181" t="s">
        <v>3035</v>
      </c>
      <c r="ER23" s="182" t="str">
        <f t="shared" ca="1" si="4"/>
        <v/>
      </c>
      <c r="ES23" s="182" t="str">
        <f t="shared" ca="1" si="5"/>
        <v/>
      </c>
      <c r="ET23" s="182" t="str">
        <f t="shared" ca="1" si="6"/>
        <v/>
      </c>
      <c r="EU23" s="182" t="str">
        <f ca="1">IFERROR(IF(OFFSET($D$6,MATCH(VALUE(SUBSTITUTE(EQ23,EG23,"")),$A$6:$A$167,0)-1,MATCH($EG23,$D$6:$CC$6,0)-1+7,1,1)&gt;0,OFFSET($D$6,MATCH(VALUE(SUBSTITUTE(EQ23,EG23,"")),$A$6:$A$167,0)-1,MATCH($EG23,$D$6:$CC$6,0)-1+7,1,1),""),"")</f>
        <v/>
      </c>
      <c r="EV23" s="182" t="str">
        <f ca="1">IF($EU23&lt;&gt;"",IF(OFFSET($D$6,MATCH(VALUE(SUBSTITUTE($EQ23,$EG23,"")),$A$6:$A$167,0)-1,MATCH($EG23,$D$6:$CC$6,0)-1+8,1,1)=0,"",OFFSET($D$6,MATCH(VALUE(SUBSTITUTE($EQ23,$EG23,"")),$A$6:$A$167,0)-1,MATCH($EG23,$D$6:$CC$6,0)-1+8,1,1)),"")</f>
        <v/>
      </c>
      <c r="EW23" s="182" t="str">
        <f t="shared" ca="1" si="7"/>
        <v/>
      </c>
      <c r="EX23" s="182" t="str">
        <f t="shared" ca="1" si="8"/>
        <v/>
      </c>
      <c r="EY23" s="182" t="str">
        <f ca="1">IF(EU23="","",COUNTIF(EU$6:$EU23,"&gt;"&amp;0))</f>
        <v/>
      </c>
      <c r="EZ23" s="167"/>
      <c r="FA23" s="155"/>
    </row>
    <row r="24" spans="1:157" ht="27.6" customHeight="1">
      <c r="A24" s="87">
        <v>1024</v>
      </c>
      <c r="B24" s="188" t="s">
        <v>61</v>
      </c>
      <c r="C24" s="184" t="s">
        <v>3007</v>
      </c>
      <c r="D24" s="185" t="s">
        <v>3007</v>
      </c>
      <c r="E24" s="186"/>
      <c r="F24" s="187"/>
      <c r="G24" s="187"/>
      <c r="H24" s="187"/>
      <c r="I24" s="187" t="s">
        <v>3007</v>
      </c>
      <c r="J24" s="187" t="s">
        <v>3007</v>
      </c>
      <c r="K24" s="187"/>
      <c r="L24" s="187"/>
      <c r="M24" s="187" t="s">
        <v>3007</v>
      </c>
      <c r="N24" s="185" t="s">
        <v>3007</v>
      </c>
      <c r="O24" s="186"/>
      <c r="P24" s="187"/>
      <c r="Q24" s="187"/>
      <c r="R24" s="187"/>
      <c r="S24" s="187" t="s">
        <v>3007</v>
      </c>
      <c r="T24" s="187" t="s">
        <v>3007</v>
      </c>
      <c r="U24" s="187"/>
      <c r="V24" s="187"/>
      <c r="W24" s="187" t="s">
        <v>3007</v>
      </c>
      <c r="X24" s="185" t="s">
        <v>3007</v>
      </c>
      <c r="Y24" s="186"/>
      <c r="Z24" s="187"/>
      <c r="AA24" s="187"/>
      <c r="AB24" s="187"/>
      <c r="AC24" s="187" t="s">
        <v>3007</v>
      </c>
      <c r="AD24" s="187" t="s">
        <v>3007</v>
      </c>
      <c r="AE24" s="187"/>
      <c r="AF24" s="187"/>
      <c r="AG24" s="187" t="s">
        <v>3007</v>
      </c>
      <c r="AH24" s="185" t="s">
        <v>3007</v>
      </c>
      <c r="AI24" s="186"/>
      <c r="AJ24" s="187"/>
      <c r="AK24" s="187"/>
      <c r="AL24" s="187"/>
      <c r="AM24" s="187" t="s">
        <v>3007</v>
      </c>
      <c r="AN24" s="187" t="s">
        <v>3007</v>
      </c>
      <c r="AO24" s="187"/>
      <c r="AP24" s="187"/>
      <c r="AQ24" s="187" t="s">
        <v>3007</v>
      </c>
      <c r="AR24" s="185" t="s">
        <v>3007</v>
      </c>
      <c r="AS24" s="186"/>
      <c r="AT24" s="187"/>
      <c r="AU24" s="187"/>
      <c r="AV24" s="187"/>
      <c r="AW24" s="187" t="s">
        <v>3007</v>
      </c>
      <c r="AX24" s="187" t="s">
        <v>3007</v>
      </c>
      <c r="AY24" s="187"/>
      <c r="AZ24" s="187"/>
      <c r="BA24" s="187" t="s">
        <v>3007</v>
      </c>
      <c r="BB24" s="185" t="s">
        <v>3007</v>
      </c>
      <c r="BC24" s="186"/>
      <c r="BD24" s="187"/>
      <c r="BE24" s="187"/>
      <c r="BF24" s="187"/>
      <c r="BG24" s="187" t="s">
        <v>3007</v>
      </c>
      <c r="BH24" s="187" t="s">
        <v>3007</v>
      </c>
      <c r="BI24" s="187"/>
      <c r="BJ24" s="187"/>
      <c r="BK24" s="187" t="s">
        <v>3007</v>
      </c>
      <c r="BL24" s="185" t="s">
        <v>3007</v>
      </c>
      <c r="BM24" s="186"/>
      <c r="BN24" s="187"/>
      <c r="BO24" s="187"/>
      <c r="BP24" s="187"/>
      <c r="BQ24" s="187" t="s">
        <v>3007</v>
      </c>
      <c r="BR24" s="187" t="s">
        <v>3007</v>
      </c>
      <c r="BS24" s="187"/>
      <c r="BT24" s="187"/>
      <c r="BU24" s="187" t="s">
        <v>65</v>
      </c>
      <c r="BV24" s="185" t="s">
        <v>66</v>
      </c>
      <c r="BW24" s="186"/>
      <c r="BX24" s="187"/>
      <c r="BY24" s="187"/>
      <c r="BZ24" s="187"/>
      <c r="CA24" s="187" t="s">
        <v>2685</v>
      </c>
      <c r="CB24" s="187">
        <v>250</v>
      </c>
      <c r="CC24" s="217"/>
      <c r="CD24" s="222"/>
      <c r="CU24" s="168" t="s">
        <v>399</v>
      </c>
      <c r="CV24" s="168" t="s">
        <v>400</v>
      </c>
      <c r="CW24" s="168">
        <f t="shared" si="1"/>
        <v>11227</v>
      </c>
      <c r="DA24" s="167" t="str">
        <f t="shared" si="2"/>
        <v>11227</v>
      </c>
      <c r="DB24" s="167" t="str">
        <f t="shared" si="3"/>
        <v>朝霞市</v>
      </c>
      <c r="DC24" s="189">
        <v>0</v>
      </c>
      <c r="DD24" s="189">
        <v>0</v>
      </c>
      <c r="DE24" s="189">
        <v>0</v>
      </c>
      <c r="DF24" s="189">
        <v>0</v>
      </c>
      <c r="DG24" s="189">
        <v>0</v>
      </c>
      <c r="DH24" s="189">
        <v>0</v>
      </c>
      <c r="DI24" s="189">
        <v>0</v>
      </c>
      <c r="DJ24" s="189">
        <v>1</v>
      </c>
      <c r="DK24" s="189">
        <v>1</v>
      </c>
      <c r="DL24" s="189">
        <v>4</v>
      </c>
      <c r="DM24" s="189">
        <v>22</v>
      </c>
      <c r="DN24" s="189">
        <v>25</v>
      </c>
      <c r="DO24" s="189" t="s">
        <v>3007</v>
      </c>
      <c r="DP24" s="189" t="s">
        <v>3007</v>
      </c>
      <c r="DQ24" s="189">
        <v>3</v>
      </c>
      <c r="DR24" s="189">
        <v>3029</v>
      </c>
      <c r="EA24" s="87" t="s">
        <v>3036</v>
      </c>
      <c r="EB24" s="87" t="s">
        <v>28</v>
      </c>
      <c r="EC24" s="87" t="s">
        <v>29</v>
      </c>
      <c r="ED24" s="87" t="s">
        <v>30</v>
      </c>
      <c r="EE24" s="87" t="s">
        <v>115</v>
      </c>
      <c r="EF24" s="87" t="s">
        <v>116</v>
      </c>
      <c r="EG24" s="87" t="s">
        <v>2684</v>
      </c>
      <c r="EH24" s="87" t="s">
        <v>3037</v>
      </c>
      <c r="EI24" s="87" t="s">
        <v>3038</v>
      </c>
      <c r="EM24" s="87" t="s">
        <v>2685</v>
      </c>
      <c r="EN24" s="87">
        <v>750</v>
      </c>
      <c r="EP24" s="180" t="s">
        <v>3034</v>
      </c>
      <c r="EQ24" s="181" t="s">
        <v>3039</v>
      </c>
      <c r="ER24" s="182" t="str">
        <f t="shared" ca="1" si="4"/>
        <v/>
      </c>
      <c r="ES24" s="182" t="str">
        <f t="shared" ca="1" si="5"/>
        <v/>
      </c>
      <c r="ET24" s="182" t="str">
        <f t="shared" ca="1" si="6"/>
        <v/>
      </c>
      <c r="EU24" s="182" t="str">
        <f ca="1">IFERROR(IF(OFFSET($D$6,MATCH(VALUE(SUBSTITUTE(EQ24,EG24,"")),$A$6:$A$167,0)-1,MATCH($EG24,$D$6:$CC$6,0)-1+7,1,1)&gt;0,OFFSET($D$6,MATCH(VALUE(SUBSTITUTE(EQ24,EG24,"")),$A$6:$A$167,0)-1,MATCH($EG24,$D$6:$CC$6,0)-1+7,1,1),""),"")</f>
        <v/>
      </c>
      <c r="EV24" s="182" t="str">
        <f ca="1">IF($EU24&lt;&gt;"",IF(OFFSET($D$6,MATCH(VALUE(SUBSTITUTE($EQ24,$EG24,"")),$A$6:$A$167,0)-1,MATCH($EG24,$D$6:$CC$6,0)-1+8,1,1)=0,"",OFFSET($D$6,MATCH(VALUE(SUBSTITUTE($EQ24,$EG24,"")),$A$6:$A$167,0)-1,MATCH($EG24,$D$6:$CC$6,0)-1+8,1,1)),"")</f>
        <v/>
      </c>
      <c r="EW24" s="182" t="str">
        <f t="shared" ca="1" si="7"/>
        <v/>
      </c>
      <c r="EX24" s="182" t="str">
        <f t="shared" ca="1" si="8"/>
        <v/>
      </c>
      <c r="EY24" s="182" t="str">
        <f ca="1">IF(EU24="","",COUNTIF(EU$6:$EU24,"&gt;"&amp;0))</f>
        <v/>
      </c>
      <c r="EZ24" s="167"/>
      <c r="FA24" s="155"/>
    </row>
    <row r="25" spans="1:157" ht="27.6" customHeight="1">
      <c r="A25" s="87">
        <v>1025</v>
      </c>
      <c r="B25" s="188" t="s">
        <v>61</v>
      </c>
      <c r="C25" s="184" t="s">
        <v>3007</v>
      </c>
      <c r="D25" s="185" t="s">
        <v>3007</v>
      </c>
      <c r="E25" s="186"/>
      <c r="F25" s="187"/>
      <c r="G25" s="187"/>
      <c r="H25" s="187"/>
      <c r="I25" s="187" t="s">
        <v>3007</v>
      </c>
      <c r="J25" s="187" t="s">
        <v>3007</v>
      </c>
      <c r="K25" s="187"/>
      <c r="L25" s="187"/>
      <c r="M25" s="187" t="s">
        <v>3007</v>
      </c>
      <c r="N25" s="185" t="s">
        <v>3007</v>
      </c>
      <c r="O25" s="186"/>
      <c r="P25" s="187"/>
      <c r="Q25" s="187"/>
      <c r="R25" s="187"/>
      <c r="S25" s="187" t="s">
        <v>3007</v>
      </c>
      <c r="T25" s="187" t="s">
        <v>3007</v>
      </c>
      <c r="U25" s="187"/>
      <c r="V25" s="187"/>
      <c r="W25" s="187" t="s">
        <v>3007</v>
      </c>
      <c r="X25" s="185" t="s">
        <v>3007</v>
      </c>
      <c r="Y25" s="186"/>
      <c r="Z25" s="187"/>
      <c r="AA25" s="187"/>
      <c r="AB25" s="187"/>
      <c r="AC25" s="187" t="s">
        <v>3007</v>
      </c>
      <c r="AD25" s="187" t="s">
        <v>3007</v>
      </c>
      <c r="AE25" s="187"/>
      <c r="AF25" s="187"/>
      <c r="AG25" s="187" t="s">
        <v>3007</v>
      </c>
      <c r="AH25" s="185" t="s">
        <v>3007</v>
      </c>
      <c r="AI25" s="186"/>
      <c r="AJ25" s="187"/>
      <c r="AK25" s="187"/>
      <c r="AL25" s="187"/>
      <c r="AM25" s="187" t="s">
        <v>3007</v>
      </c>
      <c r="AN25" s="187" t="s">
        <v>3007</v>
      </c>
      <c r="AO25" s="187"/>
      <c r="AP25" s="187"/>
      <c r="AQ25" s="187" t="s">
        <v>3007</v>
      </c>
      <c r="AR25" s="185" t="s">
        <v>3007</v>
      </c>
      <c r="AS25" s="186"/>
      <c r="AT25" s="187"/>
      <c r="AU25" s="187"/>
      <c r="AV25" s="187"/>
      <c r="AW25" s="187" t="s">
        <v>3007</v>
      </c>
      <c r="AX25" s="187" t="s">
        <v>3007</v>
      </c>
      <c r="AY25" s="187"/>
      <c r="AZ25" s="187"/>
      <c r="BA25" s="187" t="s">
        <v>3007</v>
      </c>
      <c r="BB25" s="185" t="s">
        <v>3007</v>
      </c>
      <c r="BC25" s="186"/>
      <c r="BD25" s="187"/>
      <c r="BE25" s="187"/>
      <c r="BF25" s="187"/>
      <c r="BG25" s="187" t="s">
        <v>3007</v>
      </c>
      <c r="BH25" s="187" t="s">
        <v>3007</v>
      </c>
      <c r="BI25" s="187"/>
      <c r="BJ25" s="187"/>
      <c r="BK25" s="187" t="s">
        <v>3007</v>
      </c>
      <c r="BL25" s="185" t="s">
        <v>3007</v>
      </c>
      <c r="BM25" s="186"/>
      <c r="BN25" s="187"/>
      <c r="BO25" s="187"/>
      <c r="BP25" s="187"/>
      <c r="BQ25" s="187" t="s">
        <v>3007</v>
      </c>
      <c r="BR25" s="187" t="s">
        <v>3007</v>
      </c>
      <c r="BS25" s="187"/>
      <c r="BT25" s="187"/>
      <c r="BU25" s="187" t="s">
        <v>68</v>
      </c>
      <c r="BV25" s="185" t="s">
        <v>69</v>
      </c>
      <c r="BW25" s="186"/>
      <c r="BX25" s="187"/>
      <c r="BY25" s="187"/>
      <c r="BZ25" s="187"/>
      <c r="CA25" s="187" t="s">
        <v>2685</v>
      </c>
      <c r="CB25" s="187">
        <v>500</v>
      </c>
      <c r="CC25" s="217"/>
      <c r="CD25" s="222"/>
      <c r="CU25" s="168" t="s">
        <v>404</v>
      </c>
      <c r="CV25" s="168" t="s">
        <v>405</v>
      </c>
      <c r="CW25" s="168">
        <f t="shared" si="1"/>
        <v>11228</v>
      </c>
      <c r="DA25" s="167" t="str">
        <f t="shared" si="2"/>
        <v>11228</v>
      </c>
      <c r="DB25" s="167" t="str">
        <f t="shared" si="3"/>
        <v>志木市</v>
      </c>
      <c r="DC25" s="189">
        <v>0</v>
      </c>
      <c r="DD25" s="189">
        <v>0</v>
      </c>
      <c r="DE25" s="189">
        <v>0</v>
      </c>
      <c r="DF25" s="189">
        <v>0</v>
      </c>
      <c r="DG25" s="189">
        <v>0</v>
      </c>
      <c r="DH25" s="189">
        <v>0</v>
      </c>
      <c r="DI25" s="189">
        <v>0</v>
      </c>
      <c r="DJ25" s="189">
        <v>2</v>
      </c>
      <c r="DK25" s="189">
        <v>2</v>
      </c>
      <c r="DL25" s="189">
        <v>5</v>
      </c>
      <c r="DM25" s="189">
        <v>26</v>
      </c>
      <c r="DN25" s="189">
        <v>30</v>
      </c>
      <c r="DO25" s="189" t="s">
        <v>3007</v>
      </c>
      <c r="DP25" s="189" t="s">
        <v>3007</v>
      </c>
      <c r="DQ25" s="189">
        <v>3</v>
      </c>
      <c r="DR25" s="189">
        <v>3033</v>
      </c>
      <c r="EA25" s="87" t="s">
        <v>2703</v>
      </c>
      <c r="EB25" s="87" t="s">
        <v>28</v>
      </c>
      <c r="EC25" s="87" t="s">
        <v>29</v>
      </c>
      <c r="ED25" s="87" t="s">
        <v>30</v>
      </c>
      <c r="EE25" s="87" t="s">
        <v>120</v>
      </c>
      <c r="EF25" s="87" t="s">
        <v>121</v>
      </c>
      <c r="EG25" s="87" t="s">
        <v>2684</v>
      </c>
      <c r="EH25" s="87" t="s">
        <v>122</v>
      </c>
      <c r="EI25" s="87" t="s">
        <v>123</v>
      </c>
      <c r="EM25" s="87" t="s">
        <v>2685</v>
      </c>
      <c r="EN25" s="87">
        <v>1250</v>
      </c>
      <c r="EP25" s="180" t="s">
        <v>3040</v>
      </c>
      <c r="EQ25" s="181" t="s">
        <v>3041</v>
      </c>
      <c r="ER25" s="182" t="str">
        <f t="shared" ca="1" si="4"/>
        <v/>
      </c>
      <c r="ES25" s="182" t="str">
        <f t="shared" ca="1" si="5"/>
        <v/>
      </c>
      <c r="ET25" s="182" t="str">
        <f t="shared" ca="1" si="6"/>
        <v/>
      </c>
      <c r="EU25" s="182" t="str">
        <f ca="1">IFERROR(IF(OFFSET($D$6,MATCH(VALUE(SUBSTITUTE(EQ25,EG25,"")),$A$6:$A$167,0)-1,MATCH($EG25,$D$6:$CC$6,0)-1+7,1,1)&gt;0,OFFSET($D$6,MATCH(VALUE(SUBSTITUTE(EQ25,EG25,"")),$A$6:$A$167,0)-1,MATCH($EG25,$D$6:$CC$6,0)-1+7,1,1),""),"")</f>
        <v/>
      </c>
      <c r="EV25" s="182" t="str">
        <f ca="1">IF($EU25&lt;&gt;"",IF(OFFSET($D$6,MATCH(VALUE(SUBSTITUTE($EQ25,$EG25,"")),$A$6:$A$167,0)-1,MATCH($EG25,$D$6:$CC$6,0)-1+8,1,1)=0,"",OFFSET($D$6,MATCH(VALUE(SUBSTITUTE($EQ25,$EG25,"")),$A$6:$A$167,0)-1,MATCH($EG25,$D$6:$CC$6,0)-1+8,1,1)),"")</f>
        <v/>
      </c>
      <c r="EW25" s="182" t="str">
        <f t="shared" ca="1" si="7"/>
        <v/>
      </c>
      <c r="EX25" s="182" t="str">
        <f t="shared" ca="1" si="8"/>
        <v/>
      </c>
      <c r="EY25" s="182" t="str">
        <f ca="1">IF(EU25="","",COUNTIF(EU$6:$EU25,"&gt;"&amp;0))</f>
        <v/>
      </c>
      <c r="EZ25" s="167"/>
      <c r="FA25" s="155"/>
    </row>
    <row r="26" spans="1:157" ht="27.6" customHeight="1">
      <c r="A26" s="87">
        <v>1026</v>
      </c>
      <c r="B26" s="188" t="s">
        <v>3013</v>
      </c>
      <c r="C26" s="184" t="s">
        <v>3007</v>
      </c>
      <c r="D26" s="185" t="s">
        <v>3007</v>
      </c>
      <c r="E26" s="186"/>
      <c r="F26" s="187"/>
      <c r="G26" s="187"/>
      <c r="H26" s="187"/>
      <c r="I26" s="187" t="s">
        <v>3007</v>
      </c>
      <c r="J26" s="187" t="s">
        <v>3007</v>
      </c>
      <c r="K26" s="187"/>
      <c r="L26" s="187"/>
      <c r="M26" s="187" t="s">
        <v>3007</v>
      </c>
      <c r="N26" s="185" t="s">
        <v>3007</v>
      </c>
      <c r="O26" s="186"/>
      <c r="P26" s="187"/>
      <c r="Q26" s="187"/>
      <c r="R26" s="187"/>
      <c r="S26" s="187" t="s">
        <v>3007</v>
      </c>
      <c r="T26" s="187" t="s">
        <v>3007</v>
      </c>
      <c r="U26" s="187"/>
      <c r="V26" s="187"/>
      <c r="W26" s="187" t="s">
        <v>3007</v>
      </c>
      <c r="X26" s="185" t="s">
        <v>3007</v>
      </c>
      <c r="Y26" s="186"/>
      <c r="Z26" s="187"/>
      <c r="AA26" s="187"/>
      <c r="AB26" s="187"/>
      <c r="AC26" s="187" t="s">
        <v>3007</v>
      </c>
      <c r="AD26" s="187" t="s">
        <v>3007</v>
      </c>
      <c r="AE26" s="187"/>
      <c r="AF26" s="187"/>
      <c r="AG26" s="187" t="s">
        <v>3007</v>
      </c>
      <c r="AH26" s="185" t="s">
        <v>3007</v>
      </c>
      <c r="AI26" s="186"/>
      <c r="AJ26" s="187"/>
      <c r="AK26" s="187"/>
      <c r="AL26" s="187"/>
      <c r="AM26" s="187" t="s">
        <v>3007</v>
      </c>
      <c r="AN26" s="187" t="s">
        <v>3007</v>
      </c>
      <c r="AO26" s="187"/>
      <c r="AP26" s="187"/>
      <c r="AQ26" s="187" t="s">
        <v>3007</v>
      </c>
      <c r="AR26" s="185" t="s">
        <v>3007</v>
      </c>
      <c r="AS26" s="186"/>
      <c r="AT26" s="187"/>
      <c r="AU26" s="187"/>
      <c r="AV26" s="187"/>
      <c r="AW26" s="187" t="s">
        <v>3007</v>
      </c>
      <c r="AX26" s="187" t="s">
        <v>3007</v>
      </c>
      <c r="AY26" s="187"/>
      <c r="AZ26" s="187"/>
      <c r="BA26" s="187" t="s">
        <v>3007</v>
      </c>
      <c r="BB26" s="185" t="s">
        <v>3007</v>
      </c>
      <c r="BC26" s="186"/>
      <c r="BD26" s="187"/>
      <c r="BE26" s="187"/>
      <c r="BF26" s="187"/>
      <c r="BG26" s="187" t="s">
        <v>3007</v>
      </c>
      <c r="BH26" s="187" t="s">
        <v>3007</v>
      </c>
      <c r="BI26" s="187"/>
      <c r="BJ26" s="187"/>
      <c r="BK26" s="187" t="s">
        <v>3007</v>
      </c>
      <c r="BL26" s="185" t="s">
        <v>3007</v>
      </c>
      <c r="BM26" s="186"/>
      <c r="BN26" s="187"/>
      <c r="BO26" s="187"/>
      <c r="BP26" s="187"/>
      <c r="BQ26" s="187" t="s">
        <v>3007</v>
      </c>
      <c r="BR26" s="187" t="s">
        <v>3007</v>
      </c>
      <c r="BS26" s="187"/>
      <c r="BT26" s="187"/>
      <c r="BU26" s="187" t="s">
        <v>3007</v>
      </c>
      <c r="BV26" s="185" t="s">
        <v>3007</v>
      </c>
      <c r="BW26" s="186"/>
      <c r="BX26" s="187"/>
      <c r="BY26" s="187"/>
      <c r="BZ26" s="187"/>
      <c r="CA26" s="187" t="s">
        <v>3007</v>
      </c>
      <c r="CB26" s="187" t="s">
        <v>3007</v>
      </c>
      <c r="CC26" s="187"/>
      <c r="CD26" s="186"/>
      <c r="CU26" s="168" t="s">
        <v>412</v>
      </c>
      <c r="CV26" s="168" t="s">
        <v>413</v>
      </c>
      <c r="CW26" s="168">
        <f t="shared" si="1"/>
        <v>11229</v>
      </c>
      <c r="DA26" s="167" t="str">
        <f t="shared" si="2"/>
        <v>11229</v>
      </c>
      <c r="DB26" s="167" t="str">
        <f t="shared" si="3"/>
        <v>和光市</v>
      </c>
      <c r="DC26" s="189">
        <v>0</v>
      </c>
      <c r="DD26" s="189">
        <v>0</v>
      </c>
      <c r="DE26" s="189">
        <v>0</v>
      </c>
      <c r="DF26" s="189">
        <v>0</v>
      </c>
      <c r="DG26" s="189">
        <v>0</v>
      </c>
      <c r="DH26" s="189">
        <v>0</v>
      </c>
      <c r="DI26" s="189">
        <v>0</v>
      </c>
      <c r="DJ26" s="189">
        <v>1</v>
      </c>
      <c r="DK26" s="189">
        <v>1</v>
      </c>
      <c r="DL26" s="189">
        <v>4</v>
      </c>
      <c r="DM26" s="189">
        <v>31</v>
      </c>
      <c r="DN26" s="189">
        <v>34</v>
      </c>
      <c r="DO26" s="189" t="s">
        <v>3007</v>
      </c>
      <c r="DP26" s="189" t="s">
        <v>3007</v>
      </c>
      <c r="DQ26" s="189">
        <v>3</v>
      </c>
      <c r="DR26" s="189">
        <v>3038</v>
      </c>
      <c r="EA26" s="87" t="s">
        <v>2746</v>
      </c>
      <c r="EB26" s="87" t="s">
        <v>28</v>
      </c>
      <c r="EC26" s="87" t="s">
        <v>29</v>
      </c>
      <c r="ED26" s="87" t="s">
        <v>30</v>
      </c>
      <c r="EE26" s="87" t="s">
        <v>125</v>
      </c>
      <c r="EF26" s="87" t="s">
        <v>126</v>
      </c>
      <c r="EG26" s="87" t="s">
        <v>2684</v>
      </c>
      <c r="EH26" s="87" t="s">
        <v>127</v>
      </c>
      <c r="EI26" s="87" t="s">
        <v>128</v>
      </c>
      <c r="EM26" s="87" t="s">
        <v>2685</v>
      </c>
      <c r="EN26" s="87">
        <v>1250</v>
      </c>
      <c r="EP26" s="180" t="s">
        <v>3042</v>
      </c>
      <c r="EQ26" s="181" t="s">
        <v>3043</v>
      </c>
      <c r="ER26" s="182" t="str">
        <f t="shared" ca="1" si="4"/>
        <v/>
      </c>
      <c r="ES26" s="182" t="str">
        <f t="shared" ca="1" si="5"/>
        <v/>
      </c>
      <c r="ET26" s="182" t="str">
        <f t="shared" ca="1" si="6"/>
        <v/>
      </c>
      <c r="EU26" s="182" t="str">
        <f ca="1">IFERROR(IF(OFFSET($D$6,MATCH(VALUE(SUBSTITUTE(EQ26,EG26,"")),$A$6:$A$167,0)-1,MATCH($EG26,$D$6:$CC$6,0)-1+7,1,1)&gt;0,OFFSET($D$6,MATCH(VALUE(SUBSTITUTE(EQ26,EG26,"")),$A$6:$A$167,0)-1,MATCH($EG26,$D$6:$CC$6,0)-1+7,1,1),""),"")</f>
        <v/>
      </c>
      <c r="EV26" s="182" t="str">
        <f ca="1">IF($EU26&lt;&gt;"",IF(OFFSET($D$6,MATCH(VALUE(SUBSTITUTE($EQ26,$EG26,"")),$A$6:$A$167,0)-1,MATCH($EG26,$D$6:$CC$6,0)-1+8,1,1)=0,"",OFFSET($D$6,MATCH(VALUE(SUBSTITUTE($EQ26,$EG26,"")),$A$6:$A$167,0)-1,MATCH($EG26,$D$6:$CC$6,0)-1+8,1,1)),"")</f>
        <v/>
      </c>
      <c r="EW26" s="182" t="str">
        <f t="shared" ca="1" si="7"/>
        <v/>
      </c>
      <c r="EX26" s="182" t="str">
        <f t="shared" ca="1" si="8"/>
        <v/>
      </c>
      <c r="EY26" s="182" t="str">
        <f ca="1">IF(EU26="","",COUNTIF(EU$6:$EU26,"&gt;"&amp;0))</f>
        <v/>
      </c>
      <c r="EZ26" s="167"/>
      <c r="FA26" s="155"/>
    </row>
    <row r="27" spans="1:157" ht="27.6" customHeight="1">
      <c r="A27" s="87">
        <v>1027</v>
      </c>
      <c r="B27" s="188">
        <f ca="1">J27+T27+AD27+AN27+AX27+BH27+BR27+CB27</f>
        <v>1000</v>
      </c>
      <c r="C27" s="184" t="s">
        <v>3007</v>
      </c>
      <c r="D27" s="185" t="s">
        <v>3016</v>
      </c>
      <c r="E27" s="186"/>
      <c r="F27" s="187"/>
      <c r="G27" s="187"/>
      <c r="H27" s="187"/>
      <c r="I27" s="187" t="s">
        <v>3007</v>
      </c>
      <c r="J27" s="187">
        <f ca="1">SUM(OFFSET(J26,-COUNTIF($B$8:$B25,$B25),0,COUNTIF($B$8:$B25,$B25),1))</f>
        <v>0</v>
      </c>
      <c r="K27" s="187">
        <f ca="1">SUM(OFFSET(K26,-COUNTIF($B$8:$B25,$B25),0,COUNTIF($B$8:$B25,$B25),1))</f>
        <v>0</v>
      </c>
      <c r="L27" s="187"/>
      <c r="M27" s="187" t="s">
        <v>3007</v>
      </c>
      <c r="N27" s="185" t="s">
        <v>3016</v>
      </c>
      <c r="O27" s="186"/>
      <c r="P27" s="187"/>
      <c r="Q27" s="187"/>
      <c r="R27" s="187"/>
      <c r="S27" s="187" t="s">
        <v>3007</v>
      </c>
      <c r="T27" s="187">
        <f ca="1">SUM(OFFSET(T26,-COUNTIF($B$8:$B25,$B25),0,COUNTIF($B$8:$B25,$B25),1))</f>
        <v>0</v>
      </c>
      <c r="U27" s="187">
        <f ca="1">SUM(OFFSET(U26,-COUNTIF($B$8:$B25,$B25),0,COUNTIF($B$8:$B25,$B25),1))</f>
        <v>0</v>
      </c>
      <c r="V27" s="187"/>
      <c r="W27" s="187" t="s">
        <v>3007</v>
      </c>
      <c r="X27" s="185" t="s">
        <v>3016</v>
      </c>
      <c r="Y27" s="186"/>
      <c r="Z27" s="187"/>
      <c r="AA27" s="187"/>
      <c r="AB27" s="187"/>
      <c r="AC27" s="187" t="s">
        <v>3007</v>
      </c>
      <c r="AD27" s="187">
        <f ca="1">SUM(OFFSET(AD26,-COUNTIF($B$8:$B25,$B25),0,COUNTIF($B$8:$B25,$B25),1))</f>
        <v>0</v>
      </c>
      <c r="AE27" s="187">
        <f ca="1">SUM(OFFSET(AE26,-COUNTIF($B$8:$B25,$B25),0,COUNTIF($B$8:$B25,$B25),1))</f>
        <v>0</v>
      </c>
      <c r="AF27" s="187"/>
      <c r="AG27" s="187" t="s">
        <v>3007</v>
      </c>
      <c r="AH27" s="185" t="s">
        <v>3016</v>
      </c>
      <c r="AI27" s="186"/>
      <c r="AJ27" s="187"/>
      <c r="AK27" s="187"/>
      <c r="AL27" s="187"/>
      <c r="AM27" s="187" t="s">
        <v>3007</v>
      </c>
      <c r="AN27" s="187">
        <f ca="1">SUM(OFFSET(AN26,-COUNTIF($B$8:$B25,$B25),0,COUNTIF($B$8:$B25,$B25),1))</f>
        <v>0</v>
      </c>
      <c r="AO27" s="187">
        <f ca="1">SUM(OFFSET(AO26,-COUNTIF($B$8:$B25,$B25),0,COUNTIF($B$8:$B25,$B25),1))</f>
        <v>0</v>
      </c>
      <c r="AP27" s="187"/>
      <c r="AQ27" s="187" t="s">
        <v>3007</v>
      </c>
      <c r="AR27" s="185" t="s">
        <v>3016</v>
      </c>
      <c r="AS27" s="186"/>
      <c r="AT27" s="187"/>
      <c r="AU27" s="187"/>
      <c r="AV27" s="187"/>
      <c r="AW27" s="187" t="s">
        <v>3007</v>
      </c>
      <c r="AX27" s="187">
        <f ca="1">SUM(OFFSET(AX26,-COUNTIF($B$8:$B25,$B25),0,COUNTIF($B$8:$B25,$B25),1))</f>
        <v>0</v>
      </c>
      <c r="AY27" s="187">
        <f ca="1">SUM(OFFSET(AY26,-COUNTIF($B$8:$B25,$B25),0,COUNTIF($B$8:$B25,$B25),1))</f>
        <v>0</v>
      </c>
      <c r="AZ27" s="187"/>
      <c r="BA27" s="187" t="s">
        <v>3007</v>
      </c>
      <c r="BB27" s="185" t="s">
        <v>3016</v>
      </c>
      <c r="BC27" s="186"/>
      <c r="BD27" s="187"/>
      <c r="BE27" s="187"/>
      <c r="BF27" s="187"/>
      <c r="BG27" s="187" t="s">
        <v>3007</v>
      </c>
      <c r="BH27" s="187">
        <f ca="1">SUM(OFFSET(BH26,-COUNTIF($B$8:$B25,$B25),0,COUNTIF($B$8:$B25,$B25),1))</f>
        <v>0</v>
      </c>
      <c r="BI27" s="187">
        <f ca="1">SUM(OFFSET(BI26,-COUNTIF($B$8:$B25,$B25),0,COUNTIF($B$8:$B25,$B25),1))</f>
        <v>0</v>
      </c>
      <c r="BJ27" s="187"/>
      <c r="BK27" s="187" t="s">
        <v>3007</v>
      </c>
      <c r="BL27" s="185" t="s">
        <v>3016</v>
      </c>
      <c r="BM27" s="186"/>
      <c r="BN27" s="187"/>
      <c r="BO27" s="187"/>
      <c r="BP27" s="187"/>
      <c r="BQ27" s="187" t="s">
        <v>3007</v>
      </c>
      <c r="BR27" s="187">
        <f ca="1">SUM(OFFSET(BR26,-COUNTIF($B$8:$B25,$B25),0,COUNTIF($B$8:$B25,$B25),1))</f>
        <v>0</v>
      </c>
      <c r="BS27" s="187">
        <f ca="1">SUM(OFFSET(BS26,-COUNTIF($B$8:$B25,$B25),0,COUNTIF($B$8:$B25,$B25),1))</f>
        <v>0</v>
      </c>
      <c r="BT27" s="187"/>
      <c r="BU27" s="187" t="s">
        <v>3007</v>
      </c>
      <c r="BV27" s="185" t="s">
        <v>3016</v>
      </c>
      <c r="BW27" s="186"/>
      <c r="BX27" s="187"/>
      <c r="BY27" s="187"/>
      <c r="BZ27" s="187"/>
      <c r="CA27" s="187" t="s">
        <v>3007</v>
      </c>
      <c r="CB27" s="187">
        <f ca="1">SUM(OFFSET(CB26,-COUNTIF($B$8:$B25,$B25),0,COUNTIF($B$8:$B25,$B25),1))</f>
        <v>1000</v>
      </c>
      <c r="CC27" s="187">
        <f ca="1">SUM(OFFSET(CC26,-COUNTIF($B$8:$B25,$B25),0,COUNTIF($B$8:$B25,$B25),1))</f>
        <v>0</v>
      </c>
      <c r="CD27" s="186"/>
      <c r="CU27" s="168" t="s">
        <v>416</v>
      </c>
      <c r="CV27" s="168" t="s">
        <v>417</v>
      </c>
      <c r="CW27" s="168">
        <f t="shared" si="1"/>
        <v>11230</v>
      </c>
      <c r="DA27" s="167" t="str">
        <f t="shared" si="2"/>
        <v>11230</v>
      </c>
      <c r="DB27" s="167" t="str">
        <f t="shared" si="3"/>
        <v>新座市</v>
      </c>
      <c r="DC27" s="189">
        <v>0</v>
      </c>
      <c r="DD27" s="189">
        <v>0</v>
      </c>
      <c r="DE27" s="189">
        <v>0</v>
      </c>
      <c r="DF27" s="189">
        <v>0</v>
      </c>
      <c r="DG27" s="189">
        <v>0</v>
      </c>
      <c r="DH27" s="189">
        <v>0</v>
      </c>
      <c r="DI27" s="189">
        <v>0</v>
      </c>
      <c r="DJ27" s="189">
        <v>2</v>
      </c>
      <c r="DK27" s="189">
        <v>2</v>
      </c>
      <c r="DL27" s="189">
        <v>5</v>
      </c>
      <c r="DM27" s="189">
        <v>35</v>
      </c>
      <c r="DN27" s="189">
        <v>39</v>
      </c>
      <c r="DO27" s="189">
        <v>1</v>
      </c>
      <c r="DP27" s="189">
        <v>1</v>
      </c>
      <c r="DQ27" s="189">
        <v>3</v>
      </c>
      <c r="DR27" s="189">
        <v>3042</v>
      </c>
      <c r="EA27" s="87" t="s">
        <v>2704</v>
      </c>
      <c r="EB27" s="87" t="s">
        <v>28</v>
      </c>
      <c r="EC27" s="87" t="s">
        <v>29</v>
      </c>
      <c r="ED27" s="87" t="s">
        <v>30</v>
      </c>
      <c r="EE27" s="87" t="s">
        <v>125</v>
      </c>
      <c r="EF27" s="87" t="s">
        <v>126</v>
      </c>
      <c r="EG27" s="87" t="s">
        <v>2684</v>
      </c>
      <c r="EH27" s="87" t="s">
        <v>130</v>
      </c>
      <c r="EI27" s="87" t="s">
        <v>131</v>
      </c>
      <c r="EM27" s="87" t="s">
        <v>2685</v>
      </c>
      <c r="EN27" s="87">
        <v>1250</v>
      </c>
      <c r="EP27" s="180" t="s">
        <v>3042</v>
      </c>
      <c r="EQ27" s="181" t="s">
        <v>3044</v>
      </c>
      <c r="ER27" s="182" t="str">
        <f t="shared" ca="1" si="4"/>
        <v/>
      </c>
      <c r="ES27" s="182" t="str">
        <f t="shared" ca="1" si="5"/>
        <v/>
      </c>
      <c r="ET27" s="182" t="str">
        <f t="shared" ca="1" si="6"/>
        <v/>
      </c>
      <c r="EU27" s="182" t="str">
        <f ca="1">IFERROR(IF(OFFSET($D$6,MATCH(VALUE(SUBSTITUTE(EQ27,EG27,"")),$A$6:$A$167,0)-1,MATCH($EG27,$D$6:$CC$6,0)-1+7,1,1)&gt;0,OFFSET($D$6,MATCH(VALUE(SUBSTITUTE(EQ27,EG27,"")),$A$6:$A$167,0)-1,MATCH($EG27,$D$6:$CC$6,0)-1+7,1,1),""),"")</f>
        <v/>
      </c>
      <c r="EV27" s="182" t="str">
        <f ca="1">IF($EU27&lt;&gt;"",IF(OFFSET($D$6,MATCH(VALUE(SUBSTITUTE($EQ27,$EG27,"")),$A$6:$A$167,0)-1,MATCH($EG27,$D$6:$CC$6,0)-1+8,1,1)=0,"",OFFSET($D$6,MATCH(VALUE(SUBSTITUTE($EQ27,$EG27,"")),$A$6:$A$167,0)-1,MATCH($EG27,$D$6:$CC$6,0)-1+8,1,1)),"")</f>
        <v/>
      </c>
      <c r="EW27" s="182" t="str">
        <f t="shared" ca="1" si="7"/>
        <v/>
      </c>
      <c r="EX27" s="182" t="str">
        <f t="shared" ca="1" si="8"/>
        <v/>
      </c>
      <c r="EY27" s="182" t="str">
        <f ca="1">IF(EU27="","",COUNTIF(EU$6:$EU27,"&gt;"&amp;0))</f>
        <v/>
      </c>
      <c r="EZ27" s="167"/>
      <c r="FA27" s="155"/>
    </row>
    <row r="28" spans="1:157" ht="27.6" customHeight="1" thickBot="1">
      <c r="A28" s="87">
        <v>1028</v>
      </c>
      <c r="B28" s="190" t="s">
        <v>3007</v>
      </c>
      <c r="C28" s="191" t="s">
        <v>3007</v>
      </c>
      <c r="D28" s="192" t="s">
        <v>3007</v>
      </c>
      <c r="E28" s="193"/>
      <c r="F28" s="194"/>
      <c r="G28" s="194"/>
      <c r="H28" s="194"/>
      <c r="I28" s="194" t="s">
        <v>3007</v>
      </c>
      <c r="J28" s="194" t="s">
        <v>3007</v>
      </c>
      <c r="K28" s="194"/>
      <c r="L28" s="194"/>
      <c r="M28" s="194" t="s">
        <v>3007</v>
      </c>
      <c r="N28" s="192" t="s">
        <v>3007</v>
      </c>
      <c r="O28" s="193"/>
      <c r="P28" s="194"/>
      <c r="Q28" s="194"/>
      <c r="R28" s="194"/>
      <c r="S28" s="194" t="s">
        <v>3007</v>
      </c>
      <c r="T28" s="194" t="s">
        <v>3007</v>
      </c>
      <c r="U28" s="194"/>
      <c r="V28" s="194"/>
      <c r="W28" s="194" t="s">
        <v>3007</v>
      </c>
      <c r="X28" s="192" t="s">
        <v>3007</v>
      </c>
      <c r="Y28" s="193"/>
      <c r="Z28" s="194"/>
      <c r="AA28" s="194"/>
      <c r="AB28" s="194"/>
      <c r="AC28" s="194" t="s">
        <v>3007</v>
      </c>
      <c r="AD28" s="194" t="s">
        <v>3007</v>
      </c>
      <c r="AE28" s="194"/>
      <c r="AF28" s="194"/>
      <c r="AG28" s="194" t="s">
        <v>3007</v>
      </c>
      <c r="AH28" s="192" t="s">
        <v>3007</v>
      </c>
      <c r="AI28" s="193"/>
      <c r="AJ28" s="194"/>
      <c r="AK28" s="194"/>
      <c r="AL28" s="194"/>
      <c r="AM28" s="194" t="s">
        <v>3007</v>
      </c>
      <c r="AN28" s="194" t="s">
        <v>3007</v>
      </c>
      <c r="AO28" s="194"/>
      <c r="AP28" s="194"/>
      <c r="AQ28" s="194" t="s">
        <v>3007</v>
      </c>
      <c r="AR28" s="192" t="s">
        <v>3007</v>
      </c>
      <c r="AS28" s="193"/>
      <c r="AT28" s="194"/>
      <c r="AU28" s="194"/>
      <c r="AV28" s="194"/>
      <c r="AW28" s="194" t="s">
        <v>3007</v>
      </c>
      <c r="AX28" s="194" t="s">
        <v>3007</v>
      </c>
      <c r="AY28" s="194"/>
      <c r="AZ28" s="194"/>
      <c r="BA28" s="194" t="s">
        <v>3007</v>
      </c>
      <c r="BB28" s="192" t="s">
        <v>3007</v>
      </c>
      <c r="BC28" s="193"/>
      <c r="BD28" s="194"/>
      <c r="BE28" s="194"/>
      <c r="BF28" s="194"/>
      <c r="BG28" s="194" t="s">
        <v>3007</v>
      </c>
      <c r="BH28" s="194" t="s">
        <v>3007</v>
      </c>
      <c r="BI28" s="194"/>
      <c r="BJ28" s="194"/>
      <c r="BK28" s="194" t="s">
        <v>3007</v>
      </c>
      <c r="BL28" s="192" t="s">
        <v>3007</v>
      </c>
      <c r="BM28" s="193"/>
      <c r="BN28" s="194"/>
      <c r="BO28" s="194"/>
      <c r="BP28" s="194"/>
      <c r="BQ28" s="194" t="s">
        <v>3007</v>
      </c>
      <c r="BR28" s="194" t="s">
        <v>3007</v>
      </c>
      <c r="BS28" s="194"/>
      <c r="BT28" s="194"/>
      <c r="BU28" s="194" t="s">
        <v>3007</v>
      </c>
      <c r="BV28" s="192" t="s">
        <v>3007</v>
      </c>
      <c r="BW28" s="193"/>
      <c r="BX28" s="194"/>
      <c r="BY28" s="194"/>
      <c r="BZ28" s="194"/>
      <c r="CA28" s="194" t="s">
        <v>3007</v>
      </c>
      <c r="CB28" s="194" t="s">
        <v>3007</v>
      </c>
      <c r="CC28" s="194"/>
      <c r="CD28" s="193"/>
      <c r="CU28" s="168" t="s">
        <v>468</v>
      </c>
      <c r="CV28" s="168" t="s">
        <v>469</v>
      </c>
      <c r="CW28" s="168">
        <f t="shared" si="1"/>
        <v>11235</v>
      </c>
      <c r="DA28" s="167" t="str">
        <f t="shared" si="2"/>
        <v>11235</v>
      </c>
      <c r="DB28" s="167" t="str">
        <f t="shared" si="3"/>
        <v>富士見市</v>
      </c>
      <c r="DC28" s="189">
        <v>0</v>
      </c>
      <c r="DD28" s="189">
        <v>0</v>
      </c>
      <c r="DE28" s="189">
        <v>0</v>
      </c>
      <c r="DF28" s="189">
        <v>0</v>
      </c>
      <c r="DG28" s="189">
        <v>0</v>
      </c>
      <c r="DH28" s="189">
        <v>0</v>
      </c>
      <c r="DI28" s="189">
        <v>0</v>
      </c>
      <c r="DJ28" s="189">
        <v>2</v>
      </c>
      <c r="DK28" s="189">
        <v>2</v>
      </c>
      <c r="DL28" s="189">
        <v>5</v>
      </c>
      <c r="DM28" s="189">
        <v>1</v>
      </c>
      <c r="DN28" s="189">
        <v>5</v>
      </c>
      <c r="DO28" s="189" t="s">
        <v>3007</v>
      </c>
      <c r="DP28" s="189" t="s">
        <v>3007</v>
      </c>
      <c r="DQ28" s="189">
        <v>4</v>
      </c>
      <c r="DR28" s="189">
        <v>4008</v>
      </c>
      <c r="EA28" s="87" t="s">
        <v>2747</v>
      </c>
      <c r="EB28" s="87" t="s">
        <v>28</v>
      </c>
      <c r="EC28" s="87" t="s">
        <v>29</v>
      </c>
      <c r="ED28" s="87" t="s">
        <v>30</v>
      </c>
      <c r="EE28" s="87" t="s">
        <v>125</v>
      </c>
      <c r="EF28" s="87" t="s">
        <v>126</v>
      </c>
      <c r="EG28" s="87" t="s">
        <v>2684</v>
      </c>
      <c r="EH28" s="87" t="s">
        <v>133</v>
      </c>
      <c r="EI28" s="87" t="s">
        <v>134</v>
      </c>
      <c r="EM28" s="87" t="s">
        <v>2685</v>
      </c>
      <c r="EN28" s="87">
        <v>1000</v>
      </c>
      <c r="EP28" s="180" t="s">
        <v>3042</v>
      </c>
      <c r="EQ28" s="181" t="s">
        <v>3045</v>
      </c>
      <c r="ER28" s="182" t="str">
        <f t="shared" ca="1" si="4"/>
        <v/>
      </c>
      <c r="ES28" s="182" t="str">
        <f t="shared" ca="1" si="5"/>
        <v/>
      </c>
      <c r="ET28" s="182" t="str">
        <f t="shared" ca="1" si="6"/>
        <v/>
      </c>
      <c r="EU28" s="182" t="str">
        <f ca="1">IFERROR(IF(OFFSET($D$6,MATCH(VALUE(SUBSTITUTE(EQ28,EG28,"")),$A$6:$A$167,0)-1,MATCH($EG28,$D$6:$CC$6,0)-1+7,1,1)&gt;0,OFFSET($D$6,MATCH(VALUE(SUBSTITUTE(EQ28,EG28,"")),$A$6:$A$167,0)-1,MATCH($EG28,$D$6:$CC$6,0)-1+7,1,1),""),"")</f>
        <v/>
      </c>
      <c r="EV28" s="182" t="str">
        <f ca="1">IF($EU28&lt;&gt;"",IF(OFFSET($D$6,MATCH(VALUE(SUBSTITUTE($EQ28,$EG28,"")),$A$6:$A$167,0)-1,MATCH($EG28,$D$6:$CC$6,0)-1+8,1,1)=0,"",OFFSET($D$6,MATCH(VALUE(SUBSTITUTE($EQ28,$EG28,"")),$A$6:$A$167,0)-1,MATCH($EG28,$D$6:$CC$6,0)-1+8,1,1)),"")</f>
        <v/>
      </c>
      <c r="EW28" s="182" t="str">
        <f t="shared" ca="1" si="7"/>
        <v/>
      </c>
      <c r="EX28" s="182" t="str">
        <f t="shared" ca="1" si="8"/>
        <v/>
      </c>
      <c r="EY28" s="182" t="str">
        <f ca="1">IF(EU28="","",COUNTIF(EU$6:$EU28,"&gt;"&amp;0))</f>
        <v/>
      </c>
      <c r="EZ28" s="167"/>
      <c r="FA28" s="155"/>
    </row>
    <row r="29" spans="1:157" ht="27.6" customHeight="1">
      <c r="A29" s="87">
        <v>1029</v>
      </c>
      <c r="B29" s="188" t="s">
        <v>72</v>
      </c>
      <c r="C29" s="195" t="s">
        <v>3007</v>
      </c>
      <c r="D29" s="196" t="s">
        <v>3007</v>
      </c>
      <c r="E29" s="197"/>
      <c r="F29" s="198"/>
      <c r="G29" s="198"/>
      <c r="H29" s="198"/>
      <c r="I29" s="198" t="s">
        <v>3007</v>
      </c>
      <c r="J29" s="198" t="s">
        <v>3007</v>
      </c>
      <c r="K29" s="198"/>
      <c r="L29" s="198"/>
      <c r="M29" s="198" t="s">
        <v>3007</v>
      </c>
      <c r="N29" s="196" t="s">
        <v>3007</v>
      </c>
      <c r="O29" s="197"/>
      <c r="P29" s="198"/>
      <c r="Q29" s="198"/>
      <c r="R29" s="198"/>
      <c r="S29" s="198" t="s">
        <v>3007</v>
      </c>
      <c r="T29" s="198" t="s">
        <v>3007</v>
      </c>
      <c r="U29" s="198"/>
      <c r="V29" s="198"/>
      <c r="W29" s="198" t="s">
        <v>3007</v>
      </c>
      <c r="X29" s="196" t="s">
        <v>3007</v>
      </c>
      <c r="Y29" s="197"/>
      <c r="Z29" s="198"/>
      <c r="AA29" s="198"/>
      <c r="AB29" s="198"/>
      <c r="AC29" s="198" t="s">
        <v>3007</v>
      </c>
      <c r="AD29" s="198" t="s">
        <v>3007</v>
      </c>
      <c r="AE29" s="198"/>
      <c r="AF29" s="198"/>
      <c r="AG29" s="198" t="s">
        <v>3007</v>
      </c>
      <c r="AH29" s="196" t="s">
        <v>3007</v>
      </c>
      <c r="AI29" s="197"/>
      <c r="AJ29" s="198"/>
      <c r="AK29" s="198"/>
      <c r="AL29" s="198"/>
      <c r="AM29" s="198" t="s">
        <v>3007</v>
      </c>
      <c r="AN29" s="198" t="s">
        <v>3007</v>
      </c>
      <c r="AO29" s="198"/>
      <c r="AP29" s="198"/>
      <c r="AQ29" s="198" t="s">
        <v>3007</v>
      </c>
      <c r="AR29" s="196" t="s">
        <v>3007</v>
      </c>
      <c r="AS29" s="197"/>
      <c r="AT29" s="198"/>
      <c r="AU29" s="198"/>
      <c r="AV29" s="198"/>
      <c r="AW29" s="198" t="s">
        <v>3007</v>
      </c>
      <c r="AX29" s="198" t="s">
        <v>3007</v>
      </c>
      <c r="AY29" s="198"/>
      <c r="AZ29" s="198"/>
      <c r="BA29" s="198" t="s">
        <v>3007</v>
      </c>
      <c r="BB29" s="196" t="s">
        <v>3007</v>
      </c>
      <c r="BC29" s="197"/>
      <c r="BD29" s="198"/>
      <c r="BE29" s="198"/>
      <c r="BF29" s="198"/>
      <c r="BG29" s="198" t="s">
        <v>3007</v>
      </c>
      <c r="BH29" s="198" t="s">
        <v>3007</v>
      </c>
      <c r="BI29" s="198"/>
      <c r="BJ29" s="198"/>
      <c r="BK29" s="198" t="s">
        <v>3007</v>
      </c>
      <c r="BL29" s="196" t="s">
        <v>3007</v>
      </c>
      <c r="BM29" s="197"/>
      <c r="BN29" s="198"/>
      <c r="BO29" s="198"/>
      <c r="BP29" s="198"/>
      <c r="BQ29" s="198" t="s">
        <v>3007</v>
      </c>
      <c r="BR29" s="198" t="s">
        <v>3007</v>
      </c>
      <c r="BS29" s="198"/>
      <c r="BT29" s="198"/>
      <c r="BU29" s="198" t="s">
        <v>76</v>
      </c>
      <c r="BV29" s="196" t="s">
        <v>1073</v>
      </c>
      <c r="BW29" s="197"/>
      <c r="BX29" s="198"/>
      <c r="BY29" s="198"/>
      <c r="BZ29" s="198"/>
      <c r="CA29" s="198" t="s">
        <v>2685</v>
      </c>
      <c r="CB29" s="198">
        <v>1750</v>
      </c>
      <c r="CC29" s="218"/>
      <c r="CD29" s="223"/>
      <c r="CU29" s="168" t="s">
        <v>516</v>
      </c>
      <c r="CV29" s="168" t="s">
        <v>517</v>
      </c>
      <c r="CW29" s="168">
        <f t="shared" si="1"/>
        <v>11242</v>
      </c>
      <c r="DA29" s="167" t="str">
        <f t="shared" si="2"/>
        <v>11242</v>
      </c>
      <c r="DB29" s="167" t="str">
        <f t="shared" si="3"/>
        <v>日高市</v>
      </c>
      <c r="DC29" s="189">
        <v>0</v>
      </c>
      <c r="DD29" s="189">
        <v>0</v>
      </c>
      <c r="DE29" s="189">
        <v>0</v>
      </c>
      <c r="DF29" s="189">
        <v>0</v>
      </c>
      <c r="DG29" s="189">
        <v>0</v>
      </c>
      <c r="DH29" s="189">
        <v>0</v>
      </c>
      <c r="DI29" s="189">
        <v>0</v>
      </c>
      <c r="DJ29" s="189">
        <v>1</v>
      </c>
      <c r="DK29" s="189">
        <v>1</v>
      </c>
      <c r="DL29" s="189">
        <v>4</v>
      </c>
      <c r="DM29" s="189">
        <v>6</v>
      </c>
      <c r="DN29" s="189">
        <v>9</v>
      </c>
      <c r="DO29" s="189" t="s">
        <v>3007</v>
      </c>
      <c r="DP29" s="189" t="s">
        <v>3007</v>
      </c>
      <c r="DQ29" s="189">
        <v>4</v>
      </c>
      <c r="DR29" s="189">
        <v>4013</v>
      </c>
      <c r="EA29" s="87" t="s">
        <v>2748</v>
      </c>
      <c r="EB29" s="87" t="s">
        <v>28</v>
      </c>
      <c r="EC29" s="87" t="s">
        <v>29</v>
      </c>
      <c r="ED29" s="87" t="s">
        <v>30</v>
      </c>
      <c r="EE29" s="87" t="s">
        <v>125</v>
      </c>
      <c r="EF29" s="87" t="s">
        <v>126</v>
      </c>
      <c r="EG29" s="87" t="s">
        <v>2684</v>
      </c>
      <c r="EH29" s="87" t="s">
        <v>136</v>
      </c>
      <c r="EI29" s="87" t="s">
        <v>137</v>
      </c>
      <c r="EM29" s="87" t="s">
        <v>2685</v>
      </c>
      <c r="EN29" s="87">
        <v>2850</v>
      </c>
      <c r="EP29" s="180" t="s">
        <v>3042</v>
      </c>
      <c r="EQ29" s="181" t="s">
        <v>3046</v>
      </c>
      <c r="ER29" s="182" t="str">
        <f t="shared" ca="1" si="4"/>
        <v/>
      </c>
      <c r="ES29" s="182" t="str">
        <f t="shared" ca="1" si="5"/>
        <v/>
      </c>
      <c r="ET29" s="182" t="str">
        <f t="shared" ca="1" si="6"/>
        <v/>
      </c>
      <c r="EU29" s="182" t="str">
        <f ca="1">IFERROR(IF(OFFSET($D$6,MATCH(VALUE(SUBSTITUTE(EQ29,EG29,"")),$A$6:$A$167,0)-1,MATCH($EG29,$D$6:$CC$6,0)-1+7,1,1)&gt;0,OFFSET($D$6,MATCH(VALUE(SUBSTITUTE(EQ29,EG29,"")),$A$6:$A$167,0)-1,MATCH($EG29,$D$6:$CC$6,0)-1+7,1,1),""),"")</f>
        <v/>
      </c>
      <c r="EV29" s="182" t="str">
        <f ca="1">IF($EU29&lt;&gt;"",IF(OFFSET($D$6,MATCH(VALUE(SUBSTITUTE($EQ29,$EG29,"")),$A$6:$A$167,0)-1,MATCH($EG29,$D$6:$CC$6,0)-1+8,1,1)=0,"",OFFSET($D$6,MATCH(VALUE(SUBSTITUTE($EQ29,$EG29,"")),$A$6:$A$167,0)-1,MATCH($EG29,$D$6:$CC$6,0)-1+8,1,1)),"")</f>
        <v/>
      </c>
      <c r="EW29" s="182" t="str">
        <f t="shared" ca="1" si="7"/>
        <v/>
      </c>
      <c r="EX29" s="182" t="str">
        <f t="shared" ca="1" si="8"/>
        <v/>
      </c>
      <c r="EY29" s="182" t="str">
        <f ca="1">IF(EU29="","",COUNTIF(EU$6:$EU29,"&gt;"&amp;0))</f>
        <v/>
      </c>
      <c r="EZ29" s="167"/>
      <c r="FA29" s="155"/>
    </row>
    <row r="30" spans="1:157" ht="27.6" customHeight="1">
      <c r="A30" s="87">
        <v>1030</v>
      </c>
      <c r="B30" s="188" t="s">
        <v>3013</v>
      </c>
      <c r="C30" s="184" t="s">
        <v>3007</v>
      </c>
      <c r="D30" s="185" t="s">
        <v>3007</v>
      </c>
      <c r="E30" s="186"/>
      <c r="F30" s="187"/>
      <c r="G30" s="187"/>
      <c r="H30" s="187"/>
      <c r="I30" s="187" t="s">
        <v>3007</v>
      </c>
      <c r="J30" s="187" t="s">
        <v>3007</v>
      </c>
      <c r="K30" s="187"/>
      <c r="L30" s="187"/>
      <c r="M30" s="187" t="s">
        <v>3007</v>
      </c>
      <c r="N30" s="185" t="s">
        <v>3007</v>
      </c>
      <c r="O30" s="186"/>
      <c r="P30" s="187"/>
      <c r="Q30" s="187"/>
      <c r="R30" s="187"/>
      <c r="S30" s="187" t="s">
        <v>3007</v>
      </c>
      <c r="T30" s="187" t="s">
        <v>3007</v>
      </c>
      <c r="U30" s="187"/>
      <c r="V30" s="187"/>
      <c r="W30" s="187" t="s">
        <v>3007</v>
      </c>
      <c r="X30" s="185" t="s">
        <v>3007</v>
      </c>
      <c r="Y30" s="186"/>
      <c r="Z30" s="187"/>
      <c r="AA30" s="187"/>
      <c r="AB30" s="187"/>
      <c r="AC30" s="187" t="s">
        <v>3007</v>
      </c>
      <c r="AD30" s="187" t="s">
        <v>3007</v>
      </c>
      <c r="AE30" s="187"/>
      <c r="AF30" s="187"/>
      <c r="AG30" s="187" t="s">
        <v>3007</v>
      </c>
      <c r="AH30" s="185" t="s">
        <v>3007</v>
      </c>
      <c r="AI30" s="186"/>
      <c r="AJ30" s="187"/>
      <c r="AK30" s="187"/>
      <c r="AL30" s="187"/>
      <c r="AM30" s="187" t="s">
        <v>3007</v>
      </c>
      <c r="AN30" s="187" t="s">
        <v>3007</v>
      </c>
      <c r="AO30" s="187"/>
      <c r="AP30" s="187"/>
      <c r="AQ30" s="187" t="s">
        <v>3007</v>
      </c>
      <c r="AR30" s="185" t="s">
        <v>3007</v>
      </c>
      <c r="AS30" s="186"/>
      <c r="AT30" s="187"/>
      <c r="AU30" s="187"/>
      <c r="AV30" s="187"/>
      <c r="AW30" s="187" t="s">
        <v>3007</v>
      </c>
      <c r="AX30" s="187" t="s">
        <v>3007</v>
      </c>
      <c r="AY30" s="187"/>
      <c r="AZ30" s="187"/>
      <c r="BA30" s="187" t="s">
        <v>3007</v>
      </c>
      <c r="BB30" s="185" t="s">
        <v>3007</v>
      </c>
      <c r="BC30" s="186"/>
      <c r="BD30" s="187"/>
      <c r="BE30" s="187"/>
      <c r="BF30" s="187"/>
      <c r="BG30" s="187" t="s">
        <v>3007</v>
      </c>
      <c r="BH30" s="187" t="s">
        <v>3007</v>
      </c>
      <c r="BI30" s="187"/>
      <c r="BJ30" s="187"/>
      <c r="BK30" s="187" t="s">
        <v>3007</v>
      </c>
      <c r="BL30" s="185" t="s">
        <v>3007</v>
      </c>
      <c r="BM30" s="186"/>
      <c r="BN30" s="187"/>
      <c r="BO30" s="187"/>
      <c r="BP30" s="187"/>
      <c r="BQ30" s="187" t="s">
        <v>3007</v>
      </c>
      <c r="BR30" s="187" t="s">
        <v>3007</v>
      </c>
      <c r="BS30" s="187"/>
      <c r="BT30" s="187"/>
      <c r="BU30" s="187" t="s">
        <v>3007</v>
      </c>
      <c r="BV30" s="185" t="s">
        <v>3007</v>
      </c>
      <c r="BW30" s="186"/>
      <c r="BX30" s="187"/>
      <c r="BY30" s="187"/>
      <c r="BZ30" s="187"/>
      <c r="CA30" s="187" t="s">
        <v>3007</v>
      </c>
      <c r="CB30" s="187" t="s">
        <v>3007</v>
      </c>
      <c r="CC30" s="187"/>
      <c r="CD30" s="186"/>
      <c r="CU30" s="168" t="s">
        <v>529</v>
      </c>
      <c r="CV30" s="168" t="s">
        <v>530</v>
      </c>
      <c r="CW30" s="168">
        <f t="shared" si="1"/>
        <v>11245</v>
      </c>
      <c r="DA30" s="167" t="str">
        <f t="shared" si="2"/>
        <v>11245</v>
      </c>
      <c r="DB30" s="167" t="str">
        <f t="shared" si="3"/>
        <v>ふじみ野市</v>
      </c>
      <c r="DC30" s="189">
        <v>0</v>
      </c>
      <c r="DD30" s="189">
        <v>0</v>
      </c>
      <c r="DE30" s="189">
        <v>0</v>
      </c>
      <c r="DF30" s="189">
        <v>0</v>
      </c>
      <c r="DG30" s="189">
        <v>0</v>
      </c>
      <c r="DH30" s="189">
        <v>0</v>
      </c>
      <c r="DI30" s="189">
        <v>0</v>
      </c>
      <c r="DJ30" s="189">
        <v>2</v>
      </c>
      <c r="DK30" s="189">
        <v>2</v>
      </c>
      <c r="DL30" s="189">
        <v>5</v>
      </c>
      <c r="DM30" s="189">
        <v>10</v>
      </c>
      <c r="DN30" s="189">
        <v>14</v>
      </c>
      <c r="DO30" s="189" t="s">
        <v>3007</v>
      </c>
      <c r="DP30" s="189" t="s">
        <v>3007</v>
      </c>
      <c r="DQ30" s="189">
        <v>4</v>
      </c>
      <c r="DR30" s="189">
        <v>4017</v>
      </c>
      <c r="EA30" s="87" t="s">
        <v>2749</v>
      </c>
      <c r="EB30" s="87" t="s">
        <v>28</v>
      </c>
      <c r="EC30" s="87" t="s">
        <v>29</v>
      </c>
      <c r="ED30" s="87" t="s">
        <v>30</v>
      </c>
      <c r="EE30" s="87" t="s">
        <v>125</v>
      </c>
      <c r="EF30" s="87" t="s">
        <v>126</v>
      </c>
      <c r="EG30" s="87" t="s">
        <v>2684</v>
      </c>
      <c r="EH30" s="87" t="s">
        <v>139</v>
      </c>
      <c r="EI30" s="87" t="s">
        <v>140</v>
      </c>
      <c r="EM30" s="87" t="s">
        <v>2685</v>
      </c>
      <c r="EN30" s="87">
        <v>1350</v>
      </c>
      <c r="EP30" s="180" t="s">
        <v>3042</v>
      </c>
      <c r="EQ30" s="181" t="s">
        <v>3047</v>
      </c>
      <c r="ER30" s="182" t="str">
        <f t="shared" ca="1" si="4"/>
        <v/>
      </c>
      <c r="ES30" s="182" t="str">
        <f t="shared" ca="1" si="5"/>
        <v/>
      </c>
      <c r="ET30" s="182" t="str">
        <f t="shared" ca="1" si="6"/>
        <v/>
      </c>
      <c r="EU30" s="182" t="str">
        <f ca="1">IFERROR(IF(OFFSET($D$6,MATCH(VALUE(SUBSTITUTE(EQ30,EG30,"")),$A$6:$A$167,0)-1,MATCH($EG30,$D$6:$CC$6,0)-1+7,1,1)&gt;0,OFFSET($D$6,MATCH(VALUE(SUBSTITUTE(EQ30,EG30,"")),$A$6:$A$167,0)-1,MATCH($EG30,$D$6:$CC$6,0)-1+7,1,1),""),"")</f>
        <v/>
      </c>
      <c r="EV30" s="182" t="str">
        <f ca="1">IF($EU30&lt;&gt;"",IF(OFFSET($D$6,MATCH(VALUE(SUBSTITUTE($EQ30,$EG30,"")),$A$6:$A$167,0)-1,MATCH($EG30,$D$6:$CC$6,0)-1+8,1,1)=0,"",OFFSET($D$6,MATCH(VALUE(SUBSTITUTE($EQ30,$EG30,"")),$A$6:$A$167,0)-1,MATCH($EG30,$D$6:$CC$6,0)-1+8,1,1)),"")</f>
        <v/>
      </c>
      <c r="EW30" s="182" t="str">
        <f t="shared" ca="1" si="7"/>
        <v/>
      </c>
      <c r="EX30" s="182" t="str">
        <f t="shared" ca="1" si="8"/>
        <v/>
      </c>
      <c r="EY30" s="182" t="str">
        <f ca="1">IF(EU30="","",COUNTIF(EU$6:$EU30,"&gt;"&amp;0))</f>
        <v/>
      </c>
      <c r="EZ30" s="167"/>
      <c r="FA30" s="155"/>
    </row>
    <row r="31" spans="1:157" ht="27.6" customHeight="1">
      <c r="A31" s="87">
        <v>1031</v>
      </c>
      <c r="B31" s="188">
        <f ca="1">J31+T31+AD31+AN31+AX31+BH31+BR31+CB31</f>
        <v>1750</v>
      </c>
      <c r="C31" s="184" t="s">
        <v>3007</v>
      </c>
      <c r="D31" s="185" t="s">
        <v>3016</v>
      </c>
      <c r="E31" s="186"/>
      <c r="F31" s="187"/>
      <c r="G31" s="187"/>
      <c r="H31" s="187"/>
      <c r="I31" s="187" t="s">
        <v>3007</v>
      </c>
      <c r="J31" s="187">
        <f ca="1">SUM(OFFSET(J30,-COUNTIF($B$8:$B29,$B29),0,COUNTIF($B$8:$B29,$B29),1))</f>
        <v>0</v>
      </c>
      <c r="K31" s="187">
        <f ca="1">SUM(OFFSET(K30,-COUNTIF($B$8:$B29,$B29),0,COUNTIF($B$8:$B29,$B29),1))</f>
        <v>0</v>
      </c>
      <c r="L31" s="187"/>
      <c r="M31" s="187" t="s">
        <v>3007</v>
      </c>
      <c r="N31" s="185" t="s">
        <v>3016</v>
      </c>
      <c r="O31" s="186"/>
      <c r="P31" s="187"/>
      <c r="Q31" s="187"/>
      <c r="R31" s="187"/>
      <c r="S31" s="187" t="s">
        <v>3007</v>
      </c>
      <c r="T31" s="187">
        <f ca="1">SUM(OFFSET(T30,-COUNTIF($B$8:$B29,$B29),0,COUNTIF($B$8:$B29,$B29),1))</f>
        <v>0</v>
      </c>
      <c r="U31" s="187">
        <f ca="1">SUM(OFFSET(U30,-COUNTIF($B$8:$B29,$B29),0,COUNTIF($B$8:$B29,$B29),1))</f>
        <v>0</v>
      </c>
      <c r="V31" s="187"/>
      <c r="W31" s="187" t="s">
        <v>3007</v>
      </c>
      <c r="X31" s="185" t="s">
        <v>3016</v>
      </c>
      <c r="Y31" s="186"/>
      <c r="Z31" s="187"/>
      <c r="AA31" s="187"/>
      <c r="AB31" s="187"/>
      <c r="AC31" s="187" t="s">
        <v>3007</v>
      </c>
      <c r="AD31" s="187">
        <f ca="1">SUM(OFFSET(AD30,-COUNTIF($B$8:$B29,$B29),0,COUNTIF($B$8:$B29,$B29),1))</f>
        <v>0</v>
      </c>
      <c r="AE31" s="187">
        <f ca="1">SUM(OFFSET(AE30,-COUNTIF($B$8:$B29,$B29),0,COUNTIF($B$8:$B29,$B29),1))</f>
        <v>0</v>
      </c>
      <c r="AF31" s="187"/>
      <c r="AG31" s="187" t="s">
        <v>3007</v>
      </c>
      <c r="AH31" s="185" t="s">
        <v>3016</v>
      </c>
      <c r="AI31" s="186"/>
      <c r="AJ31" s="187"/>
      <c r="AK31" s="187"/>
      <c r="AL31" s="187"/>
      <c r="AM31" s="187" t="s">
        <v>3007</v>
      </c>
      <c r="AN31" s="187">
        <f ca="1">SUM(OFFSET(AN30,-COUNTIF($B$8:$B29,$B29),0,COUNTIF($B$8:$B29,$B29),1))</f>
        <v>0</v>
      </c>
      <c r="AO31" s="187">
        <f ca="1">SUM(OFFSET(AO30,-COUNTIF($B$8:$B29,$B29),0,COUNTIF($B$8:$B29,$B29),1))</f>
        <v>0</v>
      </c>
      <c r="AP31" s="187"/>
      <c r="AQ31" s="187" t="s">
        <v>3007</v>
      </c>
      <c r="AR31" s="185" t="s">
        <v>3016</v>
      </c>
      <c r="AS31" s="186"/>
      <c r="AT31" s="187"/>
      <c r="AU31" s="187"/>
      <c r="AV31" s="187"/>
      <c r="AW31" s="187" t="s">
        <v>3007</v>
      </c>
      <c r="AX31" s="187">
        <f ca="1">SUM(OFFSET(AX30,-COUNTIF($B$8:$B29,$B29),0,COUNTIF($B$8:$B29,$B29),1))</f>
        <v>0</v>
      </c>
      <c r="AY31" s="187">
        <f ca="1">SUM(OFFSET(AY30,-COUNTIF($B$8:$B29,$B29),0,COUNTIF($B$8:$B29,$B29),1))</f>
        <v>0</v>
      </c>
      <c r="AZ31" s="187"/>
      <c r="BA31" s="187" t="s">
        <v>3007</v>
      </c>
      <c r="BB31" s="185" t="s">
        <v>3016</v>
      </c>
      <c r="BC31" s="186"/>
      <c r="BD31" s="187"/>
      <c r="BE31" s="187"/>
      <c r="BF31" s="187"/>
      <c r="BG31" s="187" t="s">
        <v>3007</v>
      </c>
      <c r="BH31" s="187">
        <f ca="1">SUM(OFFSET(BH30,-COUNTIF($B$8:$B29,$B29),0,COUNTIF($B$8:$B29,$B29),1))</f>
        <v>0</v>
      </c>
      <c r="BI31" s="187">
        <f ca="1">SUM(OFFSET(BI30,-COUNTIF($B$8:$B29,$B29),0,COUNTIF($B$8:$B29,$B29),1))</f>
        <v>0</v>
      </c>
      <c r="BJ31" s="187"/>
      <c r="BK31" s="187" t="s">
        <v>3007</v>
      </c>
      <c r="BL31" s="185" t="s">
        <v>3016</v>
      </c>
      <c r="BM31" s="186"/>
      <c r="BN31" s="187"/>
      <c r="BO31" s="187"/>
      <c r="BP31" s="187"/>
      <c r="BQ31" s="187" t="s">
        <v>3007</v>
      </c>
      <c r="BR31" s="187">
        <f ca="1">SUM(OFFSET(BR30,-COUNTIF($B$8:$B29,$B29),0,COUNTIF($B$8:$B29,$B29),1))</f>
        <v>0</v>
      </c>
      <c r="BS31" s="187">
        <f ca="1">SUM(OFFSET(BS30,-COUNTIF($B$8:$B29,$B29),0,COUNTIF($B$8:$B29,$B29),1))</f>
        <v>0</v>
      </c>
      <c r="BT31" s="187"/>
      <c r="BU31" s="187" t="s">
        <v>3007</v>
      </c>
      <c r="BV31" s="185" t="s">
        <v>3016</v>
      </c>
      <c r="BW31" s="186"/>
      <c r="BX31" s="187"/>
      <c r="BY31" s="187"/>
      <c r="BZ31" s="187"/>
      <c r="CA31" s="187" t="s">
        <v>3007</v>
      </c>
      <c r="CB31" s="187">
        <f ca="1">SUM(OFFSET(CB30,-COUNTIF($B$8:$B29,$B29),0,COUNTIF($B$8:$B29,$B29),1))</f>
        <v>1750</v>
      </c>
      <c r="CC31" s="187">
        <f ca="1">SUM(OFFSET(CC30,-COUNTIF($B$8:$B29,$B29),0,COUNTIF($B$8:$B29,$B29),1))</f>
        <v>0</v>
      </c>
      <c r="CD31" s="186"/>
      <c r="CU31" s="168" t="s">
        <v>3007</v>
      </c>
      <c r="CV31" s="168" t="s">
        <v>3007</v>
      </c>
      <c r="CW31" s="168" t="str">
        <f t="shared" si="1"/>
        <v/>
      </c>
      <c r="DA31" s="167" t="str">
        <f t="shared" si="2"/>
        <v/>
      </c>
      <c r="DB31" s="167" t="str">
        <f t="shared" si="3"/>
        <v/>
      </c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EA31" s="87" t="s">
        <v>2705</v>
      </c>
      <c r="EB31" s="87" t="s">
        <v>28</v>
      </c>
      <c r="EC31" s="87" t="s">
        <v>29</v>
      </c>
      <c r="ED31" s="87" t="s">
        <v>30</v>
      </c>
      <c r="EE31" s="87" t="s">
        <v>156</v>
      </c>
      <c r="EF31" s="87" t="s">
        <v>157</v>
      </c>
      <c r="EG31" s="87" t="s">
        <v>2684</v>
      </c>
      <c r="EH31" s="87" t="s">
        <v>158</v>
      </c>
      <c r="EI31" s="87" t="s">
        <v>159</v>
      </c>
      <c r="EM31" s="87" t="s">
        <v>2685</v>
      </c>
      <c r="EN31" s="87">
        <v>1400</v>
      </c>
      <c r="EP31" s="180" t="s">
        <v>3048</v>
      </c>
      <c r="EQ31" s="181" t="s">
        <v>3049</v>
      </c>
      <c r="ER31" s="182" t="str">
        <f t="shared" ca="1" si="4"/>
        <v/>
      </c>
      <c r="ES31" s="182" t="str">
        <f t="shared" ca="1" si="5"/>
        <v/>
      </c>
      <c r="ET31" s="182" t="str">
        <f t="shared" ca="1" si="6"/>
        <v/>
      </c>
      <c r="EU31" s="182" t="str">
        <f ca="1">IFERROR(IF(OFFSET($D$6,MATCH(VALUE(SUBSTITUTE(EQ31,EG31,"")),$A$6:$A$167,0)-1,MATCH($EG31,$D$6:$CC$6,0)-1+7,1,1)&gt;0,OFFSET($D$6,MATCH(VALUE(SUBSTITUTE(EQ31,EG31,"")),$A$6:$A$167,0)-1,MATCH($EG31,$D$6:$CC$6,0)-1+7,1,1),""),"")</f>
        <v/>
      </c>
      <c r="EV31" s="182" t="str">
        <f ca="1">IF($EU31&lt;&gt;"",IF(OFFSET($D$6,MATCH(VALUE(SUBSTITUTE($EQ31,$EG31,"")),$A$6:$A$167,0)-1,MATCH($EG31,$D$6:$CC$6,0)-1+8,1,1)=0,"",OFFSET($D$6,MATCH(VALUE(SUBSTITUTE($EQ31,$EG31,"")),$A$6:$A$167,0)-1,MATCH($EG31,$D$6:$CC$6,0)-1+8,1,1)),"")</f>
        <v/>
      </c>
      <c r="EW31" s="182" t="str">
        <f t="shared" ca="1" si="7"/>
        <v/>
      </c>
      <c r="EX31" s="182" t="str">
        <f t="shared" ca="1" si="8"/>
        <v/>
      </c>
      <c r="EY31" s="182" t="str">
        <f ca="1">IF(EU31="","",COUNTIF(EU$6:$EU31,"&gt;"&amp;0))</f>
        <v/>
      </c>
      <c r="EZ31" s="167"/>
      <c r="FA31" s="155"/>
    </row>
    <row r="32" spans="1:157" ht="27.6" customHeight="1" thickBot="1">
      <c r="A32" s="87">
        <v>1032</v>
      </c>
      <c r="B32" s="190" t="s">
        <v>3007</v>
      </c>
      <c r="C32" s="191" t="s">
        <v>3007</v>
      </c>
      <c r="D32" s="192" t="s">
        <v>3007</v>
      </c>
      <c r="E32" s="193"/>
      <c r="F32" s="194"/>
      <c r="G32" s="194"/>
      <c r="H32" s="194"/>
      <c r="I32" s="194" t="s">
        <v>3007</v>
      </c>
      <c r="J32" s="194" t="s">
        <v>3007</v>
      </c>
      <c r="K32" s="194"/>
      <c r="L32" s="194"/>
      <c r="M32" s="194" t="s">
        <v>3007</v>
      </c>
      <c r="N32" s="192" t="s">
        <v>3007</v>
      </c>
      <c r="O32" s="193"/>
      <c r="P32" s="194"/>
      <c r="Q32" s="194"/>
      <c r="R32" s="194"/>
      <c r="S32" s="194" t="s">
        <v>3007</v>
      </c>
      <c r="T32" s="194" t="s">
        <v>3007</v>
      </c>
      <c r="U32" s="194"/>
      <c r="V32" s="194"/>
      <c r="W32" s="194" t="s">
        <v>3007</v>
      </c>
      <c r="X32" s="192" t="s">
        <v>3007</v>
      </c>
      <c r="Y32" s="193"/>
      <c r="Z32" s="194"/>
      <c r="AA32" s="194"/>
      <c r="AB32" s="194"/>
      <c r="AC32" s="194" t="s">
        <v>3007</v>
      </c>
      <c r="AD32" s="194" t="s">
        <v>3007</v>
      </c>
      <c r="AE32" s="194"/>
      <c r="AF32" s="194"/>
      <c r="AG32" s="194" t="s">
        <v>3007</v>
      </c>
      <c r="AH32" s="192" t="s">
        <v>3007</v>
      </c>
      <c r="AI32" s="193"/>
      <c r="AJ32" s="194"/>
      <c r="AK32" s="194"/>
      <c r="AL32" s="194"/>
      <c r="AM32" s="194" t="s">
        <v>3007</v>
      </c>
      <c r="AN32" s="194" t="s">
        <v>3007</v>
      </c>
      <c r="AO32" s="194"/>
      <c r="AP32" s="194"/>
      <c r="AQ32" s="194" t="s">
        <v>3007</v>
      </c>
      <c r="AR32" s="192" t="s">
        <v>3007</v>
      </c>
      <c r="AS32" s="193"/>
      <c r="AT32" s="194"/>
      <c r="AU32" s="194"/>
      <c r="AV32" s="194"/>
      <c r="AW32" s="194" t="s">
        <v>3007</v>
      </c>
      <c r="AX32" s="194" t="s">
        <v>3007</v>
      </c>
      <c r="AY32" s="194"/>
      <c r="AZ32" s="194"/>
      <c r="BA32" s="194" t="s">
        <v>3007</v>
      </c>
      <c r="BB32" s="192" t="s">
        <v>3007</v>
      </c>
      <c r="BC32" s="193"/>
      <c r="BD32" s="194"/>
      <c r="BE32" s="194"/>
      <c r="BF32" s="194"/>
      <c r="BG32" s="194" t="s">
        <v>3007</v>
      </c>
      <c r="BH32" s="194" t="s">
        <v>3007</v>
      </c>
      <c r="BI32" s="194"/>
      <c r="BJ32" s="194"/>
      <c r="BK32" s="194" t="s">
        <v>3007</v>
      </c>
      <c r="BL32" s="192" t="s">
        <v>3007</v>
      </c>
      <c r="BM32" s="193"/>
      <c r="BN32" s="194"/>
      <c r="BO32" s="194"/>
      <c r="BP32" s="194"/>
      <c r="BQ32" s="194" t="s">
        <v>3007</v>
      </c>
      <c r="BR32" s="194" t="s">
        <v>3007</v>
      </c>
      <c r="BS32" s="194"/>
      <c r="BT32" s="194"/>
      <c r="BU32" s="194" t="s">
        <v>3007</v>
      </c>
      <c r="BV32" s="192" t="s">
        <v>3007</v>
      </c>
      <c r="BW32" s="193"/>
      <c r="BX32" s="194"/>
      <c r="BY32" s="194"/>
      <c r="BZ32" s="194"/>
      <c r="CA32" s="194" t="s">
        <v>3007</v>
      </c>
      <c r="CB32" s="194" t="s">
        <v>3007</v>
      </c>
      <c r="CC32" s="194"/>
      <c r="CD32" s="193"/>
      <c r="CU32" s="168" t="s">
        <v>3007</v>
      </c>
      <c r="CV32" s="168" t="s">
        <v>3007</v>
      </c>
      <c r="CW32" s="168" t="str">
        <f t="shared" si="1"/>
        <v/>
      </c>
      <c r="DA32" s="167" t="str">
        <f t="shared" si="2"/>
        <v/>
      </c>
      <c r="DB32" s="167" t="str">
        <f t="shared" si="3"/>
        <v/>
      </c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EA32" s="87" t="s">
        <v>2707</v>
      </c>
      <c r="EB32" s="87" t="s">
        <v>28</v>
      </c>
      <c r="EC32" s="87" t="s">
        <v>29</v>
      </c>
      <c r="ED32" s="87" t="s">
        <v>30</v>
      </c>
      <c r="EE32" s="87" t="s">
        <v>156</v>
      </c>
      <c r="EF32" s="87" t="s">
        <v>157</v>
      </c>
      <c r="EG32" s="87" t="s">
        <v>2684</v>
      </c>
      <c r="EH32" s="87" t="s">
        <v>164</v>
      </c>
      <c r="EI32" s="87" t="s">
        <v>165</v>
      </c>
      <c r="EM32" s="87" t="s">
        <v>2685</v>
      </c>
      <c r="EN32" s="87">
        <v>1050</v>
      </c>
      <c r="EP32" s="180" t="s">
        <v>3048</v>
      </c>
      <c r="EQ32" s="181" t="s">
        <v>3050</v>
      </c>
      <c r="ER32" s="182" t="str">
        <f t="shared" ca="1" si="4"/>
        <v/>
      </c>
      <c r="ES32" s="182" t="str">
        <f t="shared" ca="1" si="5"/>
        <v/>
      </c>
      <c r="ET32" s="182" t="str">
        <f t="shared" ca="1" si="6"/>
        <v/>
      </c>
      <c r="EU32" s="182" t="str">
        <f ca="1">IFERROR(IF(OFFSET($D$6,MATCH(VALUE(SUBSTITUTE(EQ32,EG32,"")),$A$6:$A$167,0)-1,MATCH($EG32,$D$6:$CC$6,0)-1+7,1,1)&gt;0,OFFSET($D$6,MATCH(VALUE(SUBSTITUTE(EQ32,EG32,"")),$A$6:$A$167,0)-1,MATCH($EG32,$D$6:$CC$6,0)-1+7,1,1),""),"")</f>
        <v/>
      </c>
      <c r="EV32" s="182" t="str">
        <f ca="1">IF($EU32&lt;&gt;"",IF(OFFSET($D$6,MATCH(VALUE(SUBSTITUTE($EQ32,$EG32,"")),$A$6:$A$167,0)-1,MATCH($EG32,$D$6:$CC$6,0)-1+8,1,1)=0,"",OFFSET($D$6,MATCH(VALUE(SUBSTITUTE($EQ32,$EG32,"")),$A$6:$A$167,0)-1,MATCH($EG32,$D$6:$CC$6,0)-1+8,1,1)),"")</f>
        <v/>
      </c>
      <c r="EW32" s="182" t="str">
        <f t="shared" ca="1" si="7"/>
        <v/>
      </c>
      <c r="EX32" s="182" t="str">
        <f t="shared" ca="1" si="8"/>
        <v/>
      </c>
      <c r="EY32" s="182" t="str">
        <f ca="1">IF(EU32="","",COUNTIF(EU$6:$EU32,"&gt;"&amp;0))</f>
        <v/>
      </c>
      <c r="EZ32" s="167"/>
      <c r="FA32" s="155"/>
    </row>
    <row r="33" spans="1:157" ht="27.6" customHeight="1">
      <c r="A33" s="87">
        <v>1033</v>
      </c>
      <c r="B33" s="188" t="s">
        <v>83</v>
      </c>
      <c r="C33" s="195" t="s">
        <v>3007</v>
      </c>
      <c r="D33" s="196" t="s">
        <v>3007</v>
      </c>
      <c r="E33" s="197"/>
      <c r="F33" s="198"/>
      <c r="G33" s="198"/>
      <c r="H33" s="198"/>
      <c r="I33" s="198" t="s">
        <v>3007</v>
      </c>
      <c r="J33" s="198" t="s">
        <v>3007</v>
      </c>
      <c r="K33" s="198"/>
      <c r="L33" s="198"/>
      <c r="M33" s="198" t="s">
        <v>3007</v>
      </c>
      <c r="N33" s="196" t="s">
        <v>3007</v>
      </c>
      <c r="O33" s="197"/>
      <c r="P33" s="198"/>
      <c r="Q33" s="198"/>
      <c r="R33" s="198"/>
      <c r="S33" s="198" t="s">
        <v>3007</v>
      </c>
      <c r="T33" s="198" t="s">
        <v>3007</v>
      </c>
      <c r="U33" s="198"/>
      <c r="V33" s="198"/>
      <c r="W33" s="198" t="s">
        <v>3007</v>
      </c>
      <c r="X33" s="196" t="s">
        <v>3007</v>
      </c>
      <c r="Y33" s="197"/>
      <c r="Z33" s="198"/>
      <c r="AA33" s="198"/>
      <c r="AB33" s="198"/>
      <c r="AC33" s="198" t="s">
        <v>3007</v>
      </c>
      <c r="AD33" s="198" t="s">
        <v>3007</v>
      </c>
      <c r="AE33" s="198"/>
      <c r="AF33" s="198"/>
      <c r="AG33" s="198" t="s">
        <v>3007</v>
      </c>
      <c r="AH33" s="196" t="s">
        <v>3007</v>
      </c>
      <c r="AI33" s="197"/>
      <c r="AJ33" s="198"/>
      <c r="AK33" s="198"/>
      <c r="AL33" s="198"/>
      <c r="AM33" s="198" t="s">
        <v>3007</v>
      </c>
      <c r="AN33" s="198" t="s">
        <v>3007</v>
      </c>
      <c r="AO33" s="198"/>
      <c r="AP33" s="198"/>
      <c r="AQ33" s="198" t="s">
        <v>3007</v>
      </c>
      <c r="AR33" s="196" t="s">
        <v>3007</v>
      </c>
      <c r="AS33" s="197"/>
      <c r="AT33" s="198"/>
      <c r="AU33" s="198"/>
      <c r="AV33" s="198"/>
      <c r="AW33" s="198" t="s">
        <v>3007</v>
      </c>
      <c r="AX33" s="198" t="s">
        <v>3007</v>
      </c>
      <c r="AY33" s="198"/>
      <c r="AZ33" s="198"/>
      <c r="BA33" s="198" t="s">
        <v>3007</v>
      </c>
      <c r="BB33" s="196" t="s">
        <v>3007</v>
      </c>
      <c r="BC33" s="197"/>
      <c r="BD33" s="198"/>
      <c r="BE33" s="198"/>
      <c r="BF33" s="198"/>
      <c r="BG33" s="198" t="s">
        <v>3007</v>
      </c>
      <c r="BH33" s="198" t="s">
        <v>3007</v>
      </c>
      <c r="BI33" s="198"/>
      <c r="BJ33" s="198"/>
      <c r="BK33" s="198" t="s">
        <v>3007</v>
      </c>
      <c r="BL33" s="196" t="s">
        <v>3007</v>
      </c>
      <c r="BM33" s="197"/>
      <c r="BN33" s="198"/>
      <c r="BO33" s="198"/>
      <c r="BP33" s="198"/>
      <c r="BQ33" s="198" t="s">
        <v>3007</v>
      </c>
      <c r="BR33" s="198" t="s">
        <v>3007</v>
      </c>
      <c r="BS33" s="198"/>
      <c r="BT33" s="198"/>
      <c r="BU33" s="198" t="s">
        <v>87</v>
      </c>
      <c r="BV33" s="196" t="s">
        <v>88</v>
      </c>
      <c r="BW33" s="197"/>
      <c r="BX33" s="198"/>
      <c r="BY33" s="198"/>
      <c r="BZ33" s="198"/>
      <c r="CA33" s="198" t="s">
        <v>2685</v>
      </c>
      <c r="CB33" s="198">
        <v>600</v>
      </c>
      <c r="CC33" s="218"/>
      <c r="CD33" s="223"/>
      <c r="CU33" s="168" t="s">
        <v>3007</v>
      </c>
      <c r="CV33" s="168" t="s">
        <v>3007</v>
      </c>
      <c r="CW33" s="168" t="str">
        <f t="shared" si="1"/>
        <v/>
      </c>
      <c r="DA33" s="167" t="str">
        <f t="shared" si="2"/>
        <v/>
      </c>
      <c r="DB33" s="167" t="str">
        <f t="shared" si="3"/>
        <v/>
      </c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EA33" s="87" t="s">
        <v>2709</v>
      </c>
      <c r="EB33" s="87" t="s">
        <v>28</v>
      </c>
      <c r="EC33" s="87" t="s">
        <v>29</v>
      </c>
      <c r="ED33" s="87" t="s">
        <v>30</v>
      </c>
      <c r="EE33" s="87" t="s">
        <v>156</v>
      </c>
      <c r="EF33" s="87" t="s">
        <v>157</v>
      </c>
      <c r="EG33" s="87" t="s">
        <v>2684</v>
      </c>
      <c r="EH33" s="87" t="s">
        <v>170</v>
      </c>
      <c r="EI33" s="87" t="s">
        <v>171</v>
      </c>
      <c r="EM33" s="87" t="s">
        <v>2685</v>
      </c>
      <c r="EN33" s="87">
        <v>400</v>
      </c>
      <c r="EP33" s="180" t="s">
        <v>3048</v>
      </c>
      <c r="EQ33" s="181" t="s">
        <v>3051</v>
      </c>
      <c r="ER33" s="182" t="str">
        <f t="shared" ca="1" si="4"/>
        <v/>
      </c>
      <c r="ES33" s="182" t="str">
        <f t="shared" ca="1" si="5"/>
        <v/>
      </c>
      <c r="ET33" s="182" t="str">
        <f t="shared" ca="1" si="6"/>
        <v/>
      </c>
      <c r="EU33" s="182" t="str">
        <f ca="1">IFERROR(IF(OFFSET($D$6,MATCH(VALUE(SUBSTITUTE(EQ33,EG33,"")),$A$6:$A$167,0)-1,MATCH($EG33,$D$6:$CC$6,0)-1+7,1,1)&gt;0,OFFSET($D$6,MATCH(VALUE(SUBSTITUTE(EQ33,EG33,"")),$A$6:$A$167,0)-1,MATCH($EG33,$D$6:$CC$6,0)-1+7,1,1),""),"")</f>
        <v/>
      </c>
      <c r="EV33" s="182" t="str">
        <f ca="1">IF($EU33&lt;&gt;"",IF(OFFSET($D$6,MATCH(VALUE(SUBSTITUTE($EQ33,$EG33,"")),$A$6:$A$167,0)-1,MATCH($EG33,$D$6:$CC$6,0)-1+8,1,1)=0,"",OFFSET($D$6,MATCH(VALUE(SUBSTITUTE($EQ33,$EG33,"")),$A$6:$A$167,0)-1,MATCH($EG33,$D$6:$CC$6,0)-1+8,1,1)),"")</f>
        <v/>
      </c>
      <c r="EW33" s="182" t="str">
        <f t="shared" ca="1" si="7"/>
        <v/>
      </c>
      <c r="EX33" s="182" t="str">
        <f t="shared" ca="1" si="8"/>
        <v/>
      </c>
      <c r="EY33" s="182" t="str">
        <f ca="1">IF(EU33="","",COUNTIF(EU$6:$EU33,"&gt;"&amp;0))</f>
        <v/>
      </c>
      <c r="EZ33" s="167"/>
      <c r="FA33" s="155"/>
    </row>
    <row r="34" spans="1:157" ht="27.6" customHeight="1">
      <c r="A34" s="87">
        <v>1034</v>
      </c>
      <c r="B34" s="188" t="s">
        <v>83</v>
      </c>
      <c r="C34" s="184" t="s">
        <v>3007</v>
      </c>
      <c r="D34" s="185" t="s">
        <v>3007</v>
      </c>
      <c r="E34" s="186"/>
      <c r="F34" s="187"/>
      <c r="G34" s="187"/>
      <c r="H34" s="187"/>
      <c r="I34" s="187" t="s">
        <v>3007</v>
      </c>
      <c r="J34" s="187" t="s">
        <v>3007</v>
      </c>
      <c r="K34" s="187"/>
      <c r="L34" s="187"/>
      <c r="M34" s="187" t="s">
        <v>3007</v>
      </c>
      <c r="N34" s="185" t="s">
        <v>3007</v>
      </c>
      <c r="O34" s="186"/>
      <c r="P34" s="187"/>
      <c r="Q34" s="187"/>
      <c r="R34" s="187"/>
      <c r="S34" s="187" t="s">
        <v>3007</v>
      </c>
      <c r="T34" s="187" t="s">
        <v>3007</v>
      </c>
      <c r="U34" s="187"/>
      <c r="V34" s="187"/>
      <c r="W34" s="187" t="s">
        <v>3007</v>
      </c>
      <c r="X34" s="185" t="s">
        <v>3007</v>
      </c>
      <c r="Y34" s="186"/>
      <c r="Z34" s="187"/>
      <c r="AA34" s="187"/>
      <c r="AB34" s="187"/>
      <c r="AC34" s="187" t="s">
        <v>3007</v>
      </c>
      <c r="AD34" s="187" t="s">
        <v>3007</v>
      </c>
      <c r="AE34" s="187"/>
      <c r="AF34" s="187"/>
      <c r="AG34" s="187" t="s">
        <v>3007</v>
      </c>
      <c r="AH34" s="185" t="s">
        <v>3007</v>
      </c>
      <c r="AI34" s="186"/>
      <c r="AJ34" s="187"/>
      <c r="AK34" s="187"/>
      <c r="AL34" s="187"/>
      <c r="AM34" s="187" t="s">
        <v>3007</v>
      </c>
      <c r="AN34" s="187" t="s">
        <v>3007</v>
      </c>
      <c r="AO34" s="187"/>
      <c r="AP34" s="187"/>
      <c r="AQ34" s="187" t="s">
        <v>3007</v>
      </c>
      <c r="AR34" s="185" t="s">
        <v>3007</v>
      </c>
      <c r="AS34" s="186"/>
      <c r="AT34" s="187"/>
      <c r="AU34" s="187"/>
      <c r="AV34" s="187"/>
      <c r="AW34" s="187" t="s">
        <v>3007</v>
      </c>
      <c r="AX34" s="187" t="s">
        <v>3007</v>
      </c>
      <c r="AY34" s="187"/>
      <c r="AZ34" s="187"/>
      <c r="BA34" s="187" t="s">
        <v>3007</v>
      </c>
      <c r="BB34" s="185" t="s">
        <v>3007</v>
      </c>
      <c r="BC34" s="186"/>
      <c r="BD34" s="187"/>
      <c r="BE34" s="187"/>
      <c r="BF34" s="187"/>
      <c r="BG34" s="187" t="s">
        <v>3007</v>
      </c>
      <c r="BH34" s="187" t="s">
        <v>3007</v>
      </c>
      <c r="BI34" s="187"/>
      <c r="BJ34" s="187"/>
      <c r="BK34" s="187" t="s">
        <v>3007</v>
      </c>
      <c r="BL34" s="185" t="s">
        <v>3007</v>
      </c>
      <c r="BM34" s="186"/>
      <c r="BN34" s="187"/>
      <c r="BO34" s="187"/>
      <c r="BP34" s="187"/>
      <c r="BQ34" s="187" t="s">
        <v>3007</v>
      </c>
      <c r="BR34" s="187" t="s">
        <v>3007</v>
      </c>
      <c r="BS34" s="187"/>
      <c r="BT34" s="187"/>
      <c r="BU34" s="187" t="s">
        <v>90</v>
      </c>
      <c r="BV34" s="185" t="s">
        <v>91</v>
      </c>
      <c r="BW34" s="186"/>
      <c r="BX34" s="187"/>
      <c r="BY34" s="187"/>
      <c r="BZ34" s="187"/>
      <c r="CA34" s="187" t="s">
        <v>2685</v>
      </c>
      <c r="CB34" s="187">
        <v>0</v>
      </c>
      <c r="CC34" s="217"/>
      <c r="CD34" s="222"/>
      <c r="CU34" s="168" t="s">
        <v>3007</v>
      </c>
      <c r="CV34" s="168" t="s">
        <v>3007</v>
      </c>
      <c r="CW34" s="168" t="str">
        <f t="shared" si="1"/>
        <v/>
      </c>
      <c r="DA34" s="167" t="str">
        <f t="shared" si="2"/>
        <v/>
      </c>
      <c r="DB34" s="167" t="str">
        <f t="shared" si="3"/>
        <v/>
      </c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EA34" s="87" t="s">
        <v>2710</v>
      </c>
      <c r="EB34" s="87" t="s">
        <v>28</v>
      </c>
      <c r="EC34" s="87" t="s">
        <v>29</v>
      </c>
      <c r="ED34" s="87" t="s">
        <v>30</v>
      </c>
      <c r="EE34" s="87" t="s">
        <v>156</v>
      </c>
      <c r="EF34" s="87" t="s">
        <v>157</v>
      </c>
      <c r="EG34" s="87" t="s">
        <v>2684</v>
      </c>
      <c r="EH34" s="87" t="s">
        <v>173</v>
      </c>
      <c r="EI34" s="87" t="s">
        <v>174</v>
      </c>
      <c r="EM34" s="87" t="s">
        <v>2685</v>
      </c>
      <c r="EN34" s="87">
        <v>1050</v>
      </c>
      <c r="EP34" s="180" t="s">
        <v>3048</v>
      </c>
      <c r="EQ34" s="181" t="s">
        <v>3052</v>
      </c>
      <c r="ER34" s="182" t="str">
        <f t="shared" ca="1" si="4"/>
        <v/>
      </c>
      <c r="ES34" s="182" t="str">
        <f t="shared" ca="1" si="5"/>
        <v/>
      </c>
      <c r="ET34" s="182" t="str">
        <f t="shared" ca="1" si="6"/>
        <v/>
      </c>
      <c r="EU34" s="182" t="str">
        <f ca="1">IFERROR(IF(OFFSET($D$6,MATCH(VALUE(SUBSTITUTE(EQ34,EG34,"")),$A$6:$A$167,0)-1,MATCH($EG34,$D$6:$CC$6,0)-1+7,1,1)&gt;0,OFFSET($D$6,MATCH(VALUE(SUBSTITUTE(EQ34,EG34,"")),$A$6:$A$167,0)-1,MATCH($EG34,$D$6:$CC$6,0)-1+7,1,1),""),"")</f>
        <v/>
      </c>
      <c r="EV34" s="182" t="str">
        <f ca="1">IF($EU34&lt;&gt;"",IF(OFFSET($D$6,MATCH(VALUE(SUBSTITUTE($EQ34,$EG34,"")),$A$6:$A$167,0)-1,MATCH($EG34,$D$6:$CC$6,0)-1+8,1,1)=0,"",OFFSET($D$6,MATCH(VALUE(SUBSTITUTE($EQ34,$EG34,"")),$A$6:$A$167,0)-1,MATCH($EG34,$D$6:$CC$6,0)-1+8,1,1)),"")</f>
        <v/>
      </c>
      <c r="EW34" s="182" t="str">
        <f t="shared" ca="1" si="7"/>
        <v/>
      </c>
      <c r="EX34" s="182" t="str">
        <f t="shared" ca="1" si="8"/>
        <v/>
      </c>
      <c r="EY34" s="182" t="str">
        <f ca="1">IF(EU34="","",COUNTIF(EU$6:$EU34,"&gt;"&amp;0))</f>
        <v/>
      </c>
      <c r="EZ34" s="167"/>
      <c r="FA34" s="155"/>
    </row>
    <row r="35" spans="1:157" ht="27.6" customHeight="1">
      <c r="A35" s="87">
        <v>1035</v>
      </c>
      <c r="B35" s="188" t="s">
        <v>3013</v>
      </c>
      <c r="C35" s="184" t="s">
        <v>3007</v>
      </c>
      <c r="D35" s="185" t="s">
        <v>3007</v>
      </c>
      <c r="E35" s="186"/>
      <c r="F35" s="187"/>
      <c r="G35" s="187"/>
      <c r="H35" s="187"/>
      <c r="I35" s="187" t="s">
        <v>3007</v>
      </c>
      <c r="J35" s="187" t="s">
        <v>3007</v>
      </c>
      <c r="K35" s="187"/>
      <c r="L35" s="187"/>
      <c r="M35" s="187" t="s">
        <v>3007</v>
      </c>
      <c r="N35" s="185" t="s">
        <v>3007</v>
      </c>
      <c r="O35" s="186"/>
      <c r="P35" s="187"/>
      <c r="Q35" s="187"/>
      <c r="R35" s="187"/>
      <c r="S35" s="187" t="s">
        <v>3007</v>
      </c>
      <c r="T35" s="187" t="s">
        <v>3007</v>
      </c>
      <c r="U35" s="187"/>
      <c r="V35" s="187"/>
      <c r="W35" s="187" t="s">
        <v>3007</v>
      </c>
      <c r="X35" s="185" t="s">
        <v>3007</v>
      </c>
      <c r="Y35" s="186"/>
      <c r="Z35" s="187"/>
      <c r="AA35" s="187"/>
      <c r="AB35" s="187"/>
      <c r="AC35" s="187" t="s">
        <v>3007</v>
      </c>
      <c r="AD35" s="187" t="s">
        <v>3007</v>
      </c>
      <c r="AE35" s="187"/>
      <c r="AF35" s="187"/>
      <c r="AG35" s="187" t="s">
        <v>3007</v>
      </c>
      <c r="AH35" s="185" t="s">
        <v>3007</v>
      </c>
      <c r="AI35" s="186"/>
      <c r="AJ35" s="187"/>
      <c r="AK35" s="187"/>
      <c r="AL35" s="187"/>
      <c r="AM35" s="187" t="s">
        <v>3007</v>
      </c>
      <c r="AN35" s="187" t="s">
        <v>3007</v>
      </c>
      <c r="AO35" s="187"/>
      <c r="AP35" s="187"/>
      <c r="AQ35" s="187" t="s">
        <v>3007</v>
      </c>
      <c r="AR35" s="185" t="s">
        <v>3007</v>
      </c>
      <c r="AS35" s="186"/>
      <c r="AT35" s="187"/>
      <c r="AU35" s="187"/>
      <c r="AV35" s="187"/>
      <c r="AW35" s="187" t="s">
        <v>3007</v>
      </c>
      <c r="AX35" s="187" t="s">
        <v>3007</v>
      </c>
      <c r="AY35" s="187"/>
      <c r="AZ35" s="187"/>
      <c r="BA35" s="187" t="s">
        <v>3007</v>
      </c>
      <c r="BB35" s="185" t="s">
        <v>3007</v>
      </c>
      <c r="BC35" s="186"/>
      <c r="BD35" s="187"/>
      <c r="BE35" s="187"/>
      <c r="BF35" s="187"/>
      <c r="BG35" s="187" t="s">
        <v>3007</v>
      </c>
      <c r="BH35" s="187" t="s">
        <v>3007</v>
      </c>
      <c r="BI35" s="187"/>
      <c r="BJ35" s="187"/>
      <c r="BK35" s="187" t="s">
        <v>3007</v>
      </c>
      <c r="BL35" s="185" t="s">
        <v>3007</v>
      </c>
      <c r="BM35" s="186"/>
      <c r="BN35" s="187"/>
      <c r="BO35" s="187"/>
      <c r="BP35" s="187"/>
      <c r="BQ35" s="187" t="s">
        <v>3007</v>
      </c>
      <c r="BR35" s="187" t="s">
        <v>3007</v>
      </c>
      <c r="BS35" s="187"/>
      <c r="BT35" s="187"/>
      <c r="BU35" s="187" t="s">
        <v>3007</v>
      </c>
      <c r="BV35" s="185" t="s">
        <v>3007</v>
      </c>
      <c r="BW35" s="186"/>
      <c r="BX35" s="187"/>
      <c r="BY35" s="187"/>
      <c r="BZ35" s="187"/>
      <c r="CA35" s="187" t="s">
        <v>3007</v>
      </c>
      <c r="CB35" s="187" t="s">
        <v>3007</v>
      </c>
      <c r="CC35" s="187"/>
      <c r="CD35" s="186"/>
      <c r="CU35" s="168" t="s">
        <v>3007</v>
      </c>
      <c r="CV35" s="168" t="s">
        <v>3007</v>
      </c>
      <c r="CW35" s="168" t="str">
        <f t="shared" si="1"/>
        <v/>
      </c>
      <c r="DA35" s="167" t="str">
        <f t="shared" si="2"/>
        <v/>
      </c>
      <c r="DB35" s="167" t="str">
        <f t="shared" si="3"/>
        <v/>
      </c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EA35" s="87" t="s">
        <v>2711</v>
      </c>
      <c r="EB35" s="87" t="s">
        <v>28</v>
      </c>
      <c r="EC35" s="87" t="s">
        <v>29</v>
      </c>
      <c r="ED35" s="87" t="s">
        <v>30</v>
      </c>
      <c r="EE35" s="87" t="s">
        <v>156</v>
      </c>
      <c r="EF35" s="87" t="s">
        <v>157</v>
      </c>
      <c r="EG35" s="87" t="s">
        <v>2684</v>
      </c>
      <c r="EH35" s="87" t="s">
        <v>176</v>
      </c>
      <c r="EI35" s="87" t="s">
        <v>177</v>
      </c>
      <c r="EM35" s="87" t="s">
        <v>2685</v>
      </c>
      <c r="EN35" s="87">
        <v>1750</v>
      </c>
      <c r="EP35" s="180" t="s">
        <v>3048</v>
      </c>
      <c r="EQ35" s="181" t="s">
        <v>3053</v>
      </c>
      <c r="ER35" s="182" t="str">
        <f t="shared" ca="1" si="4"/>
        <v/>
      </c>
      <c r="ES35" s="182" t="str">
        <f t="shared" ca="1" si="5"/>
        <v/>
      </c>
      <c r="ET35" s="182" t="str">
        <f t="shared" ca="1" si="6"/>
        <v/>
      </c>
      <c r="EU35" s="182" t="str">
        <f ca="1">IFERROR(IF(OFFSET($D$6,MATCH(VALUE(SUBSTITUTE(EQ35,EG35,"")),$A$6:$A$167,0)-1,MATCH($EG35,$D$6:$CC$6,0)-1+7,1,1)&gt;0,OFFSET($D$6,MATCH(VALUE(SUBSTITUTE(EQ35,EG35,"")),$A$6:$A$167,0)-1,MATCH($EG35,$D$6:$CC$6,0)-1+7,1,1),""),"")</f>
        <v/>
      </c>
      <c r="EV35" s="182" t="str">
        <f ca="1">IF($EU35&lt;&gt;"",IF(OFFSET($D$6,MATCH(VALUE(SUBSTITUTE($EQ35,$EG35,"")),$A$6:$A$167,0)-1,MATCH($EG35,$D$6:$CC$6,0)-1+8,1,1)=0,"",OFFSET($D$6,MATCH(VALUE(SUBSTITUTE($EQ35,$EG35,"")),$A$6:$A$167,0)-1,MATCH($EG35,$D$6:$CC$6,0)-1+8,1,1)),"")</f>
        <v/>
      </c>
      <c r="EW35" s="182" t="str">
        <f t="shared" ca="1" si="7"/>
        <v/>
      </c>
      <c r="EX35" s="182" t="str">
        <f t="shared" ca="1" si="8"/>
        <v/>
      </c>
      <c r="EY35" s="182" t="str">
        <f ca="1">IF(EU35="","",COUNTIF(EU$6:$EU35,"&gt;"&amp;0))</f>
        <v/>
      </c>
      <c r="EZ35" s="167"/>
      <c r="FA35" s="155"/>
    </row>
    <row r="36" spans="1:157" ht="27.6" customHeight="1">
      <c r="A36" s="87">
        <v>1036</v>
      </c>
      <c r="B36" s="188">
        <f ca="1">J36+T36+AD36+AN36+AX36+BH36+BR36+CB36</f>
        <v>600</v>
      </c>
      <c r="C36" s="184" t="s">
        <v>3007</v>
      </c>
      <c r="D36" s="185" t="s">
        <v>3016</v>
      </c>
      <c r="E36" s="186"/>
      <c r="F36" s="187"/>
      <c r="G36" s="187"/>
      <c r="H36" s="187"/>
      <c r="I36" s="187" t="s">
        <v>3007</v>
      </c>
      <c r="J36" s="187">
        <f ca="1">SUM(OFFSET(J35,-COUNTIF($B$8:$B34,$B34),0,COUNTIF($B$8:$B34,$B34),1))</f>
        <v>0</v>
      </c>
      <c r="K36" s="187">
        <f ca="1">SUM(OFFSET(K35,-COUNTIF($B$8:$B34,$B34),0,COUNTIF($B$8:$B34,$B34),1))</f>
        <v>0</v>
      </c>
      <c r="L36" s="187"/>
      <c r="M36" s="187" t="s">
        <v>3007</v>
      </c>
      <c r="N36" s="185" t="s">
        <v>3016</v>
      </c>
      <c r="O36" s="186"/>
      <c r="P36" s="187"/>
      <c r="Q36" s="187"/>
      <c r="R36" s="187"/>
      <c r="S36" s="187" t="s">
        <v>3007</v>
      </c>
      <c r="T36" s="187">
        <f ca="1">SUM(OFFSET(T35,-COUNTIF($B$8:$B34,$B34),0,COUNTIF($B$8:$B34,$B34),1))</f>
        <v>0</v>
      </c>
      <c r="U36" s="187">
        <f ca="1">SUM(OFFSET(U35,-COUNTIF($B$8:$B34,$B34),0,COUNTIF($B$8:$B34,$B34),1))</f>
        <v>0</v>
      </c>
      <c r="V36" s="187"/>
      <c r="W36" s="187" t="s">
        <v>3007</v>
      </c>
      <c r="X36" s="185" t="s">
        <v>3016</v>
      </c>
      <c r="Y36" s="186"/>
      <c r="Z36" s="187"/>
      <c r="AA36" s="187"/>
      <c r="AB36" s="187"/>
      <c r="AC36" s="187" t="s">
        <v>3007</v>
      </c>
      <c r="AD36" s="187">
        <f ca="1">SUM(OFFSET(AD35,-COUNTIF($B$8:$B34,$B34),0,COUNTIF($B$8:$B34,$B34),1))</f>
        <v>0</v>
      </c>
      <c r="AE36" s="187">
        <f ca="1">SUM(OFFSET(AE35,-COUNTIF($B$8:$B34,$B34),0,COUNTIF($B$8:$B34,$B34),1))</f>
        <v>0</v>
      </c>
      <c r="AF36" s="187"/>
      <c r="AG36" s="187" t="s">
        <v>3007</v>
      </c>
      <c r="AH36" s="185" t="s">
        <v>3016</v>
      </c>
      <c r="AI36" s="186"/>
      <c r="AJ36" s="187"/>
      <c r="AK36" s="187"/>
      <c r="AL36" s="187"/>
      <c r="AM36" s="187" t="s">
        <v>3007</v>
      </c>
      <c r="AN36" s="187">
        <f ca="1">SUM(OFFSET(AN35,-COUNTIF($B$8:$B34,$B34),0,COUNTIF($B$8:$B34,$B34),1))</f>
        <v>0</v>
      </c>
      <c r="AO36" s="187">
        <f ca="1">SUM(OFFSET(AO35,-COUNTIF($B$8:$B34,$B34),0,COUNTIF($B$8:$B34,$B34),1))</f>
        <v>0</v>
      </c>
      <c r="AP36" s="187"/>
      <c r="AQ36" s="187" t="s">
        <v>3007</v>
      </c>
      <c r="AR36" s="185" t="s">
        <v>3016</v>
      </c>
      <c r="AS36" s="186"/>
      <c r="AT36" s="187"/>
      <c r="AU36" s="187"/>
      <c r="AV36" s="187"/>
      <c r="AW36" s="187" t="s">
        <v>3007</v>
      </c>
      <c r="AX36" s="187">
        <f ca="1">SUM(OFFSET(AX35,-COUNTIF($B$8:$B34,$B34),0,COUNTIF($B$8:$B34,$B34),1))</f>
        <v>0</v>
      </c>
      <c r="AY36" s="187">
        <f ca="1">SUM(OFFSET(AY35,-COUNTIF($B$8:$B34,$B34),0,COUNTIF($B$8:$B34,$B34),1))</f>
        <v>0</v>
      </c>
      <c r="AZ36" s="187"/>
      <c r="BA36" s="187" t="s">
        <v>3007</v>
      </c>
      <c r="BB36" s="185" t="s">
        <v>3016</v>
      </c>
      <c r="BC36" s="186"/>
      <c r="BD36" s="187"/>
      <c r="BE36" s="187"/>
      <c r="BF36" s="187"/>
      <c r="BG36" s="187" t="s">
        <v>3007</v>
      </c>
      <c r="BH36" s="187">
        <f ca="1">SUM(OFFSET(BH35,-COUNTIF($B$8:$B34,$B34),0,COUNTIF($B$8:$B34,$B34),1))</f>
        <v>0</v>
      </c>
      <c r="BI36" s="187">
        <f ca="1">SUM(OFFSET(BI35,-COUNTIF($B$8:$B34,$B34),0,COUNTIF($B$8:$B34,$B34),1))</f>
        <v>0</v>
      </c>
      <c r="BJ36" s="187"/>
      <c r="BK36" s="187" t="s">
        <v>3007</v>
      </c>
      <c r="BL36" s="185" t="s">
        <v>3016</v>
      </c>
      <c r="BM36" s="186"/>
      <c r="BN36" s="187"/>
      <c r="BO36" s="187"/>
      <c r="BP36" s="187"/>
      <c r="BQ36" s="187" t="s">
        <v>3007</v>
      </c>
      <c r="BR36" s="187">
        <f ca="1">SUM(OFFSET(BR35,-COUNTIF($B$8:$B34,$B34),0,COUNTIF($B$8:$B34,$B34),1))</f>
        <v>0</v>
      </c>
      <c r="BS36" s="187">
        <f ca="1">SUM(OFFSET(BS35,-COUNTIF($B$8:$B34,$B34),0,COUNTIF($B$8:$B34,$B34),1))</f>
        <v>0</v>
      </c>
      <c r="BT36" s="187"/>
      <c r="BU36" s="187" t="s">
        <v>3007</v>
      </c>
      <c r="BV36" s="185" t="s">
        <v>3016</v>
      </c>
      <c r="BW36" s="186"/>
      <c r="BX36" s="187"/>
      <c r="BY36" s="187"/>
      <c r="BZ36" s="187"/>
      <c r="CA36" s="187" t="s">
        <v>3007</v>
      </c>
      <c r="CB36" s="187">
        <f ca="1">SUM(OFFSET(CB35,-COUNTIF($B$8:$B34,$B34),0,COUNTIF($B$8:$B34,$B34),1))</f>
        <v>600</v>
      </c>
      <c r="CC36" s="187">
        <f ca="1">SUM(OFFSET(CC35,-COUNTIF($B$8:$B34,$B34),0,COUNTIF($B$8:$B34,$B34),1))</f>
        <v>0</v>
      </c>
      <c r="CD36" s="186"/>
      <c r="CU36" s="168" t="s">
        <v>3007</v>
      </c>
      <c r="CV36" s="168" t="s">
        <v>3007</v>
      </c>
      <c r="CW36" s="168" t="str">
        <f t="shared" si="1"/>
        <v/>
      </c>
      <c r="DA36" s="167" t="str">
        <f t="shared" si="2"/>
        <v/>
      </c>
      <c r="DB36" s="167" t="str">
        <f t="shared" si="3"/>
        <v/>
      </c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EA36" s="87" t="s">
        <v>2712</v>
      </c>
      <c r="EB36" s="87" t="s">
        <v>28</v>
      </c>
      <c r="EC36" s="87" t="s">
        <v>29</v>
      </c>
      <c r="ED36" s="87" t="s">
        <v>30</v>
      </c>
      <c r="EE36" s="87" t="s">
        <v>156</v>
      </c>
      <c r="EF36" s="87" t="s">
        <v>157</v>
      </c>
      <c r="EG36" s="87" t="s">
        <v>2684</v>
      </c>
      <c r="EH36" s="87" t="s">
        <v>179</v>
      </c>
      <c r="EI36" s="87" t="s">
        <v>180</v>
      </c>
      <c r="EM36" s="87" t="s">
        <v>2685</v>
      </c>
      <c r="EN36" s="87">
        <v>700</v>
      </c>
      <c r="EP36" s="180" t="s">
        <v>3048</v>
      </c>
      <c r="EQ36" s="181" t="s">
        <v>3054</v>
      </c>
      <c r="ER36" s="182" t="str">
        <f t="shared" ca="1" si="4"/>
        <v/>
      </c>
      <c r="ES36" s="182" t="str">
        <f t="shared" ca="1" si="5"/>
        <v/>
      </c>
      <c r="ET36" s="182" t="str">
        <f t="shared" ca="1" si="6"/>
        <v/>
      </c>
      <c r="EU36" s="182" t="str">
        <f ca="1">IFERROR(IF(OFFSET($D$6,MATCH(VALUE(SUBSTITUTE(EQ36,EG36,"")),$A$6:$A$167,0)-1,MATCH($EG36,$D$6:$CC$6,0)-1+7,1,1)&gt;0,OFFSET($D$6,MATCH(VALUE(SUBSTITUTE(EQ36,EG36,"")),$A$6:$A$167,0)-1,MATCH($EG36,$D$6:$CC$6,0)-1+7,1,1),""),"")</f>
        <v/>
      </c>
      <c r="EV36" s="182" t="str">
        <f ca="1">IF($EU36&lt;&gt;"",IF(OFFSET($D$6,MATCH(VALUE(SUBSTITUTE($EQ36,$EG36,"")),$A$6:$A$167,0)-1,MATCH($EG36,$D$6:$CC$6,0)-1+8,1,1)=0,"",OFFSET($D$6,MATCH(VALUE(SUBSTITUTE($EQ36,$EG36,"")),$A$6:$A$167,0)-1,MATCH($EG36,$D$6:$CC$6,0)-1+8,1,1)),"")</f>
        <v/>
      </c>
      <c r="EW36" s="182" t="str">
        <f t="shared" ca="1" si="7"/>
        <v/>
      </c>
      <c r="EX36" s="182" t="str">
        <f t="shared" ca="1" si="8"/>
        <v/>
      </c>
      <c r="EY36" s="182" t="str">
        <f ca="1">IF(EU36="","",COUNTIF(EU$6:$EU36,"&gt;"&amp;0))</f>
        <v/>
      </c>
      <c r="EZ36" s="167"/>
      <c r="FA36" s="155"/>
    </row>
    <row r="37" spans="1:157" ht="27.6" customHeight="1" thickBot="1">
      <c r="A37" s="87">
        <v>1037</v>
      </c>
      <c r="B37" s="190" t="s">
        <v>3007</v>
      </c>
      <c r="C37" s="191" t="s">
        <v>3007</v>
      </c>
      <c r="D37" s="192" t="s">
        <v>3007</v>
      </c>
      <c r="E37" s="193"/>
      <c r="F37" s="194"/>
      <c r="G37" s="194"/>
      <c r="H37" s="194"/>
      <c r="I37" s="194" t="s">
        <v>3007</v>
      </c>
      <c r="J37" s="194" t="s">
        <v>3007</v>
      </c>
      <c r="K37" s="194"/>
      <c r="L37" s="194"/>
      <c r="M37" s="194" t="s">
        <v>3007</v>
      </c>
      <c r="N37" s="192" t="s">
        <v>3007</v>
      </c>
      <c r="O37" s="193"/>
      <c r="P37" s="194"/>
      <c r="Q37" s="194"/>
      <c r="R37" s="194"/>
      <c r="S37" s="194" t="s">
        <v>3007</v>
      </c>
      <c r="T37" s="194" t="s">
        <v>3007</v>
      </c>
      <c r="U37" s="194"/>
      <c r="V37" s="194"/>
      <c r="W37" s="194" t="s">
        <v>3007</v>
      </c>
      <c r="X37" s="192" t="s">
        <v>3007</v>
      </c>
      <c r="Y37" s="193"/>
      <c r="Z37" s="194"/>
      <c r="AA37" s="194"/>
      <c r="AB37" s="194"/>
      <c r="AC37" s="194" t="s">
        <v>3007</v>
      </c>
      <c r="AD37" s="194" t="s">
        <v>3007</v>
      </c>
      <c r="AE37" s="194"/>
      <c r="AF37" s="194"/>
      <c r="AG37" s="194" t="s">
        <v>3007</v>
      </c>
      <c r="AH37" s="192" t="s">
        <v>3007</v>
      </c>
      <c r="AI37" s="193"/>
      <c r="AJ37" s="194"/>
      <c r="AK37" s="194"/>
      <c r="AL37" s="194"/>
      <c r="AM37" s="194" t="s">
        <v>3007</v>
      </c>
      <c r="AN37" s="194" t="s">
        <v>3007</v>
      </c>
      <c r="AO37" s="194"/>
      <c r="AP37" s="194"/>
      <c r="AQ37" s="194" t="s">
        <v>3007</v>
      </c>
      <c r="AR37" s="192" t="s">
        <v>3007</v>
      </c>
      <c r="AS37" s="193"/>
      <c r="AT37" s="194"/>
      <c r="AU37" s="194"/>
      <c r="AV37" s="194"/>
      <c r="AW37" s="194" t="s">
        <v>3007</v>
      </c>
      <c r="AX37" s="194" t="s">
        <v>3007</v>
      </c>
      <c r="AY37" s="194"/>
      <c r="AZ37" s="194"/>
      <c r="BA37" s="194" t="s">
        <v>3007</v>
      </c>
      <c r="BB37" s="192" t="s">
        <v>3007</v>
      </c>
      <c r="BC37" s="193"/>
      <c r="BD37" s="194"/>
      <c r="BE37" s="194"/>
      <c r="BF37" s="194"/>
      <c r="BG37" s="194" t="s">
        <v>3007</v>
      </c>
      <c r="BH37" s="194" t="s">
        <v>3007</v>
      </c>
      <c r="BI37" s="194"/>
      <c r="BJ37" s="194"/>
      <c r="BK37" s="194" t="s">
        <v>3007</v>
      </c>
      <c r="BL37" s="192" t="s">
        <v>3007</v>
      </c>
      <c r="BM37" s="193"/>
      <c r="BN37" s="194"/>
      <c r="BO37" s="194"/>
      <c r="BP37" s="194"/>
      <c r="BQ37" s="194" t="s">
        <v>3007</v>
      </c>
      <c r="BR37" s="194" t="s">
        <v>3007</v>
      </c>
      <c r="BS37" s="194"/>
      <c r="BT37" s="194"/>
      <c r="BU37" s="194" t="s">
        <v>3007</v>
      </c>
      <c r="BV37" s="192" t="s">
        <v>3007</v>
      </c>
      <c r="BW37" s="193"/>
      <c r="BX37" s="194"/>
      <c r="BY37" s="194"/>
      <c r="BZ37" s="194"/>
      <c r="CA37" s="194" t="s">
        <v>3007</v>
      </c>
      <c r="CB37" s="194" t="s">
        <v>3007</v>
      </c>
      <c r="CC37" s="194"/>
      <c r="CD37" s="193"/>
      <c r="CU37" s="168" t="s">
        <v>3007</v>
      </c>
      <c r="CV37" s="168" t="s">
        <v>3007</v>
      </c>
      <c r="CW37" s="168" t="str">
        <f t="shared" si="1"/>
        <v/>
      </c>
      <c r="DA37" s="167" t="str">
        <f t="shared" si="2"/>
        <v/>
      </c>
      <c r="DB37" s="167" t="str">
        <f t="shared" si="3"/>
        <v/>
      </c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EA37" s="87" t="s">
        <v>2752</v>
      </c>
      <c r="EB37" s="87" t="s">
        <v>28</v>
      </c>
      <c r="EC37" s="87" t="s">
        <v>29</v>
      </c>
      <c r="ED37" s="87" t="s">
        <v>30</v>
      </c>
      <c r="EE37" s="87" t="s">
        <v>201</v>
      </c>
      <c r="EF37" s="87" t="s">
        <v>202</v>
      </c>
      <c r="EG37" s="87" t="s">
        <v>2684</v>
      </c>
      <c r="EH37" s="87" t="s">
        <v>203</v>
      </c>
      <c r="EI37" s="87" t="s">
        <v>204</v>
      </c>
      <c r="EM37" s="87" t="s">
        <v>2685</v>
      </c>
      <c r="EN37" s="87">
        <v>2050</v>
      </c>
      <c r="EP37" s="180" t="s">
        <v>3055</v>
      </c>
      <c r="EQ37" s="181" t="s">
        <v>3056</v>
      </c>
      <c r="ER37" s="182" t="str">
        <f t="shared" ca="1" si="4"/>
        <v/>
      </c>
      <c r="ES37" s="182" t="str">
        <f t="shared" ca="1" si="5"/>
        <v/>
      </c>
      <c r="ET37" s="182" t="str">
        <f t="shared" ca="1" si="6"/>
        <v/>
      </c>
      <c r="EU37" s="182" t="str">
        <f ca="1">IFERROR(IF(OFFSET($D$6,MATCH(VALUE(SUBSTITUTE(EQ37,EG37,"")),$A$6:$A$167,0)-1,MATCH($EG37,$D$6:$CC$6,0)-1+7,1,1)&gt;0,OFFSET($D$6,MATCH(VALUE(SUBSTITUTE(EQ37,EG37,"")),$A$6:$A$167,0)-1,MATCH($EG37,$D$6:$CC$6,0)-1+7,1,1),""),"")</f>
        <v/>
      </c>
      <c r="EV37" s="182" t="str">
        <f ca="1">IF($EU37&lt;&gt;"",IF(OFFSET($D$6,MATCH(VALUE(SUBSTITUTE($EQ37,$EG37,"")),$A$6:$A$167,0)-1,MATCH($EG37,$D$6:$CC$6,0)-1+8,1,1)=0,"",OFFSET($D$6,MATCH(VALUE(SUBSTITUTE($EQ37,$EG37,"")),$A$6:$A$167,0)-1,MATCH($EG37,$D$6:$CC$6,0)-1+8,1,1)),"")</f>
        <v/>
      </c>
      <c r="EW37" s="182" t="str">
        <f t="shared" ca="1" si="7"/>
        <v/>
      </c>
      <c r="EX37" s="182" t="str">
        <f t="shared" ca="1" si="8"/>
        <v/>
      </c>
      <c r="EY37" s="182" t="str">
        <f ca="1">IF(EU37="","",COUNTIF(EU$6:$EU37,"&gt;"&amp;0))</f>
        <v/>
      </c>
      <c r="EZ37" s="167"/>
      <c r="FA37" s="155"/>
    </row>
    <row r="38" spans="1:157" ht="27.6" customHeight="1">
      <c r="A38" s="87">
        <v>1038</v>
      </c>
      <c r="B38" s="188" t="s">
        <v>94</v>
      </c>
      <c r="C38" s="195" t="s">
        <v>3007</v>
      </c>
      <c r="D38" s="196" t="s">
        <v>3007</v>
      </c>
      <c r="E38" s="197"/>
      <c r="F38" s="198"/>
      <c r="G38" s="198"/>
      <c r="H38" s="198"/>
      <c r="I38" s="198" t="s">
        <v>3007</v>
      </c>
      <c r="J38" s="198" t="s">
        <v>3007</v>
      </c>
      <c r="K38" s="198"/>
      <c r="L38" s="198"/>
      <c r="M38" s="198" t="s">
        <v>3007</v>
      </c>
      <c r="N38" s="196" t="s">
        <v>3007</v>
      </c>
      <c r="O38" s="197"/>
      <c r="P38" s="198"/>
      <c r="Q38" s="198"/>
      <c r="R38" s="198"/>
      <c r="S38" s="198" t="s">
        <v>3007</v>
      </c>
      <c r="T38" s="198" t="s">
        <v>3007</v>
      </c>
      <c r="U38" s="198"/>
      <c r="V38" s="198"/>
      <c r="W38" s="198" t="s">
        <v>3007</v>
      </c>
      <c r="X38" s="196" t="s">
        <v>3007</v>
      </c>
      <c r="Y38" s="197"/>
      <c r="Z38" s="198"/>
      <c r="AA38" s="198"/>
      <c r="AB38" s="198"/>
      <c r="AC38" s="198" t="s">
        <v>3007</v>
      </c>
      <c r="AD38" s="198" t="s">
        <v>3007</v>
      </c>
      <c r="AE38" s="198"/>
      <c r="AF38" s="198"/>
      <c r="AG38" s="198" t="s">
        <v>3007</v>
      </c>
      <c r="AH38" s="196" t="s">
        <v>3007</v>
      </c>
      <c r="AI38" s="197"/>
      <c r="AJ38" s="198"/>
      <c r="AK38" s="198"/>
      <c r="AL38" s="198"/>
      <c r="AM38" s="198" t="s">
        <v>3007</v>
      </c>
      <c r="AN38" s="198" t="s">
        <v>3007</v>
      </c>
      <c r="AO38" s="198"/>
      <c r="AP38" s="198"/>
      <c r="AQ38" s="198" t="s">
        <v>3007</v>
      </c>
      <c r="AR38" s="196" t="s">
        <v>3007</v>
      </c>
      <c r="AS38" s="197"/>
      <c r="AT38" s="198"/>
      <c r="AU38" s="198"/>
      <c r="AV38" s="198"/>
      <c r="AW38" s="198" t="s">
        <v>3007</v>
      </c>
      <c r="AX38" s="198" t="s">
        <v>3007</v>
      </c>
      <c r="AY38" s="198"/>
      <c r="AZ38" s="198"/>
      <c r="BA38" s="198" t="s">
        <v>3007</v>
      </c>
      <c r="BB38" s="196" t="s">
        <v>3007</v>
      </c>
      <c r="BC38" s="197"/>
      <c r="BD38" s="198"/>
      <c r="BE38" s="198"/>
      <c r="BF38" s="198"/>
      <c r="BG38" s="198" t="s">
        <v>3007</v>
      </c>
      <c r="BH38" s="198" t="s">
        <v>3007</v>
      </c>
      <c r="BI38" s="198"/>
      <c r="BJ38" s="198"/>
      <c r="BK38" s="198" t="s">
        <v>3007</v>
      </c>
      <c r="BL38" s="196" t="s">
        <v>3007</v>
      </c>
      <c r="BM38" s="197"/>
      <c r="BN38" s="198"/>
      <c r="BO38" s="198"/>
      <c r="BP38" s="198"/>
      <c r="BQ38" s="198" t="s">
        <v>3007</v>
      </c>
      <c r="BR38" s="198" t="s">
        <v>3007</v>
      </c>
      <c r="BS38" s="198"/>
      <c r="BT38" s="198"/>
      <c r="BU38" s="198" t="s">
        <v>98</v>
      </c>
      <c r="BV38" s="196" t="s">
        <v>99</v>
      </c>
      <c r="BW38" s="197"/>
      <c r="BX38" s="198"/>
      <c r="BY38" s="198"/>
      <c r="BZ38" s="198"/>
      <c r="CA38" s="198" t="s">
        <v>2685</v>
      </c>
      <c r="CB38" s="198">
        <v>450</v>
      </c>
      <c r="CC38" s="218"/>
      <c r="CD38" s="223"/>
      <c r="CU38" s="168" t="s">
        <v>3007</v>
      </c>
      <c r="CV38" s="168" t="s">
        <v>3007</v>
      </c>
      <c r="CW38" s="168" t="str">
        <f t="shared" si="1"/>
        <v/>
      </c>
      <c r="DA38" s="167" t="str">
        <f t="shared" si="2"/>
        <v/>
      </c>
      <c r="DB38" s="167" t="str">
        <f t="shared" si="3"/>
        <v/>
      </c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EA38" s="87" t="s">
        <v>2753</v>
      </c>
      <c r="EB38" s="87" t="s">
        <v>28</v>
      </c>
      <c r="EC38" s="87" t="s">
        <v>29</v>
      </c>
      <c r="ED38" s="87" t="s">
        <v>30</v>
      </c>
      <c r="EE38" s="87" t="s">
        <v>201</v>
      </c>
      <c r="EF38" s="87" t="s">
        <v>202</v>
      </c>
      <c r="EG38" s="87" t="s">
        <v>2684</v>
      </c>
      <c r="EH38" s="87" t="s">
        <v>206</v>
      </c>
      <c r="EI38" s="87" t="s">
        <v>207</v>
      </c>
      <c r="EM38" s="87" t="s">
        <v>2685</v>
      </c>
      <c r="EN38" s="87">
        <v>2550</v>
      </c>
      <c r="EP38" s="180" t="s">
        <v>3055</v>
      </c>
      <c r="EQ38" s="181" t="s">
        <v>3057</v>
      </c>
      <c r="ER38" s="182" t="str">
        <f t="shared" ca="1" si="4"/>
        <v/>
      </c>
      <c r="ES38" s="182" t="str">
        <f t="shared" ca="1" si="5"/>
        <v/>
      </c>
      <c r="ET38" s="182" t="str">
        <f t="shared" ca="1" si="6"/>
        <v/>
      </c>
      <c r="EU38" s="182" t="str">
        <f ca="1">IFERROR(IF(OFFSET($D$6,MATCH(VALUE(SUBSTITUTE(EQ38,EG38,"")),$A$6:$A$167,0)-1,MATCH($EG38,$D$6:$CC$6,0)-1+7,1,1)&gt;0,OFFSET($D$6,MATCH(VALUE(SUBSTITUTE(EQ38,EG38,"")),$A$6:$A$167,0)-1,MATCH($EG38,$D$6:$CC$6,0)-1+7,1,1),""),"")</f>
        <v/>
      </c>
      <c r="EV38" s="182" t="str">
        <f ca="1">IF($EU38&lt;&gt;"",IF(OFFSET($D$6,MATCH(VALUE(SUBSTITUTE($EQ38,$EG38,"")),$A$6:$A$167,0)-1,MATCH($EG38,$D$6:$CC$6,0)-1+8,1,1)=0,"",OFFSET($D$6,MATCH(VALUE(SUBSTITUTE($EQ38,$EG38,"")),$A$6:$A$167,0)-1,MATCH($EG38,$D$6:$CC$6,0)-1+8,1,1)),"")</f>
        <v/>
      </c>
      <c r="EW38" s="182" t="str">
        <f t="shared" ca="1" si="7"/>
        <v/>
      </c>
      <c r="EX38" s="182" t="str">
        <f t="shared" ca="1" si="8"/>
        <v/>
      </c>
      <c r="EY38" s="182" t="str">
        <f ca="1">IF(EU38="","",COUNTIF(EU$6:$EU38,"&gt;"&amp;0))</f>
        <v/>
      </c>
      <c r="EZ38" s="167"/>
      <c r="FA38" s="155"/>
    </row>
    <row r="39" spans="1:157" ht="27.6" customHeight="1">
      <c r="A39" s="87">
        <v>1039</v>
      </c>
      <c r="B39" s="188" t="s">
        <v>94</v>
      </c>
      <c r="C39" s="184" t="s">
        <v>3007</v>
      </c>
      <c r="D39" s="185" t="s">
        <v>3007</v>
      </c>
      <c r="E39" s="186"/>
      <c r="F39" s="187"/>
      <c r="G39" s="187"/>
      <c r="H39" s="187"/>
      <c r="I39" s="187" t="s">
        <v>3007</v>
      </c>
      <c r="J39" s="187" t="s">
        <v>3007</v>
      </c>
      <c r="K39" s="187"/>
      <c r="L39" s="187"/>
      <c r="M39" s="187" t="s">
        <v>3007</v>
      </c>
      <c r="N39" s="185" t="s">
        <v>3007</v>
      </c>
      <c r="O39" s="186"/>
      <c r="P39" s="187"/>
      <c r="Q39" s="187"/>
      <c r="R39" s="187"/>
      <c r="S39" s="187" t="s">
        <v>3007</v>
      </c>
      <c r="T39" s="187" t="s">
        <v>3007</v>
      </c>
      <c r="U39" s="187"/>
      <c r="V39" s="187"/>
      <c r="W39" s="187" t="s">
        <v>3007</v>
      </c>
      <c r="X39" s="185" t="s">
        <v>3007</v>
      </c>
      <c r="Y39" s="186"/>
      <c r="Z39" s="187"/>
      <c r="AA39" s="187"/>
      <c r="AB39" s="187"/>
      <c r="AC39" s="187" t="s">
        <v>3007</v>
      </c>
      <c r="AD39" s="187" t="s">
        <v>3007</v>
      </c>
      <c r="AE39" s="187"/>
      <c r="AF39" s="187"/>
      <c r="AG39" s="187" t="s">
        <v>3007</v>
      </c>
      <c r="AH39" s="185" t="s">
        <v>3007</v>
      </c>
      <c r="AI39" s="186"/>
      <c r="AJ39" s="187"/>
      <c r="AK39" s="187"/>
      <c r="AL39" s="187"/>
      <c r="AM39" s="187" t="s">
        <v>3007</v>
      </c>
      <c r="AN39" s="187" t="s">
        <v>3007</v>
      </c>
      <c r="AO39" s="187"/>
      <c r="AP39" s="187"/>
      <c r="AQ39" s="187" t="s">
        <v>3007</v>
      </c>
      <c r="AR39" s="185" t="s">
        <v>3007</v>
      </c>
      <c r="AS39" s="186"/>
      <c r="AT39" s="187"/>
      <c r="AU39" s="187"/>
      <c r="AV39" s="187"/>
      <c r="AW39" s="187" t="s">
        <v>3007</v>
      </c>
      <c r="AX39" s="187" t="s">
        <v>3007</v>
      </c>
      <c r="AY39" s="187"/>
      <c r="AZ39" s="187"/>
      <c r="BA39" s="187" t="s">
        <v>3007</v>
      </c>
      <c r="BB39" s="185" t="s">
        <v>3007</v>
      </c>
      <c r="BC39" s="186"/>
      <c r="BD39" s="187"/>
      <c r="BE39" s="187"/>
      <c r="BF39" s="187"/>
      <c r="BG39" s="187" t="s">
        <v>3007</v>
      </c>
      <c r="BH39" s="187" t="s">
        <v>3007</v>
      </c>
      <c r="BI39" s="187"/>
      <c r="BJ39" s="187"/>
      <c r="BK39" s="187" t="s">
        <v>3007</v>
      </c>
      <c r="BL39" s="185" t="s">
        <v>3007</v>
      </c>
      <c r="BM39" s="186"/>
      <c r="BN39" s="187"/>
      <c r="BO39" s="187"/>
      <c r="BP39" s="187"/>
      <c r="BQ39" s="187" t="s">
        <v>3007</v>
      </c>
      <c r="BR39" s="187" t="s">
        <v>3007</v>
      </c>
      <c r="BS39" s="187"/>
      <c r="BT39" s="187"/>
      <c r="BU39" s="187" t="s">
        <v>101</v>
      </c>
      <c r="BV39" s="185" t="s">
        <v>102</v>
      </c>
      <c r="BW39" s="186"/>
      <c r="BX39" s="187"/>
      <c r="BY39" s="187"/>
      <c r="BZ39" s="187"/>
      <c r="CA39" s="187" t="s">
        <v>2685</v>
      </c>
      <c r="CB39" s="187">
        <v>650</v>
      </c>
      <c r="CC39" s="217"/>
      <c r="CD39" s="222"/>
      <c r="CU39" s="168" t="s">
        <v>3007</v>
      </c>
      <c r="CV39" s="168" t="s">
        <v>3007</v>
      </c>
      <c r="CW39" s="168" t="str">
        <f t="shared" si="1"/>
        <v/>
      </c>
      <c r="DA39" s="167" t="str">
        <f t="shared" si="2"/>
        <v/>
      </c>
      <c r="DB39" s="167" t="str">
        <f t="shared" si="3"/>
        <v/>
      </c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EA39" s="87" t="s">
        <v>2713</v>
      </c>
      <c r="EB39" s="87" t="s">
        <v>28</v>
      </c>
      <c r="EC39" s="87" t="s">
        <v>29</v>
      </c>
      <c r="ED39" s="87" t="s">
        <v>30</v>
      </c>
      <c r="EE39" s="87" t="s">
        <v>201</v>
      </c>
      <c r="EF39" s="87" t="s">
        <v>202</v>
      </c>
      <c r="EG39" s="87" t="s">
        <v>2684</v>
      </c>
      <c r="EH39" s="87" t="s">
        <v>215</v>
      </c>
      <c r="EI39" s="87" t="s">
        <v>216</v>
      </c>
      <c r="EM39" s="87" t="s">
        <v>2685</v>
      </c>
      <c r="EN39" s="87">
        <v>2900</v>
      </c>
      <c r="EP39" s="180" t="s">
        <v>3055</v>
      </c>
      <c r="EQ39" s="181" t="s">
        <v>3058</v>
      </c>
      <c r="ER39" s="182" t="str">
        <f t="shared" ca="1" si="4"/>
        <v/>
      </c>
      <c r="ES39" s="182" t="str">
        <f t="shared" ca="1" si="5"/>
        <v/>
      </c>
      <c r="ET39" s="182" t="str">
        <f t="shared" ca="1" si="6"/>
        <v/>
      </c>
      <c r="EU39" s="182" t="str">
        <f ca="1">IFERROR(IF(OFFSET($D$6,MATCH(VALUE(SUBSTITUTE(EQ39,EG39,"")),$A$6:$A$167,0)-1,MATCH($EG39,$D$6:$CC$6,0)-1+7,1,1)&gt;0,OFFSET($D$6,MATCH(VALUE(SUBSTITUTE(EQ39,EG39,"")),$A$6:$A$167,0)-1,MATCH($EG39,$D$6:$CC$6,0)-1+7,1,1),""),"")</f>
        <v/>
      </c>
      <c r="EV39" s="182" t="str">
        <f ca="1">IF($EU39&lt;&gt;"",IF(OFFSET($D$6,MATCH(VALUE(SUBSTITUTE($EQ39,$EG39,"")),$A$6:$A$167,0)-1,MATCH($EG39,$D$6:$CC$6,0)-1+8,1,1)=0,"",OFFSET($D$6,MATCH(VALUE(SUBSTITUTE($EQ39,$EG39,"")),$A$6:$A$167,0)-1,MATCH($EG39,$D$6:$CC$6,0)-1+8,1,1)),"")</f>
        <v/>
      </c>
      <c r="EW39" s="182" t="str">
        <f t="shared" ca="1" si="7"/>
        <v/>
      </c>
      <c r="EX39" s="182" t="str">
        <f t="shared" ca="1" si="8"/>
        <v/>
      </c>
      <c r="EY39" s="182" t="str">
        <f ca="1">IF(EU39="","",COUNTIF(EU$6:$EU39,"&gt;"&amp;0))</f>
        <v/>
      </c>
      <c r="EZ39" s="167"/>
      <c r="FA39" s="155"/>
    </row>
    <row r="40" spans="1:157" ht="27.6" customHeight="1">
      <c r="A40" s="87">
        <v>1040</v>
      </c>
      <c r="B40" s="188" t="s">
        <v>94</v>
      </c>
      <c r="C40" s="184" t="s">
        <v>3007</v>
      </c>
      <c r="D40" s="185" t="s">
        <v>3007</v>
      </c>
      <c r="E40" s="186"/>
      <c r="F40" s="187"/>
      <c r="G40" s="187"/>
      <c r="H40" s="187"/>
      <c r="I40" s="187" t="s">
        <v>3007</v>
      </c>
      <c r="J40" s="187" t="s">
        <v>3007</v>
      </c>
      <c r="K40" s="187"/>
      <c r="L40" s="187"/>
      <c r="M40" s="187" t="s">
        <v>3007</v>
      </c>
      <c r="N40" s="185" t="s">
        <v>3007</v>
      </c>
      <c r="O40" s="186"/>
      <c r="P40" s="187"/>
      <c r="Q40" s="187"/>
      <c r="R40" s="187"/>
      <c r="S40" s="187" t="s">
        <v>3007</v>
      </c>
      <c r="T40" s="187" t="s">
        <v>3007</v>
      </c>
      <c r="U40" s="187"/>
      <c r="V40" s="187"/>
      <c r="W40" s="187" t="s">
        <v>3007</v>
      </c>
      <c r="X40" s="185" t="s">
        <v>3007</v>
      </c>
      <c r="Y40" s="186"/>
      <c r="Z40" s="187"/>
      <c r="AA40" s="187"/>
      <c r="AB40" s="187"/>
      <c r="AC40" s="187" t="s">
        <v>3007</v>
      </c>
      <c r="AD40" s="187" t="s">
        <v>3007</v>
      </c>
      <c r="AE40" s="187"/>
      <c r="AF40" s="187"/>
      <c r="AG40" s="187" t="s">
        <v>3007</v>
      </c>
      <c r="AH40" s="185" t="s">
        <v>3007</v>
      </c>
      <c r="AI40" s="186"/>
      <c r="AJ40" s="187"/>
      <c r="AK40" s="187"/>
      <c r="AL40" s="187"/>
      <c r="AM40" s="187" t="s">
        <v>3007</v>
      </c>
      <c r="AN40" s="187" t="s">
        <v>3007</v>
      </c>
      <c r="AO40" s="187"/>
      <c r="AP40" s="187"/>
      <c r="AQ40" s="187" t="s">
        <v>3007</v>
      </c>
      <c r="AR40" s="185" t="s">
        <v>3007</v>
      </c>
      <c r="AS40" s="186"/>
      <c r="AT40" s="187"/>
      <c r="AU40" s="187"/>
      <c r="AV40" s="187"/>
      <c r="AW40" s="187" t="s">
        <v>3007</v>
      </c>
      <c r="AX40" s="187" t="s">
        <v>3007</v>
      </c>
      <c r="AY40" s="187"/>
      <c r="AZ40" s="187"/>
      <c r="BA40" s="187" t="s">
        <v>3007</v>
      </c>
      <c r="BB40" s="185" t="s">
        <v>3007</v>
      </c>
      <c r="BC40" s="186"/>
      <c r="BD40" s="187"/>
      <c r="BE40" s="187"/>
      <c r="BF40" s="187"/>
      <c r="BG40" s="187" t="s">
        <v>3007</v>
      </c>
      <c r="BH40" s="187" t="s">
        <v>3007</v>
      </c>
      <c r="BI40" s="187"/>
      <c r="BJ40" s="187"/>
      <c r="BK40" s="187" t="s">
        <v>3007</v>
      </c>
      <c r="BL40" s="185" t="s">
        <v>3007</v>
      </c>
      <c r="BM40" s="186"/>
      <c r="BN40" s="187"/>
      <c r="BO40" s="187"/>
      <c r="BP40" s="187"/>
      <c r="BQ40" s="187" t="s">
        <v>3007</v>
      </c>
      <c r="BR40" s="187" t="s">
        <v>3007</v>
      </c>
      <c r="BS40" s="187"/>
      <c r="BT40" s="187"/>
      <c r="BU40" s="187" t="s">
        <v>104</v>
      </c>
      <c r="BV40" s="185" t="s">
        <v>105</v>
      </c>
      <c r="BW40" s="186"/>
      <c r="BX40" s="187"/>
      <c r="BY40" s="187"/>
      <c r="BZ40" s="187"/>
      <c r="CA40" s="187" t="s">
        <v>2685</v>
      </c>
      <c r="CB40" s="187">
        <v>2750</v>
      </c>
      <c r="CC40" s="217"/>
      <c r="CD40" s="222"/>
      <c r="CU40" s="168" t="s">
        <v>3007</v>
      </c>
      <c r="CV40" s="168" t="s">
        <v>3007</v>
      </c>
      <c r="CW40" s="168" t="str">
        <f t="shared" si="1"/>
        <v/>
      </c>
      <c r="DA40" s="167" t="str">
        <f t="shared" si="2"/>
        <v/>
      </c>
      <c r="DB40" s="167" t="str">
        <f t="shared" si="3"/>
        <v/>
      </c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EA40" s="87" t="s">
        <v>2755</v>
      </c>
      <c r="EB40" s="87" t="s">
        <v>28</v>
      </c>
      <c r="EC40" s="87" t="s">
        <v>29</v>
      </c>
      <c r="ED40" s="87" t="s">
        <v>30</v>
      </c>
      <c r="EE40" s="87" t="s">
        <v>201</v>
      </c>
      <c r="EF40" s="87" t="s">
        <v>202</v>
      </c>
      <c r="EG40" s="87" t="s">
        <v>2684</v>
      </c>
      <c r="EH40" s="87" t="s">
        <v>218</v>
      </c>
      <c r="EI40" s="87" t="s">
        <v>219</v>
      </c>
      <c r="EM40" s="87" t="s">
        <v>2685</v>
      </c>
      <c r="EN40" s="87">
        <v>1150</v>
      </c>
      <c r="EP40" s="180" t="s">
        <v>3055</v>
      </c>
      <c r="EQ40" s="181" t="s">
        <v>3059</v>
      </c>
      <c r="ER40" s="182" t="str">
        <f t="shared" ca="1" si="4"/>
        <v/>
      </c>
      <c r="ES40" s="182" t="str">
        <f t="shared" ca="1" si="5"/>
        <v/>
      </c>
      <c r="ET40" s="182" t="str">
        <f t="shared" ca="1" si="6"/>
        <v/>
      </c>
      <c r="EU40" s="182" t="str">
        <f ca="1">IFERROR(IF(OFFSET($D$6,MATCH(VALUE(SUBSTITUTE(EQ40,EG40,"")),$A$6:$A$167,0)-1,MATCH($EG40,$D$6:$CC$6,0)-1+7,1,1)&gt;0,OFFSET($D$6,MATCH(VALUE(SUBSTITUTE(EQ40,EG40,"")),$A$6:$A$167,0)-1,MATCH($EG40,$D$6:$CC$6,0)-1+7,1,1),""),"")</f>
        <v/>
      </c>
      <c r="EV40" s="182" t="str">
        <f ca="1">IF($EU40&lt;&gt;"",IF(OFFSET($D$6,MATCH(VALUE(SUBSTITUTE($EQ40,$EG40,"")),$A$6:$A$167,0)-1,MATCH($EG40,$D$6:$CC$6,0)-1+8,1,1)=0,"",OFFSET($D$6,MATCH(VALUE(SUBSTITUTE($EQ40,$EG40,"")),$A$6:$A$167,0)-1,MATCH($EG40,$D$6:$CC$6,0)-1+8,1,1)),"")</f>
        <v/>
      </c>
      <c r="EW40" s="182" t="str">
        <f t="shared" ca="1" si="7"/>
        <v/>
      </c>
      <c r="EX40" s="182" t="str">
        <f t="shared" ca="1" si="8"/>
        <v/>
      </c>
      <c r="EY40" s="182" t="str">
        <f ca="1">IF(EU40="","",COUNTIF(EU$6:$EU40,"&gt;"&amp;0))</f>
        <v/>
      </c>
      <c r="EZ40" s="167"/>
      <c r="FA40" s="155"/>
    </row>
    <row r="41" spans="1:157" ht="27.6" customHeight="1">
      <c r="A41" s="87">
        <v>1041</v>
      </c>
      <c r="B41" s="188" t="s">
        <v>3013</v>
      </c>
      <c r="C41" s="184" t="s">
        <v>3007</v>
      </c>
      <c r="D41" s="185" t="s">
        <v>3007</v>
      </c>
      <c r="E41" s="186"/>
      <c r="F41" s="187"/>
      <c r="G41" s="187"/>
      <c r="H41" s="187"/>
      <c r="I41" s="187" t="s">
        <v>3007</v>
      </c>
      <c r="J41" s="187" t="s">
        <v>3007</v>
      </c>
      <c r="K41" s="187"/>
      <c r="L41" s="187"/>
      <c r="M41" s="187" t="s">
        <v>3007</v>
      </c>
      <c r="N41" s="185" t="s">
        <v>3007</v>
      </c>
      <c r="O41" s="186"/>
      <c r="P41" s="187"/>
      <c r="Q41" s="187"/>
      <c r="R41" s="187"/>
      <c r="S41" s="187" t="s">
        <v>3007</v>
      </c>
      <c r="T41" s="187" t="s">
        <v>3007</v>
      </c>
      <c r="U41" s="187"/>
      <c r="V41" s="187"/>
      <c r="W41" s="187" t="s">
        <v>3007</v>
      </c>
      <c r="X41" s="185" t="s">
        <v>3007</v>
      </c>
      <c r="Y41" s="186"/>
      <c r="Z41" s="187"/>
      <c r="AA41" s="187"/>
      <c r="AB41" s="187"/>
      <c r="AC41" s="187" t="s">
        <v>3007</v>
      </c>
      <c r="AD41" s="187" t="s">
        <v>3007</v>
      </c>
      <c r="AE41" s="187"/>
      <c r="AF41" s="187"/>
      <c r="AG41" s="187" t="s">
        <v>3007</v>
      </c>
      <c r="AH41" s="185" t="s">
        <v>3007</v>
      </c>
      <c r="AI41" s="186"/>
      <c r="AJ41" s="187"/>
      <c r="AK41" s="187"/>
      <c r="AL41" s="187"/>
      <c r="AM41" s="187" t="s">
        <v>3007</v>
      </c>
      <c r="AN41" s="187" t="s">
        <v>3007</v>
      </c>
      <c r="AO41" s="187"/>
      <c r="AP41" s="187"/>
      <c r="AQ41" s="187" t="s">
        <v>3007</v>
      </c>
      <c r="AR41" s="185" t="s">
        <v>3007</v>
      </c>
      <c r="AS41" s="186"/>
      <c r="AT41" s="187"/>
      <c r="AU41" s="187"/>
      <c r="AV41" s="187"/>
      <c r="AW41" s="187" t="s">
        <v>3007</v>
      </c>
      <c r="AX41" s="187" t="s">
        <v>3007</v>
      </c>
      <c r="AY41" s="187"/>
      <c r="AZ41" s="187"/>
      <c r="BA41" s="187" t="s">
        <v>3007</v>
      </c>
      <c r="BB41" s="185" t="s">
        <v>3007</v>
      </c>
      <c r="BC41" s="186"/>
      <c r="BD41" s="187"/>
      <c r="BE41" s="187"/>
      <c r="BF41" s="187"/>
      <c r="BG41" s="187" t="s">
        <v>3007</v>
      </c>
      <c r="BH41" s="187" t="s">
        <v>3007</v>
      </c>
      <c r="BI41" s="187"/>
      <c r="BJ41" s="187"/>
      <c r="BK41" s="187" t="s">
        <v>3007</v>
      </c>
      <c r="BL41" s="185" t="s">
        <v>3007</v>
      </c>
      <c r="BM41" s="186"/>
      <c r="BN41" s="187"/>
      <c r="BO41" s="187"/>
      <c r="BP41" s="187"/>
      <c r="BQ41" s="187" t="s">
        <v>3007</v>
      </c>
      <c r="BR41" s="187" t="s">
        <v>3007</v>
      </c>
      <c r="BS41" s="187"/>
      <c r="BT41" s="187"/>
      <c r="BU41" s="187" t="s">
        <v>3007</v>
      </c>
      <c r="BV41" s="185" t="s">
        <v>3007</v>
      </c>
      <c r="BW41" s="186"/>
      <c r="BX41" s="187"/>
      <c r="BY41" s="187"/>
      <c r="BZ41" s="187"/>
      <c r="CA41" s="187" t="s">
        <v>3007</v>
      </c>
      <c r="CB41" s="187" t="s">
        <v>3007</v>
      </c>
      <c r="CC41" s="187"/>
      <c r="CD41" s="186"/>
      <c r="CU41" s="168" t="s">
        <v>3007</v>
      </c>
      <c r="CV41" s="168" t="s">
        <v>3007</v>
      </c>
      <c r="CW41" s="168" t="str">
        <f t="shared" si="1"/>
        <v/>
      </c>
      <c r="DA41" s="167" t="str">
        <f t="shared" si="2"/>
        <v/>
      </c>
      <c r="DB41" s="167" t="str">
        <f t="shared" si="3"/>
        <v/>
      </c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EA41" s="87" t="s">
        <v>2716</v>
      </c>
      <c r="EB41" s="87" t="s">
        <v>28</v>
      </c>
      <c r="EC41" s="87" t="s">
        <v>29</v>
      </c>
      <c r="ED41" s="87" t="s">
        <v>30</v>
      </c>
      <c r="EE41" s="87" t="s">
        <v>230</v>
      </c>
      <c r="EF41" s="87" t="s">
        <v>231</v>
      </c>
      <c r="EG41" s="87" t="s">
        <v>2684</v>
      </c>
      <c r="EH41" s="87" t="s">
        <v>232</v>
      </c>
      <c r="EI41" s="87" t="s">
        <v>2533</v>
      </c>
      <c r="EM41" s="87" t="s">
        <v>2685</v>
      </c>
      <c r="EN41" s="87">
        <v>1300</v>
      </c>
      <c r="EP41" s="180" t="s">
        <v>3060</v>
      </c>
      <c r="EQ41" s="181" t="s">
        <v>3061</v>
      </c>
      <c r="ER41" s="182" t="str">
        <f t="shared" ca="1" si="4"/>
        <v/>
      </c>
      <c r="ES41" s="182" t="str">
        <f t="shared" ca="1" si="5"/>
        <v/>
      </c>
      <c r="ET41" s="182" t="str">
        <f t="shared" ca="1" si="6"/>
        <v/>
      </c>
      <c r="EU41" s="182" t="str">
        <f ca="1">IFERROR(IF(OFFSET($D$6,MATCH(VALUE(SUBSTITUTE(EQ41,EG41,"")),$A$6:$A$167,0)-1,MATCH($EG41,$D$6:$CC$6,0)-1+7,1,1)&gt;0,OFFSET($D$6,MATCH(VALUE(SUBSTITUTE(EQ41,EG41,"")),$A$6:$A$167,0)-1,MATCH($EG41,$D$6:$CC$6,0)-1+7,1,1),""),"")</f>
        <v/>
      </c>
      <c r="EV41" s="182" t="str">
        <f ca="1">IF($EU41&lt;&gt;"",IF(OFFSET($D$6,MATCH(VALUE(SUBSTITUTE($EQ41,$EG41,"")),$A$6:$A$167,0)-1,MATCH($EG41,$D$6:$CC$6,0)-1+8,1,1)=0,"",OFFSET($D$6,MATCH(VALUE(SUBSTITUTE($EQ41,$EG41,"")),$A$6:$A$167,0)-1,MATCH($EG41,$D$6:$CC$6,0)-1+8,1,1)),"")</f>
        <v/>
      </c>
      <c r="EW41" s="182" t="str">
        <f t="shared" ca="1" si="7"/>
        <v/>
      </c>
      <c r="EX41" s="182" t="str">
        <f t="shared" ca="1" si="8"/>
        <v/>
      </c>
      <c r="EY41" s="182" t="str">
        <f ca="1">IF(EU41="","",COUNTIF(EU$6:$EU41,"&gt;"&amp;0))</f>
        <v/>
      </c>
      <c r="EZ41" s="167"/>
      <c r="FA41" s="155"/>
    </row>
    <row r="42" spans="1:157" ht="27.6" customHeight="1">
      <c r="A42" s="87">
        <v>1042</v>
      </c>
      <c r="B42" s="188">
        <f ca="1">J42+T42+AD42+AN42+AX42+BH42+BR42+CB42</f>
        <v>3850</v>
      </c>
      <c r="C42" s="184" t="s">
        <v>3007</v>
      </c>
      <c r="D42" s="185" t="s">
        <v>3016</v>
      </c>
      <c r="E42" s="186"/>
      <c r="F42" s="187"/>
      <c r="G42" s="187"/>
      <c r="H42" s="187"/>
      <c r="I42" s="187" t="s">
        <v>3007</v>
      </c>
      <c r="J42" s="187">
        <f ca="1">SUM(OFFSET(J41,-COUNTIF($B$8:$B40,$B40),0,COUNTIF($B$8:$B40,$B40),1))</f>
        <v>0</v>
      </c>
      <c r="K42" s="187">
        <f ca="1">SUM(OFFSET(K41,-COUNTIF($B$8:$B40,$B40),0,COUNTIF($B$8:$B40,$B40),1))</f>
        <v>0</v>
      </c>
      <c r="L42" s="187"/>
      <c r="M42" s="187" t="s">
        <v>3007</v>
      </c>
      <c r="N42" s="185" t="s">
        <v>3016</v>
      </c>
      <c r="O42" s="186"/>
      <c r="P42" s="187"/>
      <c r="Q42" s="187"/>
      <c r="R42" s="187"/>
      <c r="S42" s="187" t="s">
        <v>3007</v>
      </c>
      <c r="T42" s="187">
        <f ca="1">SUM(OFFSET(T41,-COUNTIF($B$8:$B40,$B40),0,COUNTIF($B$8:$B40,$B40),1))</f>
        <v>0</v>
      </c>
      <c r="U42" s="187">
        <f ca="1">SUM(OFFSET(U41,-COUNTIF($B$8:$B40,$B40),0,COUNTIF($B$8:$B40,$B40),1))</f>
        <v>0</v>
      </c>
      <c r="V42" s="187"/>
      <c r="W42" s="187" t="s">
        <v>3007</v>
      </c>
      <c r="X42" s="185" t="s">
        <v>3016</v>
      </c>
      <c r="Y42" s="186"/>
      <c r="Z42" s="187"/>
      <c r="AA42" s="187"/>
      <c r="AB42" s="187"/>
      <c r="AC42" s="187" t="s">
        <v>3007</v>
      </c>
      <c r="AD42" s="187">
        <f ca="1">SUM(OFFSET(AD41,-COUNTIF($B$8:$B40,$B40),0,COUNTIF($B$8:$B40,$B40),1))</f>
        <v>0</v>
      </c>
      <c r="AE42" s="187">
        <f ca="1">SUM(OFFSET(AE41,-COUNTIF($B$8:$B40,$B40),0,COUNTIF($B$8:$B40,$B40),1))</f>
        <v>0</v>
      </c>
      <c r="AF42" s="187"/>
      <c r="AG42" s="187" t="s">
        <v>3007</v>
      </c>
      <c r="AH42" s="185" t="s">
        <v>3016</v>
      </c>
      <c r="AI42" s="186"/>
      <c r="AJ42" s="187"/>
      <c r="AK42" s="187"/>
      <c r="AL42" s="187"/>
      <c r="AM42" s="187" t="s">
        <v>3007</v>
      </c>
      <c r="AN42" s="187">
        <f ca="1">SUM(OFFSET(AN41,-COUNTIF($B$8:$B40,$B40),0,COUNTIF($B$8:$B40,$B40),1))</f>
        <v>0</v>
      </c>
      <c r="AO42" s="187">
        <f ca="1">SUM(OFFSET(AO41,-COUNTIF($B$8:$B40,$B40),0,COUNTIF($B$8:$B40,$B40),1))</f>
        <v>0</v>
      </c>
      <c r="AP42" s="187"/>
      <c r="AQ42" s="187" t="s">
        <v>3007</v>
      </c>
      <c r="AR42" s="185" t="s">
        <v>3016</v>
      </c>
      <c r="AS42" s="186"/>
      <c r="AT42" s="187"/>
      <c r="AU42" s="187"/>
      <c r="AV42" s="187"/>
      <c r="AW42" s="187" t="s">
        <v>3007</v>
      </c>
      <c r="AX42" s="187">
        <f ca="1">SUM(OFFSET(AX41,-COUNTIF($B$8:$B40,$B40),0,COUNTIF($B$8:$B40,$B40),1))</f>
        <v>0</v>
      </c>
      <c r="AY42" s="187">
        <f ca="1">SUM(OFFSET(AY41,-COUNTIF($B$8:$B40,$B40),0,COUNTIF($B$8:$B40,$B40),1))</f>
        <v>0</v>
      </c>
      <c r="AZ42" s="187"/>
      <c r="BA42" s="187" t="s">
        <v>3007</v>
      </c>
      <c r="BB42" s="185" t="s">
        <v>3016</v>
      </c>
      <c r="BC42" s="186"/>
      <c r="BD42" s="187"/>
      <c r="BE42" s="187"/>
      <c r="BF42" s="187"/>
      <c r="BG42" s="187" t="s">
        <v>3007</v>
      </c>
      <c r="BH42" s="187">
        <f ca="1">SUM(OFFSET(BH41,-COUNTIF($B$8:$B40,$B40),0,COUNTIF($B$8:$B40,$B40),1))</f>
        <v>0</v>
      </c>
      <c r="BI42" s="187">
        <f ca="1">SUM(OFFSET(BI41,-COUNTIF($B$8:$B40,$B40),0,COUNTIF($B$8:$B40,$B40),1))</f>
        <v>0</v>
      </c>
      <c r="BJ42" s="187"/>
      <c r="BK42" s="187" t="s">
        <v>3007</v>
      </c>
      <c r="BL42" s="185" t="s">
        <v>3016</v>
      </c>
      <c r="BM42" s="186"/>
      <c r="BN42" s="187"/>
      <c r="BO42" s="187"/>
      <c r="BP42" s="187"/>
      <c r="BQ42" s="187" t="s">
        <v>3007</v>
      </c>
      <c r="BR42" s="187">
        <f ca="1">SUM(OFFSET(BR41,-COUNTIF($B$8:$B40,$B40),0,COUNTIF($B$8:$B40,$B40),1))</f>
        <v>0</v>
      </c>
      <c r="BS42" s="187">
        <f ca="1">SUM(OFFSET(BS41,-COUNTIF($B$8:$B40,$B40),0,COUNTIF($B$8:$B40,$B40),1))</f>
        <v>0</v>
      </c>
      <c r="BT42" s="187"/>
      <c r="BU42" s="187" t="s">
        <v>3007</v>
      </c>
      <c r="BV42" s="185" t="s">
        <v>3016</v>
      </c>
      <c r="BW42" s="186"/>
      <c r="BX42" s="187"/>
      <c r="BY42" s="187"/>
      <c r="BZ42" s="187"/>
      <c r="CA42" s="187" t="s">
        <v>3007</v>
      </c>
      <c r="CB42" s="187">
        <f ca="1">SUM(OFFSET(CB41,-COUNTIF($B$8:$B40,$B40),0,COUNTIF($B$8:$B40,$B40),1))</f>
        <v>3850</v>
      </c>
      <c r="CC42" s="187">
        <f ca="1">SUM(OFFSET(CC41,-COUNTIF($B$8:$B40,$B40),0,COUNTIF($B$8:$B40,$B40),1))</f>
        <v>0</v>
      </c>
      <c r="CD42" s="186"/>
      <c r="CU42" s="168" t="s">
        <v>3007</v>
      </c>
      <c r="CV42" s="168" t="s">
        <v>3007</v>
      </c>
      <c r="CW42" s="168" t="str">
        <f t="shared" si="1"/>
        <v/>
      </c>
      <c r="DA42" s="167" t="str">
        <f t="shared" si="2"/>
        <v/>
      </c>
      <c r="DB42" s="167" t="str">
        <f t="shared" si="3"/>
        <v/>
      </c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EA42" s="87" t="s">
        <v>2718</v>
      </c>
      <c r="EB42" s="87" t="s">
        <v>28</v>
      </c>
      <c r="EC42" s="87" t="s">
        <v>29</v>
      </c>
      <c r="ED42" s="87" t="s">
        <v>30</v>
      </c>
      <c r="EE42" s="87" t="s">
        <v>286</v>
      </c>
      <c r="EF42" s="87" t="s">
        <v>287</v>
      </c>
      <c r="EG42" s="87" t="s">
        <v>2684</v>
      </c>
      <c r="EH42" s="87" t="s">
        <v>288</v>
      </c>
      <c r="EI42" s="87" t="s">
        <v>289</v>
      </c>
      <c r="EM42" s="87" t="s">
        <v>2685</v>
      </c>
      <c r="EN42" s="87">
        <v>300</v>
      </c>
      <c r="EP42" s="180" t="s">
        <v>3062</v>
      </c>
      <c r="EQ42" s="181" t="s">
        <v>3063</v>
      </c>
      <c r="ER42" s="182" t="str">
        <f t="shared" ca="1" si="4"/>
        <v/>
      </c>
      <c r="ES42" s="182" t="str">
        <f t="shared" ca="1" si="5"/>
        <v/>
      </c>
      <c r="ET42" s="182" t="str">
        <f t="shared" ca="1" si="6"/>
        <v/>
      </c>
      <c r="EU42" s="182" t="str">
        <f ca="1">IFERROR(IF(OFFSET($D$6,MATCH(VALUE(SUBSTITUTE(EQ42,EG42,"")),$A$6:$A$167,0)-1,MATCH($EG42,$D$6:$CC$6,0)-1+7,1,1)&gt;0,OFFSET($D$6,MATCH(VALUE(SUBSTITUTE(EQ42,EG42,"")),$A$6:$A$167,0)-1,MATCH($EG42,$D$6:$CC$6,0)-1+7,1,1),""),"")</f>
        <v/>
      </c>
      <c r="EV42" s="182" t="str">
        <f ca="1">IF($EU42&lt;&gt;"",IF(OFFSET($D$6,MATCH(VALUE(SUBSTITUTE($EQ42,$EG42,"")),$A$6:$A$167,0)-1,MATCH($EG42,$D$6:$CC$6,0)-1+8,1,1)=0,"",OFFSET($D$6,MATCH(VALUE(SUBSTITUTE($EQ42,$EG42,"")),$A$6:$A$167,0)-1,MATCH($EG42,$D$6:$CC$6,0)-1+8,1,1)),"")</f>
        <v/>
      </c>
      <c r="EW42" s="182" t="str">
        <f t="shared" ca="1" si="7"/>
        <v/>
      </c>
      <c r="EX42" s="182" t="str">
        <f t="shared" ca="1" si="8"/>
        <v/>
      </c>
      <c r="EY42" s="182" t="str">
        <f ca="1">IF(EU42="","",COUNTIF(EU$6:$EU42,"&gt;"&amp;0))</f>
        <v/>
      </c>
      <c r="EZ42" s="167"/>
      <c r="FA42" s="155"/>
    </row>
    <row r="43" spans="1:157" s="104" customFormat="1" ht="27.6" customHeight="1" thickBot="1">
      <c r="A43" s="87">
        <v>1043</v>
      </c>
      <c r="B43" s="190" t="s">
        <v>3007</v>
      </c>
      <c r="C43" s="191" t="s">
        <v>3007</v>
      </c>
      <c r="D43" s="192" t="s">
        <v>3007</v>
      </c>
      <c r="E43" s="193"/>
      <c r="F43" s="194"/>
      <c r="G43" s="194"/>
      <c r="H43" s="194"/>
      <c r="I43" s="194" t="s">
        <v>3007</v>
      </c>
      <c r="J43" s="194" t="s">
        <v>3007</v>
      </c>
      <c r="K43" s="194"/>
      <c r="L43" s="194"/>
      <c r="M43" s="194" t="s">
        <v>3007</v>
      </c>
      <c r="N43" s="192" t="s">
        <v>3007</v>
      </c>
      <c r="O43" s="193"/>
      <c r="P43" s="194"/>
      <c r="Q43" s="194"/>
      <c r="R43" s="194"/>
      <c r="S43" s="194" t="s">
        <v>3007</v>
      </c>
      <c r="T43" s="194" t="s">
        <v>3007</v>
      </c>
      <c r="U43" s="194"/>
      <c r="V43" s="194"/>
      <c r="W43" s="194" t="s">
        <v>3007</v>
      </c>
      <c r="X43" s="192" t="s">
        <v>3007</v>
      </c>
      <c r="Y43" s="193"/>
      <c r="Z43" s="194"/>
      <c r="AA43" s="194"/>
      <c r="AB43" s="194"/>
      <c r="AC43" s="194" t="s">
        <v>3007</v>
      </c>
      <c r="AD43" s="194" t="s">
        <v>3007</v>
      </c>
      <c r="AE43" s="194"/>
      <c r="AF43" s="194"/>
      <c r="AG43" s="194" t="s">
        <v>3007</v>
      </c>
      <c r="AH43" s="192" t="s">
        <v>3007</v>
      </c>
      <c r="AI43" s="193"/>
      <c r="AJ43" s="194"/>
      <c r="AK43" s="194"/>
      <c r="AL43" s="194"/>
      <c r="AM43" s="194" t="s">
        <v>3007</v>
      </c>
      <c r="AN43" s="194" t="s">
        <v>3007</v>
      </c>
      <c r="AO43" s="194"/>
      <c r="AP43" s="194"/>
      <c r="AQ43" s="194" t="s">
        <v>3007</v>
      </c>
      <c r="AR43" s="192" t="s">
        <v>3007</v>
      </c>
      <c r="AS43" s="193"/>
      <c r="AT43" s="194"/>
      <c r="AU43" s="194"/>
      <c r="AV43" s="194"/>
      <c r="AW43" s="194" t="s">
        <v>3007</v>
      </c>
      <c r="AX43" s="194" t="s">
        <v>3007</v>
      </c>
      <c r="AY43" s="194"/>
      <c r="AZ43" s="194"/>
      <c r="BA43" s="194" t="s">
        <v>3007</v>
      </c>
      <c r="BB43" s="192" t="s">
        <v>3007</v>
      </c>
      <c r="BC43" s="193"/>
      <c r="BD43" s="194"/>
      <c r="BE43" s="194"/>
      <c r="BF43" s="194"/>
      <c r="BG43" s="194" t="s">
        <v>3007</v>
      </c>
      <c r="BH43" s="194" t="s">
        <v>3007</v>
      </c>
      <c r="BI43" s="194"/>
      <c r="BJ43" s="194"/>
      <c r="BK43" s="194" t="s">
        <v>3007</v>
      </c>
      <c r="BL43" s="192" t="s">
        <v>3007</v>
      </c>
      <c r="BM43" s="193"/>
      <c r="BN43" s="194"/>
      <c r="BO43" s="194"/>
      <c r="BP43" s="194"/>
      <c r="BQ43" s="194" t="s">
        <v>3007</v>
      </c>
      <c r="BR43" s="194" t="s">
        <v>3007</v>
      </c>
      <c r="BS43" s="194"/>
      <c r="BT43" s="194"/>
      <c r="BU43" s="194" t="s">
        <v>3007</v>
      </c>
      <c r="BV43" s="192" t="s">
        <v>3007</v>
      </c>
      <c r="BW43" s="193"/>
      <c r="BX43" s="194"/>
      <c r="BY43" s="194"/>
      <c r="BZ43" s="194"/>
      <c r="CA43" s="194" t="s">
        <v>3007</v>
      </c>
      <c r="CB43" s="194" t="s">
        <v>3007</v>
      </c>
      <c r="CC43" s="194"/>
      <c r="CD43" s="193"/>
      <c r="CF43" s="199"/>
      <c r="CU43" s="168" t="s">
        <v>3007</v>
      </c>
      <c r="CV43" s="168" t="s">
        <v>3007</v>
      </c>
      <c r="CW43" s="168" t="str">
        <f t="shared" si="1"/>
        <v/>
      </c>
      <c r="DA43" s="167" t="str">
        <f t="shared" si="2"/>
        <v/>
      </c>
      <c r="DB43" s="167" t="str">
        <f t="shared" si="3"/>
        <v/>
      </c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87"/>
      <c r="DT43" s="87"/>
      <c r="EA43" s="87" t="s">
        <v>2719</v>
      </c>
      <c r="EB43" s="87" t="s">
        <v>28</v>
      </c>
      <c r="EC43" s="87" t="s">
        <v>29</v>
      </c>
      <c r="ED43" s="87" t="s">
        <v>30</v>
      </c>
      <c r="EE43" s="87" t="s">
        <v>286</v>
      </c>
      <c r="EF43" s="87" t="s">
        <v>287</v>
      </c>
      <c r="EG43" s="87" t="s">
        <v>2684</v>
      </c>
      <c r="EH43" s="87" t="s">
        <v>291</v>
      </c>
      <c r="EI43" s="87" t="s">
        <v>811</v>
      </c>
      <c r="EJ43" s="87"/>
      <c r="EK43" s="87"/>
      <c r="EL43" s="87"/>
      <c r="EM43" s="87" t="s">
        <v>2685</v>
      </c>
      <c r="EN43" s="87">
        <v>950</v>
      </c>
      <c r="EP43" s="180" t="s">
        <v>3062</v>
      </c>
      <c r="EQ43" s="181" t="s">
        <v>3064</v>
      </c>
      <c r="ER43" s="182" t="str">
        <f t="shared" ca="1" si="4"/>
        <v/>
      </c>
      <c r="ES43" s="182" t="str">
        <f t="shared" ca="1" si="5"/>
        <v/>
      </c>
      <c r="ET43" s="182" t="str">
        <f t="shared" ca="1" si="6"/>
        <v/>
      </c>
      <c r="EU43" s="182" t="str">
        <f ca="1">IFERROR(IF(OFFSET($D$6,MATCH(VALUE(SUBSTITUTE(EQ43,EG43,"")),$A$6:$A$167,0)-1,MATCH($EG43,$D$6:$CC$6,0)-1+7,1,1)&gt;0,OFFSET($D$6,MATCH(VALUE(SUBSTITUTE(EQ43,EG43,"")),$A$6:$A$167,0)-1,MATCH($EG43,$D$6:$CC$6,0)-1+7,1,1),""),"")</f>
        <v/>
      </c>
      <c r="EV43" s="182" t="str">
        <f ca="1">IF($EU43&lt;&gt;"",IF(OFFSET($D$6,MATCH(VALUE(SUBSTITUTE($EQ43,$EG43,"")),$A$6:$A$167,0)-1,MATCH($EG43,$D$6:$CC$6,0)-1+8,1,1)=0,"",OFFSET($D$6,MATCH(VALUE(SUBSTITUTE($EQ43,$EG43,"")),$A$6:$A$167,0)-1,MATCH($EG43,$D$6:$CC$6,0)-1+8,1,1)),"")</f>
        <v/>
      </c>
      <c r="EW43" s="182" t="str">
        <f t="shared" ca="1" si="7"/>
        <v/>
      </c>
      <c r="EX43" s="182" t="str">
        <f t="shared" ca="1" si="8"/>
        <v/>
      </c>
      <c r="EY43" s="182" t="str">
        <f ca="1">IF(EU43="","",COUNTIF(EU$6:$EU43,"&gt;"&amp;0))</f>
        <v/>
      </c>
      <c r="EZ43" s="167"/>
      <c r="FA43" s="155"/>
    </row>
    <row r="44" spans="1:157" s="104" customFormat="1" ht="27.6" customHeight="1">
      <c r="A44" s="87">
        <v>1044</v>
      </c>
      <c r="B44" s="188" t="s">
        <v>108</v>
      </c>
      <c r="C44" s="195" t="s">
        <v>3007</v>
      </c>
      <c r="D44" s="196" t="s">
        <v>3007</v>
      </c>
      <c r="E44" s="197"/>
      <c r="F44" s="198"/>
      <c r="G44" s="198"/>
      <c r="H44" s="198"/>
      <c r="I44" s="198" t="s">
        <v>3007</v>
      </c>
      <c r="J44" s="198" t="s">
        <v>3007</v>
      </c>
      <c r="K44" s="198"/>
      <c r="L44" s="198"/>
      <c r="M44" s="198" t="s">
        <v>3007</v>
      </c>
      <c r="N44" s="196" t="s">
        <v>3007</v>
      </c>
      <c r="O44" s="197"/>
      <c r="P44" s="198"/>
      <c r="Q44" s="198"/>
      <c r="R44" s="198"/>
      <c r="S44" s="198" t="s">
        <v>3007</v>
      </c>
      <c r="T44" s="198" t="s">
        <v>3007</v>
      </c>
      <c r="U44" s="198"/>
      <c r="V44" s="198"/>
      <c r="W44" s="198" t="s">
        <v>3007</v>
      </c>
      <c r="X44" s="196" t="s">
        <v>3007</v>
      </c>
      <c r="Y44" s="197"/>
      <c r="Z44" s="198"/>
      <c r="AA44" s="198"/>
      <c r="AB44" s="198"/>
      <c r="AC44" s="198" t="s">
        <v>3007</v>
      </c>
      <c r="AD44" s="198" t="s">
        <v>3007</v>
      </c>
      <c r="AE44" s="198"/>
      <c r="AF44" s="198"/>
      <c r="AG44" s="198" t="s">
        <v>3007</v>
      </c>
      <c r="AH44" s="196" t="s">
        <v>3007</v>
      </c>
      <c r="AI44" s="197"/>
      <c r="AJ44" s="198"/>
      <c r="AK44" s="198"/>
      <c r="AL44" s="198"/>
      <c r="AM44" s="198" t="s">
        <v>3007</v>
      </c>
      <c r="AN44" s="198" t="s">
        <v>3007</v>
      </c>
      <c r="AO44" s="198"/>
      <c r="AP44" s="198"/>
      <c r="AQ44" s="198" t="s">
        <v>3007</v>
      </c>
      <c r="AR44" s="196" t="s">
        <v>3007</v>
      </c>
      <c r="AS44" s="197"/>
      <c r="AT44" s="198"/>
      <c r="AU44" s="198"/>
      <c r="AV44" s="198"/>
      <c r="AW44" s="198" t="s">
        <v>3007</v>
      </c>
      <c r="AX44" s="198" t="s">
        <v>3007</v>
      </c>
      <c r="AY44" s="198"/>
      <c r="AZ44" s="198"/>
      <c r="BA44" s="198" t="s">
        <v>3007</v>
      </c>
      <c r="BB44" s="196" t="s">
        <v>3007</v>
      </c>
      <c r="BC44" s="197"/>
      <c r="BD44" s="198"/>
      <c r="BE44" s="198"/>
      <c r="BF44" s="198"/>
      <c r="BG44" s="198" t="s">
        <v>3007</v>
      </c>
      <c r="BH44" s="198" t="s">
        <v>3007</v>
      </c>
      <c r="BI44" s="198"/>
      <c r="BJ44" s="198"/>
      <c r="BK44" s="198" t="s">
        <v>3007</v>
      </c>
      <c r="BL44" s="196" t="s">
        <v>3007</v>
      </c>
      <c r="BM44" s="197"/>
      <c r="BN44" s="198"/>
      <c r="BO44" s="198"/>
      <c r="BP44" s="198"/>
      <c r="BQ44" s="198" t="s">
        <v>3007</v>
      </c>
      <c r="BR44" s="198" t="s">
        <v>3007</v>
      </c>
      <c r="BS44" s="198"/>
      <c r="BT44" s="198"/>
      <c r="BU44" s="198" t="s">
        <v>109</v>
      </c>
      <c r="BV44" s="196" t="s">
        <v>110</v>
      </c>
      <c r="BW44" s="197"/>
      <c r="BX44" s="198"/>
      <c r="BY44" s="198"/>
      <c r="BZ44" s="198"/>
      <c r="CA44" s="198" t="s">
        <v>2685</v>
      </c>
      <c r="CB44" s="198">
        <v>3350</v>
      </c>
      <c r="CC44" s="218"/>
      <c r="CD44" s="223"/>
      <c r="CU44" s="168" t="s">
        <v>3007</v>
      </c>
      <c r="CV44" s="168" t="s">
        <v>3007</v>
      </c>
      <c r="CW44" s="168" t="str">
        <f t="shared" si="1"/>
        <v/>
      </c>
      <c r="DA44" s="167" t="str">
        <f t="shared" si="2"/>
        <v/>
      </c>
      <c r="DB44" s="167" t="str">
        <f t="shared" si="3"/>
        <v/>
      </c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87"/>
      <c r="DT44" s="87"/>
      <c r="EA44" s="87" t="s">
        <v>2720</v>
      </c>
      <c r="EB44" s="87" t="s">
        <v>28</v>
      </c>
      <c r="EC44" s="87" t="s">
        <v>29</v>
      </c>
      <c r="ED44" s="87" t="s">
        <v>30</v>
      </c>
      <c r="EE44" s="87" t="s">
        <v>286</v>
      </c>
      <c r="EF44" s="87" t="s">
        <v>287</v>
      </c>
      <c r="EG44" s="87" t="s">
        <v>2684</v>
      </c>
      <c r="EH44" s="87" t="s">
        <v>294</v>
      </c>
      <c r="EI44" s="87" t="s">
        <v>295</v>
      </c>
      <c r="EJ44" s="87"/>
      <c r="EK44" s="87"/>
      <c r="EL44" s="87"/>
      <c r="EM44" s="87" t="s">
        <v>2685</v>
      </c>
      <c r="EN44" s="87">
        <v>650</v>
      </c>
      <c r="EP44" s="180" t="s">
        <v>3062</v>
      </c>
      <c r="EQ44" s="181" t="s">
        <v>3065</v>
      </c>
      <c r="ER44" s="182" t="str">
        <f t="shared" ca="1" si="4"/>
        <v/>
      </c>
      <c r="ES44" s="182" t="str">
        <f t="shared" ca="1" si="5"/>
        <v/>
      </c>
      <c r="ET44" s="182" t="str">
        <f t="shared" ca="1" si="6"/>
        <v/>
      </c>
      <c r="EU44" s="182" t="str">
        <f ca="1">IFERROR(IF(OFFSET($D$6,MATCH(VALUE(SUBSTITUTE(EQ44,EG44,"")),$A$6:$A$167,0)-1,MATCH($EG44,$D$6:$CC$6,0)-1+7,1,1)&gt;0,OFFSET($D$6,MATCH(VALUE(SUBSTITUTE(EQ44,EG44,"")),$A$6:$A$167,0)-1,MATCH($EG44,$D$6:$CC$6,0)-1+7,1,1),""),"")</f>
        <v/>
      </c>
      <c r="EV44" s="182" t="str">
        <f ca="1">IF($EU44&lt;&gt;"",IF(OFFSET($D$6,MATCH(VALUE(SUBSTITUTE($EQ44,$EG44,"")),$A$6:$A$167,0)-1,MATCH($EG44,$D$6:$CC$6,0)-1+8,1,1)=0,"",OFFSET($D$6,MATCH(VALUE(SUBSTITUTE($EQ44,$EG44,"")),$A$6:$A$167,0)-1,MATCH($EG44,$D$6:$CC$6,0)-1+8,1,1)),"")</f>
        <v/>
      </c>
      <c r="EW44" s="182" t="str">
        <f t="shared" ca="1" si="7"/>
        <v/>
      </c>
      <c r="EX44" s="182" t="str">
        <f t="shared" ca="1" si="8"/>
        <v/>
      </c>
      <c r="EY44" s="182" t="str">
        <f ca="1">IF(EU44="","",COUNTIF(EU$6:$EU44,"&gt;"&amp;0))</f>
        <v/>
      </c>
      <c r="EZ44" s="167"/>
      <c r="FA44" s="155"/>
    </row>
    <row r="45" spans="1:157" s="104" customFormat="1" ht="27.6" customHeight="1">
      <c r="A45" s="87">
        <v>1045</v>
      </c>
      <c r="B45" s="188" t="s">
        <v>108</v>
      </c>
      <c r="C45" s="184" t="s">
        <v>3007</v>
      </c>
      <c r="D45" s="185" t="s">
        <v>3007</v>
      </c>
      <c r="E45" s="186"/>
      <c r="F45" s="187"/>
      <c r="G45" s="187"/>
      <c r="H45" s="187"/>
      <c r="I45" s="187" t="s">
        <v>3007</v>
      </c>
      <c r="J45" s="187" t="s">
        <v>3007</v>
      </c>
      <c r="K45" s="187"/>
      <c r="L45" s="187"/>
      <c r="M45" s="187" t="s">
        <v>3007</v>
      </c>
      <c r="N45" s="185" t="s">
        <v>3007</v>
      </c>
      <c r="O45" s="186"/>
      <c r="P45" s="187"/>
      <c r="Q45" s="187"/>
      <c r="R45" s="187"/>
      <c r="S45" s="187" t="s">
        <v>3007</v>
      </c>
      <c r="T45" s="187" t="s">
        <v>3007</v>
      </c>
      <c r="U45" s="187"/>
      <c r="V45" s="187"/>
      <c r="W45" s="187" t="s">
        <v>3007</v>
      </c>
      <c r="X45" s="185" t="s">
        <v>3007</v>
      </c>
      <c r="Y45" s="186"/>
      <c r="Z45" s="187"/>
      <c r="AA45" s="187"/>
      <c r="AB45" s="187"/>
      <c r="AC45" s="187" t="s">
        <v>3007</v>
      </c>
      <c r="AD45" s="187" t="s">
        <v>3007</v>
      </c>
      <c r="AE45" s="187"/>
      <c r="AF45" s="187"/>
      <c r="AG45" s="187" t="s">
        <v>3007</v>
      </c>
      <c r="AH45" s="185" t="s">
        <v>3007</v>
      </c>
      <c r="AI45" s="186"/>
      <c r="AJ45" s="187"/>
      <c r="AK45" s="187"/>
      <c r="AL45" s="187"/>
      <c r="AM45" s="187" t="s">
        <v>3007</v>
      </c>
      <c r="AN45" s="187" t="s">
        <v>3007</v>
      </c>
      <c r="AO45" s="187"/>
      <c r="AP45" s="187"/>
      <c r="AQ45" s="187" t="s">
        <v>3007</v>
      </c>
      <c r="AR45" s="185" t="s">
        <v>3007</v>
      </c>
      <c r="AS45" s="186"/>
      <c r="AT45" s="187"/>
      <c r="AU45" s="187"/>
      <c r="AV45" s="187"/>
      <c r="AW45" s="187" t="s">
        <v>3007</v>
      </c>
      <c r="AX45" s="187" t="s">
        <v>3007</v>
      </c>
      <c r="AY45" s="187"/>
      <c r="AZ45" s="187"/>
      <c r="BA45" s="187" t="s">
        <v>3007</v>
      </c>
      <c r="BB45" s="185" t="s">
        <v>3007</v>
      </c>
      <c r="BC45" s="186"/>
      <c r="BD45" s="187"/>
      <c r="BE45" s="187"/>
      <c r="BF45" s="187"/>
      <c r="BG45" s="187" t="s">
        <v>3007</v>
      </c>
      <c r="BH45" s="187" t="s">
        <v>3007</v>
      </c>
      <c r="BI45" s="187"/>
      <c r="BJ45" s="187"/>
      <c r="BK45" s="187" t="s">
        <v>3007</v>
      </c>
      <c r="BL45" s="185" t="s">
        <v>3007</v>
      </c>
      <c r="BM45" s="186"/>
      <c r="BN45" s="187"/>
      <c r="BO45" s="187"/>
      <c r="BP45" s="187"/>
      <c r="BQ45" s="187" t="s">
        <v>3007</v>
      </c>
      <c r="BR45" s="187" t="s">
        <v>3007</v>
      </c>
      <c r="BS45" s="187"/>
      <c r="BT45" s="187"/>
      <c r="BU45" s="187" t="s">
        <v>112</v>
      </c>
      <c r="BV45" s="185" t="s">
        <v>113</v>
      </c>
      <c r="BW45" s="186"/>
      <c r="BX45" s="187"/>
      <c r="BY45" s="187"/>
      <c r="BZ45" s="187"/>
      <c r="CA45" s="187" t="s">
        <v>2685</v>
      </c>
      <c r="CB45" s="187">
        <v>50</v>
      </c>
      <c r="CC45" s="217"/>
      <c r="CD45" s="222"/>
      <c r="CU45" s="168" t="s">
        <v>3007</v>
      </c>
      <c r="CV45" s="168" t="s">
        <v>3007</v>
      </c>
      <c r="CW45" s="168" t="str">
        <f t="shared" si="1"/>
        <v/>
      </c>
      <c r="DA45" s="167" t="str">
        <f t="shared" si="2"/>
        <v/>
      </c>
      <c r="DB45" s="167" t="str">
        <f t="shared" si="3"/>
        <v/>
      </c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87"/>
      <c r="DT45" s="87"/>
      <c r="DU45" s="87"/>
      <c r="DV45" s="87"/>
      <c r="DW45" s="87"/>
      <c r="DX45" s="87"/>
      <c r="DY45" s="87"/>
      <c r="DZ45" s="87"/>
      <c r="EA45" s="87" t="s">
        <v>2721</v>
      </c>
      <c r="EB45" s="87" t="s">
        <v>28</v>
      </c>
      <c r="EC45" s="87" t="s">
        <v>29</v>
      </c>
      <c r="ED45" s="87" t="s">
        <v>30</v>
      </c>
      <c r="EE45" s="87" t="s">
        <v>286</v>
      </c>
      <c r="EF45" s="87" t="s">
        <v>287</v>
      </c>
      <c r="EG45" s="87" t="s">
        <v>2684</v>
      </c>
      <c r="EH45" s="87" t="s">
        <v>297</v>
      </c>
      <c r="EI45" s="87" t="s">
        <v>298</v>
      </c>
      <c r="EJ45" s="87"/>
      <c r="EK45" s="87"/>
      <c r="EL45" s="87"/>
      <c r="EM45" s="87" t="s">
        <v>2685</v>
      </c>
      <c r="EN45" s="87">
        <v>850</v>
      </c>
      <c r="EO45" s="87"/>
      <c r="EP45" s="180" t="s">
        <v>3062</v>
      </c>
      <c r="EQ45" s="181" t="s">
        <v>3066</v>
      </c>
      <c r="ER45" s="182" t="str">
        <f t="shared" ca="1" si="4"/>
        <v/>
      </c>
      <c r="ES45" s="182" t="str">
        <f t="shared" ca="1" si="5"/>
        <v/>
      </c>
      <c r="ET45" s="182" t="str">
        <f t="shared" ca="1" si="6"/>
        <v/>
      </c>
      <c r="EU45" s="182" t="str">
        <f ca="1">IFERROR(IF(OFFSET($D$6,MATCH(VALUE(SUBSTITUTE(EQ45,EG45,"")),$A$6:$A$167,0)-1,MATCH($EG45,$D$6:$CC$6,0)-1+7,1,1)&gt;0,OFFSET($D$6,MATCH(VALUE(SUBSTITUTE(EQ45,EG45,"")),$A$6:$A$167,0)-1,MATCH($EG45,$D$6:$CC$6,0)-1+7,1,1),""),"")</f>
        <v/>
      </c>
      <c r="EV45" s="182" t="str">
        <f ca="1">IF($EU45&lt;&gt;"",IF(OFFSET($D$6,MATCH(VALUE(SUBSTITUTE($EQ45,$EG45,"")),$A$6:$A$167,0)-1,MATCH($EG45,$D$6:$CC$6,0)-1+8,1,1)=0,"",OFFSET($D$6,MATCH(VALUE(SUBSTITUTE($EQ45,$EG45,"")),$A$6:$A$167,0)-1,MATCH($EG45,$D$6:$CC$6,0)-1+8,1,1)),"")</f>
        <v/>
      </c>
      <c r="EW45" s="182" t="str">
        <f t="shared" ca="1" si="7"/>
        <v/>
      </c>
      <c r="EX45" s="182" t="str">
        <f t="shared" ca="1" si="8"/>
        <v/>
      </c>
      <c r="EY45" s="182" t="str">
        <f ca="1">IF(EU45="","",COUNTIF(EU$6:$EU45,"&gt;"&amp;0))</f>
        <v/>
      </c>
      <c r="EZ45" s="167"/>
      <c r="FA45" s="155"/>
    </row>
    <row r="46" spans="1:157" s="104" customFormat="1" ht="27.6" customHeight="1">
      <c r="A46" s="87">
        <v>1046</v>
      </c>
      <c r="B46" s="188" t="s">
        <v>3013</v>
      </c>
      <c r="C46" s="184" t="s">
        <v>3007</v>
      </c>
      <c r="D46" s="185" t="s">
        <v>3007</v>
      </c>
      <c r="E46" s="186"/>
      <c r="F46" s="187"/>
      <c r="G46" s="187"/>
      <c r="H46" s="187"/>
      <c r="I46" s="187" t="s">
        <v>3007</v>
      </c>
      <c r="J46" s="187" t="s">
        <v>3007</v>
      </c>
      <c r="K46" s="187"/>
      <c r="L46" s="187"/>
      <c r="M46" s="187" t="s">
        <v>3007</v>
      </c>
      <c r="N46" s="185" t="s">
        <v>3007</v>
      </c>
      <c r="O46" s="186"/>
      <c r="P46" s="187"/>
      <c r="Q46" s="187"/>
      <c r="R46" s="187"/>
      <c r="S46" s="187" t="s">
        <v>3007</v>
      </c>
      <c r="T46" s="187" t="s">
        <v>3007</v>
      </c>
      <c r="U46" s="187"/>
      <c r="V46" s="187"/>
      <c r="W46" s="187" t="s">
        <v>3007</v>
      </c>
      <c r="X46" s="185" t="s">
        <v>3007</v>
      </c>
      <c r="Y46" s="186"/>
      <c r="Z46" s="187"/>
      <c r="AA46" s="187"/>
      <c r="AB46" s="187"/>
      <c r="AC46" s="187" t="s">
        <v>3007</v>
      </c>
      <c r="AD46" s="187" t="s">
        <v>3007</v>
      </c>
      <c r="AE46" s="187"/>
      <c r="AF46" s="187"/>
      <c r="AG46" s="187" t="s">
        <v>3007</v>
      </c>
      <c r="AH46" s="185" t="s">
        <v>3007</v>
      </c>
      <c r="AI46" s="186"/>
      <c r="AJ46" s="187"/>
      <c r="AK46" s="187"/>
      <c r="AL46" s="187"/>
      <c r="AM46" s="187" t="s">
        <v>3007</v>
      </c>
      <c r="AN46" s="187" t="s">
        <v>3007</v>
      </c>
      <c r="AO46" s="187"/>
      <c r="AP46" s="187"/>
      <c r="AQ46" s="187" t="s">
        <v>3007</v>
      </c>
      <c r="AR46" s="185" t="s">
        <v>3007</v>
      </c>
      <c r="AS46" s="186"/>
      <c r="AT46" s="187"/>
      <c r="AU46" s="187"/>
      <c r="AV46" s="187"/>
      <c r="AW46" s="187" t="s">
        <v>3007</v>
      </c>
      <c r="AX46" s="187" t="s">
        <v>3007</v>
      </c>
      <c r="AY46" s="187"/>
      <c r="AZ46" s="187"/>
      <c r="BA46" s="187" t="s">
        <v>3007</v>
      </c>
      <c r="BB46" s="185" t="s">
        <v>3007</v>
      </c>
      <c r="BC46" s="186"/>
      <c r="BD46" s="187"/>
      <c r="BE46" s="187"/>
      <c r="BF46" s="187"/>
      <c r="BG46" s="187" t="s">
        <v>3007</v>
      </c>
      <c r="BH46" s="187" t="s">
        <v>3007</v>
      </c>
      <c r="BI46" s="187"/>
      <c r="BJ46" s="187"/>
      <c r="BK46" s="187" t="s">
        <v>3007</v>
      </c>
      <c r="BL46" s="185" t="s">
        <v>3007</v>
      </c>
      <c r="BM46" s="186"/>
      <c r="BN46" s="187"/>
      <c r="BO46" s="187"/>
      <c r="BP46" s="187"/>
      <c r="BQ46" s="187" t="s">
        <v>3007</v>
      </c>
      <c r="BR46" s="187" t="s">
        <v>3007</v>
      </c>
      <c r="BS46" s="187"/>
      <c r="BT46" s="187"/>
      <c r="BU46" s="187" t="s">
        <v>3007</v>
      </c>
      <c r="BV46" s="185" t="s">
        <v>3007</v>
      </c>
      <c r="BW46" s="186"/>
      <c r="BX46" s="187"/>
      <c r="BY46" s="187"/>
      <c r="BZ46" s="187"/>
      <c r="CA46" s="187" t="s">
        <v>3007</v>
      </c>
      <c r="CB46" s="187" t="s">
        <v>3007</v>
      </c>
      <c r="CC46" s="187"/>
      <c r="CD46" s="186"/>
      <c r="CU46" s="168" t="s">
        <v>3007</v>
      </c>
      <c r="CV46" s="168" t="s">
        <v>3007</v>
      </c>
      <c r="CW46" s="168" t="str">
        <f t="shared" si="1"/>
        <v/>
      </c>
      <c r="DA46" s="167" t="str">
        <f t="shared" si="2"/>
        <v/>
      </c>
      <c r="DB46" s="167" t="str">
        <f t="shared" si="3"/>
        <v/>
      </c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87"/>
      <c r="DT46" s="87"/>
      <c r="DU46" s="87"/>
      <c r="DV46" s="87"/>
      <c r="DW46" s="87"/>
      <c r="DX46" s="87"/>
      <c r="DY46" s="87"/>
      <c r="DZ46" s="87"/>
      <c r="EA46" s="87" t="s">
        <v>2722</v>
      </c>
      <c r="EB46" s="87" t="s">
        <v>28</v>
      </c>
      <c r="EC46" s="87" t="s">
        <v>29</v>
      </c>
      <c r="ED46" s="87" t="s">
        <v>30</v>
      </c>
      <c r="EE46" s="87" t="s">
        <v>372</v>
      </c>
      <c r="EF46" s="87" t="s">
        <v>373</v>
      </c>
      <c r="EG46" s="87" t="s">
        <v>2684</v>
      </c>
      <c r="EH46" s="87" t="s">
        <v>374</v>
      </c>
      <c r="EI46" s="87" t="s">
        <v>375</v>
      </c>
      <c r="EJ46" s="87"/>
      <c r="EK46" s="87"/>
      <c r="EL46" s="87"/>
      <c r="EM46" s="87" t="s">
        <v>2685</v>
      </c>
      <c r="EN46" s="87">
        <v>2100</v>
      </c>
      <c r="EO46" s="87"/>
      <c r="EP46" s="180" t="s">
        <v>3067</v>
      </c>
      <c r="EQ46" s="181" t="s">
        <v>3068</v>
      </c>
      <c r="ER46" s="182" t="str">
        <f t="shared" ca="1" si="4"/>
        <v/>
      </c>
      <c r="ES46" s="182" t="str">
        <f t="shared" ca="1" si="5"/>
        <v/>
      </c>
      <c r="ET46" s="182" t="str">
        <f t="shared" ca="1" si="6"/>
        <v/>
      </c>
      <c r="EU46" s="182" t="str">
        <f ca="1">IFERROR(IF(OFFSET($D$6,MATCH(VALUE(SUBSTITUTE(EQ46,EG46,"")),$A$6:$A$167,0)-1,MATCH($EG46,$D$6:$CC$6,0)-1+7,1,1)&gt;0,OFFSET($D$6,MATCH(VALUE(SUBSTITUTE(EQ46,EG46,"")),$A$6:$A$167,0)-1,MATCH($EG46,$D$6:$CC$6,0)-1+7,1,1),""),"")</f>
        <v/>
      </c>
      <c r="EV46" s="182" t="str">
        <f ca="1">IF($EU46&lt;&gt;"",IF(OFFSET($D$6,MATCH(VALUE(SUBSTITUTE($EQ46,$EG46,"")),$A$6:$A$167,0)-1,MATCH($EG46,$D$6:$CC$6,0)-1+8,1,1)=0,"",OFFSET($D$6,MATCH(VALUE(SUBSTITUTE($EQ46,$EG46,"")),$A$6:$A$167,0)-1,MATCH($EG46,$D$6:$CC$6,0)-1+8,1,1)),"")</f>
        <v/>
      </c>
      <c r="EW46" s="182" t="str">
        <f t="shared" ca="1" si="7"/>
        <v/>
      </c>
      <c r="EX46" s="182" t="str">
        <f t="shared" ca="1" si="8"/>
        <v/>
      </c>
      <c r="EY46" s="182" t="str">
        <f ca="1">IF(EU46="","",COUNTIF(EU$6:$EU46,"&gt;"&amp;0))</f>
        <v/>
      </c>
      <c r="EZ46" s="167"/>
      <c r="FA46" s="155"/>
    </row>
    <row r="47" spans="1:157" s="104" customFormat="1" ht="27.6" customHeight="1">
      <c r="A47" s="87">
        <v>1047</v>
      </c>
      <c r="B47" s="188">
        <f ca="1">J47+T47+AD47+AN47+AX47+BH47+BR47+CB47</f>
        <v>3400</v>
      </c>
      <c r="C47" s="202" t="s">
        <v>3007</v>
      </c>
      <c r="D47" s="224" t="s">
        <v>3016</v>
      </c>
      <c r="E47" s="225"/>
      <c r="F47" s="226"/>
      <c r="G47" s="226"/>
      <c r="H47" s="226"/>
      <c r="I47" s="226" t="s">
        <v>3007</v>
      </c>
      <c r="J47" s="226">
        <f ca="1">SUM(OFFSET(J46,-COUNTIF($B$8:$B45,$B45),0,COUNTIF($B$8:$B45,$B45),1))</f>
        <v>0</v>
      </c>
      <c r="K47" s="226">
        <f ca="1">SUM(OFFSET(K46,-COUNTIF($B$8:$B45,$B45),0,COUNTIF($B$8:$B45,$B45),1))</f>
        <v>0</v>
      </c>
      <c r="L47" s="226"/>
      <c r="M47" s="226" t="s">
        <v>3007</v>
      </c>
      <c r="N47" s="224" t="s">
        <v>3016</v>
      </c>
      <c r="O47" s="225"/>
      <c r="P47" s="226"/>
      <c r="Q47" s="226"/>
      <c r="R47" s="226"/>
      <c r="S47" s="226" t="s">
        <v>3007</v>
      </c>
      <c r="T47" s="226">
        <f ca="1">SUM(OFFSET(T46,-COUNTIF($B$8:$B45,$B45),0,COUNTIF($B$8:$B45,$B45),1))</f>
        <v>0</v>
      </c>
      <c r="U47" s="226">
        <f ca="1">SUM(OFFSET(U46,-COUNTIF($B$8:$B45,$B45),0,COUNTIF($B$8:$B45,$B45),1))</f>
        <v>0</v>
      </c>
      <c r="V47" s="226"/>
      <c r="W47" s="226" t="s">
        <v>3007</v>
      </c>
      <c r="X47" s="224" t="s">
        <v>3016</v>
      </c>
      <c r="Y47" s="225"/>
      <c r="Z47" s="226"/>
      <c r="AA47" s="226"/>
      <c r="AB47" s="226"/>
      <c r="AC47" s="226" t="s">
        <v>3007</v>
      </c>
      <c r="AD47" s="226">
        <f ca="1">SUM(OFFSET(AD46,-COUNTIF($B$8:$B45,$B45),0,COUNTIF($B$8:$B45,$B45),1))</f>
        <v>0</v>
      </c>
      <c r="AE47" s="226">
        <f ca="1">SUM(OFFSET(AE46,-COUNTIF($B$8:$B45,$B45),0,COUNTIF($B$8:$B45,$B45),1))</f>
        <v>0</v>
      </c>
      <c r="AF47" s="226"/>
      <c r="AG47" s="226" t="s">
        <v>3007</v>
      </c>
      <c r="AH47" s="224" t="s">
        <v>3016</v>
      </c>
      <c r="AI47" s="225"/>
      <c r="AJ47" s="226"/>
      <c r="AK47" s="226"/>
      <c r="AL47" s="226"/>
      <c r="AM47" s="226" t="s">
        <v>3007</v>
      </c>
      <c r="AN47" s="226">
        <f ca="1">SUM(OFFSET(AN46,-COUNTIF($B$8:$B45,$B45),0,COUNTIF($B$8:$B45,$B45),1))</f>
        <v>0</v>
      </c>
      <c r="AO47" s="226">
        <f ca="1">SUM(OFFSET(AO46,-COUNTIF($B$8:$B45,$B45),0,COUNTIF($B$8:$B45,$B45),1))</f>
        <v>0</v>
      </c>
      <c r="AP47" s="226"/>
      <c r="AQ47" s="226" t="s">
        <v>3007</v>
      </c>
      <c r="AR47" s="224" t="s">
        <v>3016</v>
      </c>
      <c r="AS47" s="225"/>
      <c r="AT47" s="226"/>
      <c r="AU47" s="226"/>
      <c r="AV47" s="226"/>
      <c r="AW47" s="226" t="s">
        <v>3007</v>
      </c>
      <c r="AX47" s="226">
        <f ca="1">SUM(OFFSET(AX46,-COUNTIF($B$8:$B45,$B45),0,COUNTIF($B$8:$B45,$B45),1))</f>
        <v>0</v>
      </c>
      <c r="AY47" s="226">
        <f ca="1">SUM(OFFSET(AY46,-COUNTIF($B$8:$B45,$B45),0,COUNTIF($B$8:$B45,$B45),1))</f>
        <v>0</v>
      </c>
      <c r="AZ47" s="226"/>
      <c r="BA47" s="226" t="s">
        <v>3007</v>
      </c>
      <c r="BB47" s="224" t="s">
        <v>3016</v>
      </c>
      <c r="BC47" s="225"/>
      <c r="BD47" s="226"/>
      <c r="BE47" s="226"/>
      <c r="BF47" s="226"/>
      <c r="BG47" s="226" t="s">
        <v>3007</v>
      </c>
      <c r="BH47" s="226">
        <f ca="1">SUM(OFFSET(BH46,-COUNTIF($B$8:$B45,$B45),0,COUNTIF($B$8:$B45,$B45),1))</f>
        <v>0</v>
      </c>
      <c r="BI47" s="226">
        <f ca="1">SUM(OFFSET(BI46,-COUNTIF($B$8:$B45,$B45),0,COUNTIF($B$8:$B45,$B45),1))</f>
        <v>0</v>
      </c>
      <c r="BJ47" s="226"/>
      <c r="BK47" s="226" t="s">
        <v>3007</v>
      </c>
      <c r="BL47" s="224" t="s">
        <v>3016</v>
      </c>
      <c r="BM47" s="225"/>
      <c r="BN47" s="226"/>
      <c r="BO47" s="226"/>
      <c r="BP47" s="226"/>
      <c r="BQ47" s="226" t="s">
        <v>3007</v>
      </c>
      <c r="BR47" s="226">
        <f ca="1">SUM(OFFSET(BR46,-COUNTIF($B$8:$B45,$B45),0,COUNTIF($B$8:$B45,$B45),1))</f>
        <v>0</v>
      </c>
      <c r="BS47" s="226">
        <f ca="1">SUM(OFFSET(BS46,-COUNTIF($B$8:$B45,$B45),0,COUNTIF($B$8:$B45,$B45),1))</f>
        <v>0</v>
      </c>
      <c r="BT47" s="226"/>
      <c r="BU47" s="226" t="s">
        <v>3007</v>
      </c>
      <c r="BV47" s="224" t="s">
        <v>3016</v>
      </c>
      <c r="BW47" s="225"/>
      <c r="BX47" s="226"/>
      <c r="BY47" s="226"/>
      <c r="BZ47" s="226"/>
      <c r="CA47" s="226" t="s">
        <v>3007</v>
      </c>
      <c r="CB47" s="226">
        <f ca="1">SUM(OFFSET(CB46,-COUNTIF($B$8:$B45,$B45),0,COUNTIF($B$8:$B45,$B45),1))</f>
        <v>3400</v>
      </c>
      <c r="CC47" s="226">
        <f ca="1">SUM(OFFSET(CC46,-COUNTIF($B$8:$B45,$B45),0,COUNTIF($B$8:$B45,$B45),1))</f>
        <v>0</v>
      </c>
      <c r="CD47" s="186"/>
      <c r="CU47" s="168" t="s">
        <v>3007</v>
      </c>
      <c r="CV47" s="168" t="s">
        <v>3007</v>
      </c>
      <c r="CW47" s="168" t="str">
        <f t="shared" si="1"/>
        <v/>
      </c>
      <c r="DA47" s="167" t="str">
        <f t="shared" si="2"/>
        <v/>
      </c>
      <c r="DB47" s="167" t="str">
        <f t="shared" si="3"/>
        <v/>
      </c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87"/>
      <c r="DT47" s="87"/>
      <c r="DU47" s="87"/>
      <c r="DV47" s="87"/>
      <c r="DW47" s="87"/>
      <c r="DX47" s="87"/>
      <c r="DY47" s="87"/>
      <c r="DZ47" s="87"/>
      <c r="EA47" s="87" t="s">
        <v>2723</v>
      </c>
      <c r="EB47" s="87" t="s">
        <v>28</v>
      </c>
      <c r="EC47" s="87" t="s">
        <v>29</v>
      </c>
      <c r="ED47" s="87" t="s">
        <v>30</v>
      </c>
      <c r="EE47" s="87" t="s">
        <v>377</v>
      </c>
      <c r="EF47" s="87" t="s">
        <v>378</v>
      </c>
      <c r="EG47" s="87" t="s">
        <v>2684</v>
      </c>
      <c r="EH47" s="87" t="s">
        <v>379</v>
      </c>
      <c r="EI47" s="87" t="s">
        <v>380</v>
      </c>
      <c r="EJ47" s="87"/>
      <c r="EK47" s="87"/>
      <c r="EL47" s="87"/>
      <c r="EM47" s="87" t="s">
        <v>2685</v>
      </c>
      <c r="EN47" s="87">
        <v>5750</v>
      </c>
      <c r="EO47" s="87"/>
      <c r="EP47" s="180" t="s">
        <v>3069</v>
      </c>
      <c r="EQ47" s="181" t="s">
        <v>3070</v>
      </c>
      <c r="ER47" s="182" t="str">
        <f t="shared" ca="1" si="4"/>
        <v/>
      </c>
      <c r="ES47" s="182" t="str">
        <f t="shared" ca="1" si="5"/>
        <v/>
      </c>
      <c r="ET47" s="182" t="str">
        <f t="shared" ca="1" si="6"/>
        <v/>
      </c>
      <c r="EU47" s="182" t="str">
        <f ca="1">IFERROR(IF(OFFSET($D$6,MATCH(VALUE(SUBSTITUTE(EQ47,EG47,"")),$A$6:$A$167,0)-1,MATCH($EG47,$D$6:$CC$6,0)-1+7,1,1)&gt;0,OFFSET($D$6,MATCH(VALUE(SUBSTITUTE(EQ47,EG47,"")),$A$6:$A$167,0)-1,MATCH($EG47,$D$6:$CC$6,0)-1+7,1,1),""),"")</f>
        <v/>
      </c>
      <c r="EV47" s="182" t="str">
        <f ca="1">IF($EU47&lt;&gt;"",IF(OFFSET($D$6,MATCH(VALUE(SUBSTITUTE($EQ47,$EG47,"")),$A$6:$A$167,0)-1,MATCH($EG47,$D$6:$CC$6,0)-1+8,1,1)=0,"",OFFSET($D$6,MATCH(VALUE(SUBSTITUTE($EQ47,$EG47,"")),$A$6:$A$167,0)-1,MATCH($EG47,$D$6:$CC$6,0)-1+8,1,1)),"")</f>
        <v/>
      </c>
      <c r="EW47" s="182" t="str">
        <f t="shared" ca="1" si="7"/>
        <v/>
      </c>
      <c r="EX47" s="182" t="str">
        <f t="shared" ca="1" si="8"/>
        <v/>
      </c>
      <c r="EY47" s="182" t="str">
        <f ca="1">IF(EU47="","",COUNTIF(EU$6:$EU47,"&gt;"&amp;0))</f>
        <v/>
      </c>
      <c r="EZ47" s="167"/>
      <c r="FA47" s="155"/>
    </row>
    <row r="48" spans="1:157" ht="27.6" customHeight="1">
      <c r="A48" s="87">
        <v>2008</v>
      </c>
      <c r="B48" s="183" t="s">
        <v>116</v>
      </c>
      <c r="C48" s="184" t="s">
        <v>3007</v>
      </c>
      <c r="D48" s="185" t="s">
        <v>3007</v>
      </c>
      <c r="E48" s="186"/>
      <c r="F48" s="187"/>
      <c r="G48" s="187"/>
      <c r="H48" s="187"/>
      <c r="I48" s="187" t="s">
        <v>3007</v>
      </c>
      <c r="J48" s="187" t="s">
        <v>3007</v>
      </c>
      <c r="K48" s="187"/>
      <c r="L48" s="187"/>
      <c r="M48" s="187" t="s">
        <v>3007</v>
      </c>
      <c r="N48" s="185" t="s">
        <v>3007</v>
      </c>
      <c r="O48" s="186"/>
      <c r="P48" s="187"/>
      <c r="Q48" s="187"/>
      <c r="R48" s="187"/>
      <c r="S48" s="187" t="s">
        <v>3007</v>
      </c>
      <c r="T48" s="187" t="s">
        <v>3007</v>
      </c>
      <c r="U48" s="187"/>
      <c r="V48" s="187"/>
      <c r="W48" s="187" t="s">
        <v>3007</v>
      </c>
      <c r="X48" s="185" t="s">
        <v>3007</v>
      </c>
      <c r="Y48" s="186"/>
      <c r="Z48" s="187"/>
      <c r="AA48" s="187"/>
      <c r="AB48" s="187"/>
      <c r="AC48" s="187" t="s">
        <v>3007</v>
      </c>
      <c r="AD48" s="187" t="s">
        <v>3007</v>
      </c>
      <c r="AE48" s="187"/>
      <c r="AF48" s="187"/>
      <c r="AG48" s="187" t="s">
        <v>3007</v>
      </c>
      <c r="AH48" s="185" t="s">
        <v>3007</v>
      </c>
      <c r="AI48" s="186"/>
      <c r="AJ48" s="187"/>
      <c r="AK48" s="187"/>
      <c r="AL48" s="187"/>
      <c r="AM48" s="187" t="s">
        <v>3007</v>
      </c>
      <c r="AN48" s="187" t="s">
        <v>3007</v>
      </c>
      <c r="AO48" s="187"/>
      <c r="AP48" s="187"/>
      <c r="AQ48" s="187" t="s">
        <v>3007</v>
      </c>
      <c r="AR48" s="185" t="s">
        <v>3007</v>
      </c>
      <c r="AS48" s="186"/>
      <c r="AT48" s="187"/>
      <c r="AU48" s="187"/>
      <c r="AV48" s="187"/>
      <c r="AW48" s="187" t="s">
        <v>3007</v>
      </c>
      <c r="AX48" s="187" t="s">
        <v>3007</v>
      </c>
      <c r="AY48" s="187"/>
      <c r="AZ48" s="187"/>
      <c r="BA48" s="187" t="s">
        <v>3007</v>
      </c>
      <c r="BB48" s="185" t="s">
        <v>3007</v>
      </c>
      <c r="BC48" s="186"/>
      <c r="BD48" s="187"/>
      <c r="BE48" s="187"/>
      <c r="BF48" s="187"/>
      <c r="BG48" s="187" t="s">
        <v>3007</v>
      </c>
      <c r="BH48" s="187" t="s">
        <v>3007</v>
      </c>
      <c r="BI48" s="187"/>
      <c r="BJ48" s="187"/>
      <c r="BK48" s="187" t="s">
        <v>3007</v>
      </c>
      <c r="BL48" s="185" t="s">
        <v>3007</v>
      </c>
      <c r="BM48" s="186"/>
      <c r="BN48" s="187"/>
      <c r="BO48" s="187"/>
      <c r="BP48" s="187"/>
      <c r="BQ48" s="187" t="s">
        <v>3007</v>
      </c>
      <c r="BR48" s="187" t="s">
        <v>3007</v>
      </c>
      <c r="BS48" s="187"/>
      <c r="BT48" s="187"/>
      <c r="BU48" s="187" t="s">
        <v>117</v>
      </c>
      <c r="BV48" s="185" t="s">
        <v>118</v>
      </c>
      <c r="BW48" s="186"/>
      <c r="BX48" s="187"/>
      <c r="BY48" s="187"/>
      <c r="BZ48" s="187"/>
      <c r="CA48" s="187" t="s">
        <v>2685</v>
      </c>
      <c r="CB48" s="187">
        <v>450</v>
      </c>
      <c r="CC48" s="217"/>
      <c r="CD48" s="223"/>
      <c r="CU48" s="168" t="s">
        <v>3007</v>
      </c>
      <c r="CV48" s="168" t="s">
        <v>3007</v>
      </c>
      <c r="CW48" s="168" t="str">
        <f t="shared" si="1"/>
        <v/>
      </c>
      <c r="DA48" s="167" t="str">
        <f t="shared" si="2"/>
        <v/>
      </c>
      <c r="DB48" s="167" t="str">
        <f t="shared" si="3"/>
        <v/>
      </c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EA48" s="87" t="s">
        <v>2724</v>
      </c>
      <c r="EB48" s="87" t="s">
        <v>28</v>
      </c>
      <c r="EC48" s="87" t="s">
        <v>29</v>
      </c>
      <c r="ED48" s="87" t="s">
        <v>30</v>
      </c>
      <c r="EE48" s="87" t="s">
        <v>377</v>
      </c>
      <c r="EF48" s="87" t="s">
        <v>378</v>
      </c>
      <c r="EG48" s="87" t="s">
        <v>2684</v>
      </c>
      <c r="EH48" s="87" t="s">
        <v>382</v>
      </c>
      <c r="EI48" s="87" t="s">
        <v>383</v>
      </c>
      <c r="EM48" s="87" t="s">
        <v>2685</v>
      </c>
      <c r="EN48" s="87">
        <v>1300</v>
      </c>
      <c r="EP48" s="180" t="s">
        <v>3069</v>
      </c>
      <c r="EQ48" s="181" t="s">
        <v>3071</v>
      </c>
      <c r="ER48" s="182" t="str">
        <f t="shared" ca="1" si="4"/>
        <v/>
      </c>
      <c r="ES48" s="182" t="str">
        <f t="shared" ca="1" si="5"/>
        <v/>
      </c>
      <c r="ET48" s="182" t="str">
        <f t="shared" ca="1" si="6"/>
        <v/>
      </c>
      <c r="EU48" s="182" t="str">
        <f ca="1">IFERROR(IF(OFFSET($D$6,MATCH(VALUE(SUBSTITUTE(EQ48,EG48,"")),$A$6:$A$167,0)-1,MATCH($EG48,$D$6:$CC$6,0)-1+7,1,1)&gt;0,OFFSET($D$6,MATCH(VALUE(SUBSTITUTE(EQ48,EG48,"")),$A$6:$A$167,0)-1,MATCH($EG48,$D$6:$CC$6,0)-1+7,1,1),""),"")</f>
        <v/>
      </c>
      <c r="EV48" s="182" t="str">
        <f ca="1">IF($EU48&lt;&gt;"",IF(OFFSET($D$6,MATCH(VALUE(SUBSTITUTE($EQ48,$EG48,"")),$A$6:$A$167,0)-1,MATCH($EG48,$D$6:$CC$6,0)-1+8,1,1)=0,"",OFFSET($D$6,MATCH(VALUE(SUBSTITUTE($EQ48,$EG48,"")),$A$6:$A$167,0)-1,MATCH($EG48,$D$6:$CC$6,0)-1+8,1,1)),"")</f>
        <v/>
      </c>
      <c r="EW48" s="182" t="str">
        <f t="shared" ca="1" si="7"/>
        <v/>
      </c>
      <c r="EX48" s="182" t="str">
        <f t="shared" ca="1" si="8"/>
        <v/>
      </c>
      <c r="EY48" s="182" t="str">
        <f ca="1">IF(EU48="","",COUNTIF(EU$6:$EU48,"&gt;"&amp;0))</f>
        <v/>
      </c>
      <c r="EZ48" s="167"/>
      <c r="FA48" s="155"/>
    </row>
    <row r="49" spans="1:157" ht="27.6" customHeight="1">
      <c r="A49" s="87">
        <v>2009</v>
      </c>
      <c r="B49" s="188" t="s">
        <v>116</v>
      </c>
      <c r="C49" s="184" t="s">
        <v>3007</v>
      </c>
      <c r="D49" s="185" t="s">
        <v>3007</v>
      </c>
      <c r="E49" s="186"/>
      <c r="F49" s="187"/>
      <c r="G49" s="187"/>
      <c r="H49" s="187"/>
      <c r="I49" s="187" t="s">
        <v>3007</v>
      </c>
      <c r="J49" s="187" t="s">
        <v>3007</v>
      </c>
      <c r="K49" s="187"/>
      <c r="L49" s="187"/>
      <c r="M49" s="187" t="s">
        <v>3007</v>
      </c>
      <c r="N49" s="185" t="s">
        <v>3007</v>
      </c>
      <c r="O49" s="186"/>
      <c r="P49" s="187"/>
      <c r="Q49" s="187"/>
      <c r="R49" s="187"/>
      <c r="S49" s="187" t="s">
        <v>3007</v>
      </c>
      <c r="T49" s="187" t="s">
        <v>3007</v>
      </c>
      <c r="U49" s="187"/>
      <c r="V49" s="187"/>
      <c r="W49" s="187" t="s">
        <v>3007</v>
      </c>
      <c r="X49" s="185" t="s">
        <v>3007</v>
      </c>
      <c r="Y49" s="186"/>
      <c r="Z49" s="187"/>
      <c r="AA49" s="187"/>
      <c r="AB49" s="187"/>
      <c r="AC49" s="187" t="s">
        <v>3007</v>
      </c>
      <c r="AD49" s="187" t="s">
        <v>3007</v>
      </c>
      <c r="AE49" s="187"/>
      <c r="AF49" s="187"/>
      <c r="AG49" s="187" t="s">
        <v>3007</v>
      </c>
      <c r="AH49" s="185" t="s">
        <v>3007</v>
      </c>
      <c r="AI49" s="186"/>
      <c r="AJ49" s="187"/>
      <c r="AK49" s="187"/>
      <c r="AL49" s="187"/>
      <c r="AM49" s="187" t="s">
        <v>3007</v>
      </c>
      <c r="AN49" s="187" t="s">
        <v>3007</v>
      </c>
      <c r="AO49" s="187"/>
      <c r="AP49" s="187"/>
      <c r="AQ49" s="187" t="s">
        <v>3007</v>
      </c>
      <c r="AR49" s="185" t="s">
        <v>3007</v>
      </c>
      <c r="AS49" s="186"/>
      <c r="AT49" s="187"/>
      <c r="AU49" s="187"/>
      <c r="AV49" s="187"/>
      <c r="AW49" s="187" t="s">
        <v>3007</v>
      </c>
      <c r="AX49" s="187" t="s">
        <v>3007</v>
      </c>
      <c r="AY49" s="187"/>
      <c r="AZ49" s="187"/>
      <c r="BA49" s="187" t="s">
        <v>3007</v>
      </c>
      <c r="BB49" s="185" t="s">
        <v>3007</v>
      </c>
      <c r="BC49" s="186"/>
      <c r="BD49" s="187"/>
      <c r="BE49" s="187"/>
      <c r="BF49" s="187"/>
      <c r="BG49" s="187" t="s">
        <v>3007</v>
      </c>
      <c r="BH49" s="187" t="s">
        <v>3007</v>
      </c>
      <c r="BI49" s="187"/>
      <c r="BJ49" s="187"/>
      <c r="BK49" s="187" t="s">
        <v>3007</v>
      </c>
      <c r="BL49" s="185" t="s">
        <v>3007</v>
      </c>
      <c r="BM49" s="186"/>
      <c r="BN49" s="187"/>
      <c r="BO49" s="187"/>
      <c r="BP49" s="187"/>
      <c r="BQ49" s="187" t="s">
        <v>3007</v>
      </c>
      <c r="BR49" s="187" t="s">
        <v>3007</v>
      </c>
      <c r="BS49" s="187"/>
      <c r="BT49" s="187"/>
      <c r="BU49" s="187" t="s">
        <v>3037</v>
      </c>
      <c r="BV49" s="185" t="s">
        <v>3038</v>
      </c>
      <c r="BW49" s="186"/>
      <c r="BX49" s="187"/>
      <c r="BY49" s="187"/>
      <c r="BZ49" s="187"/>
      <c r="CA49" s="187" t="s">
        <v>2685</v>
      </c>
      <c r="CB49" s="187">
        <v>750</v>
      </c>
      <c r="CC49" s="217"/>
      <c r="CD49" s="222"/>
      <c r="CU49" s="168" t="s">
        <v>3007</v>
      </c>
      <c r="CV49" s="168" t="s">
        <v>3007</v>
      </c>
      <c r="CW49" s="168" t="str">
        <f t="shared" si="1"/>
        <v/>
      </c>
      <c r="DA49" s="167" t="str">
        <f t="shared" si="2"/>
        <v/>
      </c>
      <c r="DB49" s="167" t="str">
        <f t="shared" si="3"/>
        <v/>
      </c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EA49" s="87" t="s">
        <v>2726</v>
      </c>
      <c r="EB49" s="87" t="s">
        <v>28</v>
      </c>
      <c r="EC49" s="87" t="s">
        <v>29</v>
      </c>
      <c r="ED49" s="87" t="s">
        <v>30</v>
      </c>
      <c r="EE49" s="87" t="s">
        <v>388</v>
      </c>
      <c r="EF49" s="87" t="s">
        <v>389</v>
      </c>
      <c r="EG49" s="87" t="s">
        <v>2684</v>
      </c>
      <c r="EH49" s="87" t="s">
        <v>390</v>
      </c>
      <c r="EI49" s="87" t="s">
        <v>391</v>
      </c>
      <c r="EM49" s="87" t="s">
        <v>2685</v>
      </c>
      <c r="EN49" s="87">
        <v>1200</v>
      </c>
      <c r="EP49" s="180" t="s">
        <v>3072</v>
      </c>
      <c r="EQ49" s="181" t="s">
        <v>3073</v>
      </c>
      <c r="ER49" s="182" t="str">
        <f t="shared" ca="1" si="4"/>
        <v/>
      </c>
      <c r="ES49" s="182" t="str">
        <f t="shared" ca="1" si="5"/>
        <v/>
      </c>
      <c r="ET49" s="182" t="str">
        <f t="shared" ca="1" si="6"/>
        <v/>
      </c>
      <c r="EU49" s="182" t="str">
        <f ca="1">IFERROR(IF(OFFSET($D$6,MATCH(VALUE(SUBSTITUTE(EQ49,EG49,"")),$A$6:$A$167,0)-1,MATCH($EG49,$D$6:$CC$6,0)-1+7,1,1)&gt;0,OFFSET($D$6,MATCH(VALUE(SUBSTITUTE(EQ49,EG49,"")),$A$6:$A$167,0)-1,MATCH($EG49,$D$6:$CC$6,0)-1+7,1,1),""),"")</f>
        <v/>
      </c>
      <c r="EV49" s="182" t="str">
        <f ca="1">IF($EU49&lt;&gt;"",IF(OFFSET($D$6,MATCH(VALUE(SUBSTITUTE($EQ49,$EG49,"")),$A$6:$A$167,0)-1,MATCH($EG49,$D$6:$CC$6,0)-1+8,1,1)=0,"",OFFSET($D$6,MATCH(VALUE(SUBSTITUTE($EQ49,$EG49,"")),$A$6:$A$167,0)-1,MATCH($EG49,$D$6:$CC$6,0)-1+8,1,1)),"")</f>
        <v/>
      </c>
      <c r="EW49" s="182" t="str">
        <f t="shared" ca="1" si="7"/>
        <v/>
      </c>
      <c r="EX49" s="182" t="str">
        <f t="shared" ca="1" si="8"/>
        <v/>
      </c>
      <c r="EY49" s="182" t="str">
        <f ca="1">IF(EU49="","",COUNTIF(EU$6:$EU49,"&gt;"&amp;0))</f>
        <v/>
      </c>
      <c r="EZ49" s="167"/>
      <c r="FA49" s="155"/>
    </row>
    <row r="50" spans="1:157" ht="27.6" customHeight="1">
      <c r="A50" s="87">
        <v>2010</v>
      </c>
      <c r="B50" s="188" t="s">
        <v>3013</v>
      </c>
      <c r="C50" s="184" t="s">
        <v>3007</v>
      </c>
      <c r="D50" s="185" t="s">
        <v>3007</v>
      </c>
      <c r="E50" s="186"/>
      <c r="F50" s="187"/>
      <c r="G50" s="187"/>
      <c r="H50" s="187"/>
      <c r="I50" s="187" t="s">
        <v>3007</v>
      </c>
      <c r="J50" s="187" t="s">
        <v>3007</v>
      </c>
      <c r="K50" s="187"/>
      <c r="L50" s="187"/>
      <c r="M50" s="187" t="s">
        <v>3007</v>
      </c>
      <c r="N50" s="185" t="s">
        <v>3007</v>
      </c>
      <c r="O50" s="186"/>
      <c r="P50" s="187"/>
      <c r="Q50" s="187"/>
      <c r="R50" s="187"/>
      <c r="S50" s="187" t="s">
        <v>3007</v>
      </c>
      <c r="T50" s="187" t="s">
        <v>3007</v>
      </c>
      <c r="U50" s="187"/>
      <c r="V50" s="187"/>
      <c r="W50" s="187" t="s">
        <v>3007</v>
      </c>
      <c r="X50" s="185" t="s">
        <v>3007</v>
      </c>
      <c r="Y50" s="186"/>
      <c r="Z50" s="187"/>
      <c r="AA50" s="187"/>
      <c r="AB50" s="187"/>
      <c r="AC50" s="187" t="s">
        <v>3007</v>
      </c>
      <c r="AD50" s="187" t="s">
        <v>3007</v>
      </c>
      <c r="AE50" s="187"/>
      <c r="AF50" s="187"/>
      <c r="AG50" s="187" t="s">
        <v>3007</v>
      </c>
      <c r="AH50" s="185" t="s">
        <v>3007</v>
      </c>
      <c r="AI50" s="186"/>
      <c r="AJ50" s="187"/>
      <c r="AK50" s="187"/>
      <c r="AL50" s="187"/>
      <c r="AM50" s="187" t="s">
        <v>3007</v>
      </c>
      <c r="AN50" s="187" t="s">
        <v>3007</v>
      </c>
      <c r="AO50" s="187"/>
      <c r="AP50" s="187"/>
      <c r="AQ50" s="187" t="s">
        <v>3007</v>
      </c>
      <c r="AR50" s="185" t="s">
        <v>3007</v>
      </c>
      <c r="AS50" s="186"/>
      <c r="AT50" s="187"/>
      <c r="AU50" s="187"/>
      <c r="AV50" s="187"/>
      <c r="AW50" s="187" t="s">
        <v>3007</v>
      </c>
      <c r="AX50" s="187" t="s">
        <v>3007</v>
      </c>
      <c r="AY50" s="187"/>
      <c r="AZ50" s="187"/>
      <c r="BA50" s="187" t="s">
        <v>3007</v>
      </c>
      <c r="BB50" s="185" t="s">
        <v>3007</v>
      </c>
      <c r="BC50" s="186"/>
      <c r="BD50" s="187"/>
      <c r="BE50" s="187"/>
      <c r="BF50" s="187"/>
      <c r="BG50" s="187" t="s">
        <v>3007</v>
      </c>
      <c r="BH50" s="187" t="s">
        <v>3007</v>
      </c>
      <c r="BI50" s="187"/>
      <c r="BJ50" s="187"/>
      <c r="BK50" s="187" t="s">
        <v>3007</v>
      </c>
      <c r="BL50" s="185" t="s">
        <v>3007</v>
      </c>
      <c r="BM50" s="186"/>
      <c r="BN50" s="187"/>
      <c r="BO50" s="187"/>
      <c r="BP50" s="187"/>
      <c r="BQ50" s="187" t="s">
        <v>3007</v>
      </c>
      <c r="BR50" s="187" t="s">
        <v>3007</v>
      </c>
      <c r="BS50" s="187"/>
      <c r="BT50" s="187"/>
      <c r="BU50" s="187" t="s">
        <v>3007</v>
      </c>
      <c r="BV50" s="185" t="s">
        <v>3007</v>
      </c>
      <c r="BW50" s="186"/>
      <c r="BX50" s="187"/>
      <c r="BY50" s="187"/>
      <c r="BZ50" s="187"/>
      <c r="CA50" s="187" t="s">
        <v>3007</v>
      </c>
      <c r="CB50" s="187" t="s">
        <v>3007</v>
      </c>
      <c r="CC50" s="187"/>
      <c r="CD50" s="186"/>
      <c r="CU50" s="168" t="s">
        <v>3007</v>
      </c>
      <c r="CV50" s="168" t="s">
        <v>3007</v>
      </c>
      <c r="CW50" s="168" t="str">
        <f t="shared" si="1"/>
        <v/>
      </c>
      <c r="DA50" s="167" t="str">
        <f t="shared" si="2"/>
        <v/>
      </c>
      <c r="DB50" s="167" t="str">
        <f t="shared" si="3"/>
        <v/>
      </c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EA50" s="87" t="s">
        <v>2728</v>
      </c>
      <c r="EB50" s="87" t="s">
        <v>28</v>
      </c>
      <c r="EC50" s="87" t="s">
        <v>29</v>
      </c>
      <c r="ED50" s="87" t="s">
        <v>30</v>
      </c>
      <c r="EE50" s="87" t="s">
        <v>388</v>
      </c>
      <c r="EF50" s="87" t="s">
        <v>389</v>
      </c>
      <c r="EG50" s="87" t="s">
        <v>2684</v>
      </c>
      <c r="EH50" s="87" t="s">
        <v>396</v>
      </c>
      <c r="EI50" s="87" t="s">
        <v>397</v>
      </c>
      <c r="EM50" s="87" t="s">
        <v>2685</v>
      </c>
      <c r="EN50" s="87">
        <v>1600</v>
      </c>
      <c r="EP50" s="180" t="s">
        <v>3072</v>
      </c>
      <c r="EQ50" s="181" t="s">
        <v>3074</v>
      </c>
      <c r="ER50" s="182" t="str">
        <f t="shared" ca="1" si="4"/>
        <v/>
      </c>
      <c r="ES50" s="182" t="str">
        <f t="shared" ca="1" si="5"/>
        <v/>
      </c>
      <c r="ET50" s="182" t="str">
        <f t="shared" ca="1" si="6"/>
        <v/>
      </c>
      <c r="EU50" s="182" t="str">
        <f ca="1">IFERROR(IF(OFFSET($D$6,MATCH(VALUE(SUBSTITUTE(EQ50,EG50,"")),$A$6:$A$167,0)-1,MATCH($EG50,$D$6:$CC$6,0)-1+7,1,1)&gt;0,OFFSET($D$6,MATCH(VALUE(SUBSTITUTE(EQ50,EG50,"")),$A$6:$A$167,0)-1,MATCH($EG50,$D$6:$CC$6,0)-1+7,1,1),""),"")</f>
        <v/>
      </c>
      <c r="EV50" s="182" t="str">
        <f ca="1">IF($EU50&lt;&gt;"",IF(OFFSET($D$6,MATCH(VALUE(SUBSTITUTE($EQ50,$EG50,"")),$A$6:$A$167,0)-1,MATCH($EG50,$D$6:$CC$6,0)-1+8,1,1)=0,"",OFFSET($D$6,MATCH(VALUE(SUBSTITUTE($EQ50,$EG50,"")),$A$6:$A$167,0)-1,MATCH($EG50,$D$6:$CC$6,0)-1+8,1,1)),"")</f>
        <v/>
      </c>
      <c r="EW50" s="182" t="str">
        <f t="shared" ca="1" si="7"/>
        <v/>
      </c>
      <c r="EX50" s="182" t="str">
        <f t="shared" ca="1" si="8"/>
        <v/>
      </c>
      <c r="EY50" s="182" t="str">
        <f ca="1">IF(EU50="","",COUNTIF(EU$6:$EU50,"&gt;"&amp;0))</f>
        <v/>
      </c>
      <c r="EZ50" s="167"/>
      <c r="FA50" s="155"/>
    </row>
    <row r="51" spans="1:157" ht="27.6" customHeight="1">
      <c r="A51" s="87">
        <v>2011</v>
      </c>
      <c r="B51" s="188">
        <f ca="1">J51+T51+AD51+AN51+AX51+BH51+BR51+CB51</f>
        <v>1200</v>
      </c>
      <c r="C51" s="184" t="s">
        <v>3007</v>
      </c>
      <c r="D51" s="185" t="s">
        <v>3016</v>
      </c>
      <c r="E51" s="186"/>
      <c r="F51" s="187"/>
      <c r="G51" s="187"/>
      <c r="H51" s="187"/>
      <c r="I51" s="187" t="s">
        <v>3007</v>
      </c>
      <c r="J51" s="187">
        <f ca="1">SUM(OFFSET(J50,-COUNTIF($B$8:$B49,$B49),0,COUNTIF($B$8:$B49,$B49),1))</f>
        <v>0</v>
      </c>
      <c r="K51" s="187">
        <f ca="1">SUM(OFFSET(K50,-COUNTIF($B$8:$B49,$B49),0,COUNTIF($B$8:$B49,$B49),1))</f>
        <v>0</v>
      </c>
      <c r="L51" s="187"/>
      <c r="M51" s="187" t="s">
        <v>3007</v>
      </c>
      <c r="N51" s="185" t="s">
        <v>3016</v>
      </c>
      <c r="O51" s="186"/>
      <c r="P51" s="187"/>
      <c r="Q51" s="187"/>
      <c r="R51" s="187"/>
      <c r="S51" s="187" t="s">
        <v>3007</v>
      </c>
      <c r="T51" s="187">
        <f ca="1">SUM(OFFSET(T50,-COUNTIF($B$8:$B49,$B49),0,COUNTIF($B$8:$B49,$B49),1))</f>
        <v>0</v>
      </c>
      <c r="U51" s="187">
        <f ca="1">SUM(OFFSET(U50,-COUNTIF($B$8:$B49,$B49),0,COUNTIF($B$8:$B49,$B49),1))</f>
        <v>0</v>
      </c>
      <c r="V51" s="187"/>
      <c r="W51" s="187" t="s">
        <v>3007</v>
      </c>
      <c r="X51" s="185" t="s">
        <v>3016</v>
      </c>
      <c r="Y51" s="186"/>
      <c r="Z51" s="187"/>
      <c r="AA51" s="187"/>
      <c r="AB51" s="187"/>
      <c r="AC51" s="187" t="s">
        <v>3007</v>
      </c>
      <c r="AD51" s="187">
        <f ca="1">SUM(OFFSET(AD50,-COUNTIF($B$8:$B49,$B49),0,COUNTIF($B$8:$B49,$B49),1))</f>
        <v>0</v>
      </c>
      <c r="AE51" s="187">
        <f ca="1">SUM(OFFSET(AE50,-COUNTIF($B$8:$B49,$B49),0,COUNTIF($B$8:$B49,$B49),1))</f>
        <v>0</v>
      </c>
      <c r="AF51" s="187"/>
      <c r="AG51" s="187" t="s">
        <v>3007</v>
      </c>
      <c r="AH51" s="185" t="s">
        <v>3016</v>
      </c>
      <c r="AI51" s="186"/>
      <c r="AJ51" s="187"/>
      <c r="AK51" s="187"/>
      <c r="AL51" s="187"/>
      <c r="AM51" s="187" t="s">
        <v>3007</v>
      </c>
      <c r="AN51" s="187">
        <f ca="1">SUM(OFFSET(AN50,-COUNTIF($B$8:$B49,$B49),0,COUNTIF($B$8:$B49,$B49),1))</f>
        <v>0</v>
      </c>
      <c r="AO51" s="187">
        <f ca="1">SUM(OFFSET(AO50,-COUNTIF($B$8:$B49,$B49),0,COUNTIF($B$8:$B49,$B49),1))</f>
        <v>0</v>
      </c>
      <c r="AP51" s="187"/>
      <c r="AQ51" s="187" t="s">
        <v>3007</v>
      </c>
      <c r="AR51" s="185" t="s">
        <v>3016</v>
      </c>
      <c r="AS51" s="186"/>
      <c r="AT51" s="187"/>
      <c r="AU51" s="187"/>
      <c r="AV51" s="187"/>
      <c r="AW51" s="187" t="s">
        <v>3007</v>
      </c>
      <c r="AX51" s="187">
        <f ca="1">SUM(OFFSET(AX50,-COUNTIF($B$8:$B49,$B49),0,COUNTIF($B$8:$B49,$B49),1))</f>
        <v>0</v>
      </c>
      <c r="AY51" s="187">
        <f ca="1">SUM(OFFSET(AY50,-COUNTIF($B$8:$B49,$B49),0,COUNTIF($B$8:$B49,$B49),1))</f>
        <v>0</v>
      </c>
      <c r="AZ51" s="187"/>
      <c r="BA51" s="187" t="s">
        <v>3007</v>
      </c>
      <c r="BB51" s="185" t="s">
        <v>3016</v>
      </c>
      <c r="BC51" s="186"/>
      <c r="BD51" s="187"/>
      <c r="BE51" s="187"/>
      <c r="BF51" s="187"/>
      <c r="BG51" s="187" t="s">
        <v>3007</v>
      </c>
      <c r="BH51" s="187">
        <f ca="1">SUM(OFFSET(BH50,-COUNTIF($B$8:$B49,$B49),0,COUNTIF($B$8:$B49,$B49),1))</f>
        <v>0</v>
      </c>
      <c r="BI51" s="187">
        <f ca="1">SUM(OFFSET(BI50,-COUNTIF($B$8:$B49,$B49),0,COUNTIF($B$8:$B49,$B49),1))</f>
        <v>0</v>
      </c>
      <c r="BJ51" s="187"/>
      <c r="BK51" s="187" t="s">
        <v>3007</v>
      </c>
      <c r="BL51" s="185" t="s">
        <v>3016</v>
      </c>
      <c r="BM51" s="186"/>
      <c r="BN51" s="187"/>
      <c r="BO51" s="187"/>
      <c r="BP51" s="187"/>
      <c r="BQ51" s="187" t="s">
        <v>3007</v>
      </c>
      <c r="BR51" s="187">
        <f ca="1">SUM(OFFSET(BR50,-COUNTIF($B$8:$B49,$B49),0,COUNTIF($B$8:$B49,$B49),1))</f>
        <v>0</v>
      </c>
      <c r="BS51" s="187">
        <f ca="1">SUM(OFFSET(BS50,-COUNTIF($B$8:$B49,$B49),0,COUNTIF($B$8:$B49,$B49),1))</f>
        <v>0</v>
      </c>
      <c r="BT51" s="187"/>
      <c r="BU51" s="187" t="s">
        <v>3007</v>
      </c>
      <c r="BV51" s="185" t="s">
        <v>3016</v>
      </c>
      <c r="BW51" s="186"/>
      <c r="BX51" s="187"/>
      <c r="BY51" s="187"/>
      <c r="BZ51" s="187"/>
      <c r="CA51" s="187" t="s">
        <v>3007</v>
      </c>
      <c r="CB51" s="187">
        <f ca="1">SUM(OFFSET(CB50,-COUNTIF($B$8:$B49,$B49),0,COUNTIF($B$8:$B49,$B49),1))</f>
        <v>1200</v>
      </c>
      <c r="CC51" s="187">
        <f ca="1">SUM(OFFSET(CC50,-COUNTIF($B$8:$B49,$B49),0,COUNTIF($B$8:$B49,$B49),1))</f>
        <v>0</v>
      </c>
      <c r="CD51" s="186"/>
      <c r="CU51" s="168" t="s">
        <v>3007</v>
      </c>
      <c r="CV51" s="168" t="s">
        <v>3007</v>
      </c>
      <c r="CW51" s="168" t="str">
        <f t="shared" si="1"/>
        <v/>
      </c>
      <c r="DA51" s="167" t="str">
        <f t="shared" si="2"/>
        <v/>
      </c>
      <c r="DB51" s="167" t="str">
        <f t="shared" si="3"/>
        <v/>
      </c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EA51" s="87" t="s">
        <v>2729</v>
      </c>
      <c r="EB51" s="87" t="s">
        <v>28</v>
      </c>
      <c r="EC51" s="87" t="s">
        <v>29</v>
      </c>
      <c r="ED51" s="87" t="s">
        <v>30</v>
      </c>
      <c r="EE51" s="87" t="s">
        <v>399</v>
      </c>
      <c r="EF51" s="87" t="s">
        <v>400</v>
      </c>
      <c r="EG51" s="87" t="s">
        <v>2684</v>
      </c>
      <c r="EH51" s="87" t="s">
        <v>401</v>
      </c>
      <c r="EI51" s="87" t="s">
        <v>402</v>
      </c>
      <c r="EM51" s="87" t="s">
        <v>2685</v>
      </c>
      <c r="EN51" s="87">
        <v>1600</v>
      </c>
      <c r="EP51" s="180" t="s">
        <v>3075</v>
      </c>
      <c r="EQ51" s="181" t="s">
        <v>3076</v>
      </c>
      <c r="ER51" s="182" t="str">
        <f t="shared" ca="1" si="4"/>
        <v/>
      </c>
      <c r="ES51" s="182" t="str">
        <f t="shared" ca="1" si="5"/>
        <v/>
      </c>
      <c r="ET51" s="182" t="str">
        <f t="shared" ca="1" si="6"/>
        <v/>
      </c>
      <c r="EU51" s="182" t="str">
        <f ca="1">IFERROR(IF(OFFSET($D$6,MATCH(VALUE(SUBSTITUTE(EQ51,EG51,"")),$A$6:$A$167,0)-1,MATCH($EG51,$D$6:$CC$6,0)-1+7,1,1)&gt;0,OFFSET($D$6,MATCH(VALUE(SUBSTITUTE(EQ51,EG51,"")),$A$6:$A$167,0)-1,MATCH($EG51,$D$6:$CC$6,0)-1+7,1,1),""),"")</f>
        <v/>
      </c>
      <c r="EV51" s="182" t="str">
        <f ca="1">IF($EU51&lt;&gt;"",IF(OFFSET($D$6,MATCH(VALUE(SUBSTITUTE($EQ51,$EG51,"")),$A$6:$A$167,0)-1,MATCH($EG51,$D$6:$CC$6,0)-1+8,1,1)=0,"",OFFSET($D$6,MATCH(VALUE(SUBSTITUTE($EQ51,$EG51,"")),$A$6:$A$167,0)-1,MATCH($EG51,$D$6:$CC$6,0)-1+8,1,1)),"")</f>
        <v/>
      </c>
      <c r="EW51" s="182" t="str">
        <f t="shared" ca="1" si="7"/>
        <v/>
      </c>
      <c r="EX51" s="182" t="str">
        <f t="shared" ca="1" si="8"/>
        <v/>
      </c>
      <c r="EY51" s="182" t="str">
        <f ca="1">IF(EU51="","",COUNTIF(EU$6:$EU51,"&gt;"&amp;0))</f>
        <v/>
      </c>
      <c r="EZ51" s="167"/>
      <c r="FA51" s="155"/>
    </row>
    <row r="52" spans="1:157" ht="27.6" customHeight="1" thickBot="1">
      <c r="A52" s="87">
        <v>2012</v>
      </c>
      <c r="B52" s="190" t="s">
        <v>3007</v>
      </c>
      <c r="C52" s="191" t="s">
        <v>3007</v>
      </c>
      <c r="D52" s="192" t="s">
        <v>3007</v>
      </c>
      <c r="E52" s="193"/>
      <c r="F52" s="194"/>
      <c r="G52" s="194"/>
      <c r="H52" s="194"/>
      <c r="I52" s="194" t="s">
        <v>3007</v>
      </c>
      <c r="J52" s="194" t="s">
        <v>3007</v>
      </c>
      <c r="K52" s="194"/>
      <c r="L52" s="194"/>
      <c r="M52" s="194" t="s">
        <v>3007</v>
      </c>
      <c r="N52" s="192" t="s">
        <v>3007</v>
      </c>
      <c r="O52" s="193"/>
      <c r="P52" s="194"/>
      <c r="Q52" s="194"/>
      <c r="R52" s="194"/>
      <c r="S52" s="194" t="s">
        <v>3007</v>
      </c>
      <c r="T52" s="194" t="s">
        <v>3007</v>
      </c>
      <c r="U52" s="194"/>
      <c r="V52" s="194"/>
      <c r="W52" s="194" t="s">
        <v>3007</v>
      </c>
      <c r="X52" s="192" t="s">
        <v>3007</v>
      </c>
      <c r="Y52" s="193"/>
      <c r="Z52" s="194"/>
      <c r="AA52" s="194"/>
      <c r="AB52" s="194"/>
      <c r="AC52" s="194" t="s">
        <v>3007</v>
      </c>
      <c r="AD52" s="194" t="s">
        <v>3007</v>
      </c>
      <c r="AE52" s="194"/>
      <c r="AF52" s="194"/>
      <c r="AG52" s="194" t="s">
        <v>3007</v>
      </c>
      <c r="AH52" s="192" t="s">
        <v>3007</v>
      </c>
      <c r="AI52" s="193"/>
      <c r="AJ52" s="194"/>
      <c r="AK52" s="194"/>
      <c r="AL52" s="194"/>
      <c r="AM52" s="194" t="s">
        <v>3007</v>
      </c>
      <c r="AN52" s="194" t="s">
        <v>3007</v>
      </c>
      <c r="AO52" s="194"/>
      <c r="AP52" s="194"/>
      <c r="AQ52" s="194" t="s">
        <v>3007</v>
      </c>
      <c r="AR52" s="192" t="s">
        <v>3007</v>
      </c>
      <c r="AS52" s="193"/>
      <c r="AT52" s="194"/>
      <c r="AU52" s="194"/>
      <c r="AV52" s="194"/>
      <c r="AW52" s="194" t="s">
        <v>3007</v>
      </c>
      <c r="AX52" s="194" t="s">
        <v>3007</v>
      </c>
      <c r="AY52" s="194"/>
      <c r="AZ52" s="194"/>
      <c r="BA52" s="194" t="s">
        <v>3007</v>
      </c>
      <c r="BB52" s="192" t="s">
        <v>3007</v>
      </c>
      <c r="BC52" s="193"/>
      <c r="BD52" s="194"/>
      <c r="BE52" s="194"/>
      <c r="BF52" s="194"/>
      <c r="BG52" s="194" t="s">
        <v>3007</v>
      </c>
      <c r="BH52" s="194" t="s">
        <v>3007</v>
      </c>
      <c r="BI52" s="194"/>
      <c r="BJ52" s="194"/>
      <c r="BK52" s="194" t="s">
        <v>3007</v>
      </c>
      <c r="BL52" s="192" t="s">
        <v>3007</v>
      </c>
      <c r="BM52" s="193"/>
      <c r="BN52" s="194"/>
      <c r="BO52" s="194"/>
      <c r="BP52" s="194"/>
      <c r="BQ52" s="194" t="s">
        <v>3007</v>
      </c>
      <c r="BR52" s="194" t="s">
        <v>3007</v>
      </c>
      <c r="BS52" s="194"/>
      <c r="BT52" s="194"/>
      <c r="BU52" s="194" t="s">
        <v>3007</v>
      </c>
      <c r="BV52" s="192" t="s">
        <v>3007</v>
      </c>
      <c r="BW52" s="193"/>
      <c r="BX52" s="194"/>
      <c r="BY52" s="194"/>
      <c r="BZ52" s="194"/>
      <c r="CA52" s="194" t="s">
        <v>3007</v>
      </c>
      <c r="CB52" s="194" t="s">
        <v>3007</v>
      </c>
      <c r="CC52" s="194"/>
      <c r="CD52" s="193"/>
      <c r="CU52" s="168" t="s">
        <v>3007</v>
      </c>
      <c r="CV52" s="168" t="s">
        <v>3007</v>
      </c>
      <c r="CW52" s="168" t="str">
        <f t="shared" si="1"/>
        <v/>
      </c>
      <c r="DA52" s="167" t="str">
        <f t="shared" si="2"/>
        <v/>
      </c>
      <c r="DB52" s="167" t="str">
        <f t="shared" si="3"/>
        <v/>
      </c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EA52" s="87" t="s">
        <v>2730</v>
      </c>
      <c r="EB52" s="87" t="s">
        <v>28</v>
      </c>
      <c r="EC52" s="87" t="s">
        <v>29</v>
      </c>
      <c r="ED52" s="87" t="s">
        <v>30</v>
      </c>
      <c r="EE52" s="87" t="s">
        <v>404</v>
      </c>
      <c r="EF52" s="87" t="s">
        <v>405</v>
      </c>
      <c r="EG52" s="87" t="s">
        <v>2684</v>
      </c>
      <c r="EH52" s="87" t="s">
        <v>406</v>
      </c>
      <c r="EI52" s="87" t="s">
        <v>407</v>
      </c>
      <c r="EM52" s="87" t="s">
        <v>2685</v>
      </c>
      <c r="EN52" s="87">
        <v>2900</v>
      </c>
      <c r="EP52" s="180" t="s">
        <v>3077</v>
      </c>
      <c r="EQ52" s="181" t="s">
        <v>3078</v>
      </c>
      <c r="ER52" s="182" t="str">
        <f t="shared" ca="1" si="4"/>
        <v/>
      </c>
      <c r="ES52" s="182" t="str">
        <f t="shared" ca="1" si="5"/>
        <v/>
      </c>
      <c r="ET52" s="182" t="str">
        <f t="shared" ca="1" si="6"/>
        <v/>
      </c>
      <c r="EU52" s="182" t="str">
        <f ca="1">IFERROR(IF(OFFSET($D$6,MATCH(VALUE(SUBSTITUTE(EQ52,EG52,"")),$A$6:$A$167,0)-1,MATCH($EG52,$D$6:$CC$6,0)-1+7,1,1)&gt;0,OFFSET($D$6,MATCH(VALUE(SUBSTITUTE(EQ52,EG52,"")),$A$6:$A$167,0)-1,MATCH($EG52,$D$6:$CC$6,0)-1+7,1,1),""),"")</f>
        <v/>
      </c>
      <c r="EV52" s="182" t="str">
        <f ca="1">IF($EU52&lt;&gt;"",IF(OFFSET($D$6,MATCH(VALUE(SUBSTITUTE($EQ52,$EG52,"")),$A$6:$A$167,0)-1,MATCH($EG52,$D$6:$CC$6,0)-1+8,1,1)=0,"",OFFSET($D$6,MATCH(VALUE(SUBSTITUTE($EQ52,$EG52,"")),$A$6:$A$167,0)-1,MATCH($EG52,$D$6:$CC$6,0)-1+8,1,1)),"")</f>
        <v/>
      </c>
      <c r="EW52" s="182" t="str">
        <f t="shared" ca="1" si="7"/>
        <v/>
      </c>
      <c r="EX52" s="182" t="str">
        <f t="shared" ca="1" si="8"/>
        <v/>
      </c>
      <c r="EY52" s="182" t="str">
        <f ca="1">IF(EU52="","",COUNTIF(EU$6:$EU52,"&gt;"&amp;0))</f>
        <v/>
      </c>
      <c r="EZ52" s="167"/>
      <c r="FA52" s="155"/>
    </row>
    <row r="53" spans="1:157" ht="27.6" customHeight="1">
      <c r="A53" s="87">
        <v>2013</v>
      </c>
      <c r="B53" s="188" t="s">
        <v>121</v>
      </c>
      <c r="C53" s="195" t="s">
        <v>3007</v>
      </c>
      <c r="D53" s="196" t="s">
        <v>3007</v>
      </c>
      <c r="E53" s="197"/>
      <c r="F53" s="198"/>
      <c r="G53" s="198"/>
      <c r="H53" s="198"/>
      <c r="I53" s="198" t="s">
        <v>3007</v>
      </c>
      <c r="J53" s="198" t="s">
        <v>3007</v>
      </c>
      <c r="K53" s="198"/>
      <c r="L53" s="198"/>
      <c r="M53" s="198" t="s">
        <v>3007</v>
      </c>
      <c r="N53" s="196" t="s">
        <v>3007</v>
      </c>
      <c r="O53" s="197"/>
      <c r="P53" s="198"/>
      <c r="Q53" s="198"/>
      <c r="R53" s="198"/>
      <c r="S53" s="198" t="s">
        <v>3007</v>
      </c>
      <c r="T53" s="198" t="s">
        <v>3007</v>
      </c>
      <c r="U53" s="198"/>
      <c r="V53" s="198"/>
      <c r="W53" s="198" t="s">
        <v>3007</v>
      </c>
      <c r="X53" s="196" t="s">
        <v>3007</v>
      </c>
      <c r="Y53" s="197"/>
      <c r="Z53" s="198"/>
      <c r="AA53" s="198"/>
      <c r="AB53" s="198"/>
      <c r="AC53" s="198" t="s">
        <v>3007</v>
      </c>
      <c r="AD53" s="198" t="s">
        <v>3007</v>
      </c>
      <c r="AE53" s="198"/>
      <c r="AF53" s="198"/>
      <c r="AG53" s="198" t="s">
        <v>3007</v>
      </c>
      <c r="AH53" s="196" t="s">
        <v>3007</v>
      </c>
      <c r="AI53" s="197"/>
      <c r="AJ53" s="198"/>
      <c r="AK53" s="198"/>
      <c r="AL53" s="198"/>
      <c r="AM53" s="198" t="s">
        <v>3007</v>
      </c>
      <c r="AN53" s="198" t="s">
        <v>3007</v>
      </c>
      <c r="AO53" s="198"/>
      <c r="AP53" s="198"/>
      <c r="AQ53" s="198" t="s">
        <v>3007</v>
      </c>
      <c r="AR53" s="196" t="s">
        <v>3007</v>
      </c>
      <c r="AS53" s="197"/>
      <c r="AT53" s="198"/>
      <c r="AU53" s="198"/>
      <c r="AV53" s="198"/>
      <c r="AW53" s="198" t="s">
        <v>3007</v>
      </c>
      <c r="AX53" s="198" t="s">
        <v>3007</v>
      </c>
      <c r="AY53" s="198"/>
      <c r="AZ53" s="198"/>
      <c r="BA53" s="198" t="s">
        <v>3007</v>
      </c>
      <c r="BB53" s="196" t="s">
        <v>3007</v>
      </c>
      <c r="BC53" s="197"/>
      <c r="BD53" s="198"/>
      <c r="BE53" s="198"/>
      <c r="BF53" s="198"/>
      <c r="BG53" s="198" t="s">
        <v>3007</v>
      </c>
      <c r="BH53" s="198" t="s">
        <v>3007</v>
      </c>
      <c r="BI53" s="198"/>
      <c r="BJ53" s="198"/>
      <c r="BK53" s="198" t="s">
        <v>3007</v>
      </c>
      <c r="BL53" s="196" t="s">
        <v>3007</v>
      </c>
      <c r="BM53" s="197"/>
      <c r="BN53" s="198"/>
      <c r="BO53" s="198"/>
      <c r="BP53" s="198"/>
      <c r="BQ53" s="198" t="s">
        <v>3007</v>
      </c>
      <c r="BR53" s="198" t="s">
        <v>3007</v>
      </c>
      <c r="BS53" s="198"/>
      <c r="BT53" s="198"/>
      <c r="BU53" s="198" t="s">
        <v>122</v>
      </c>
      <c r="BV53" s="196" t="s">
        <v>123</v>
      </c>
      <c r="BW53" s="197"/>
      <c r="BX53" s="198"/>
      <c r="BY53" s="198"/>
      <c r="BZ53" s="198"/>
      <c r="CA53" s="198" t="s">
        <v>2685</v>
      </c>
      <c r="CB53" s="198">
        <v>1250</v>
      </c>
      <c r="CC53" s="218"/>
      <c r="CD53" s="223"/>
      <c r="CU53" s="168" t="s">
        <v>3007</v>
      </c>
      <c r="CV53" s="168" t="s">
        <v>3007</v>
      </c>
      <c r="CW53" s="168" t="str">
        <f t="shared" si="1"/>
        <v/>
      </c>
      <c r="DA53" s="167" t="str">
        <f t="shared" si="2"/>
        <v/>
      </c>
      <c r="DB53" s="167" t="str">
        <f t="shared" si="3"/>
        <v/>
      </c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R53" s="201"/>
      <c r="EA53" s="87" t="s">
        <v>2731</v>
      </c>
      <c r="EB53" s="87" t="s">
        <v>28</v>
      </c>
      <c r="EC53" s="87" t="s">
        <v>29</v>
      </c>
      <c r="ED53" s="87" t="s">
        <v>30</v>
      </c>
      <c r="EE53" s="87" t="s">
        <v>404</v>
      </c>
      <c r="EF53" s="87" t="s">
        <v>405</v>
      </c>
      <c r="EG53" s="87" t="s">
        <v>2684</v>
      </c>
      <c r="EH53" s="87" t="s">
        <v>409</v>
      </c>
      <c r="EI53" s="87" t="s">
        <v>410</v>
      </c>
      <c r="EM53" s="87" t="s">
        <v>2685</v>
      </c>
      <c r="EN53" s="87">
        <v>350</v>
      </c>
      <c r="EP53" s="180" t="s">
        <v>3077</v>
      </c>
      <c r="EQ53" s="181" t="s">
        <v>3079</v>
      </c>
      <c r="ER53" s="182" t="str">
        <f t="shared" ca="1" si="4"/>
        <v/>
      </c>
      <c r="ES53" s="182" t="str">
        <f t="shared" ca="1" si="5"/>
        <v/>
      </c>
      <c r="ET53" s="182" t="str">
        <f t="shared" ca="1" si="6"/>
        <v/>
      </c>
      <c r="EU53" s="182" t="str">
        <f ca="1">IFERROR(IF(OFFSET($D$6,MATCH(VALUE(SUBSTITUTE(EQ53,EG53,"")),$A$6:$A$167,0)-1,MATCH($EG53,$D$6:$CC$6,0)-1+7,1,1)&gt;0,OFFSET($D$6,MATCH(VALUE(SUBSTITUTE(EQ53,EG53,"")),$A$6:$A$167,0)-1,MATCH($EG53,$D$6:$CC$6,0)-1+7,1,1),""),"")</f>
        <v/>
      </c>
      <c r="EV53" s="182" t="str">
        <f ca="1">IF($EU53&lt;&gt;"",IF(OFFSET($D$6,MATCH(VALUE(SUBSTITUTE($EQ53,$EG53,"")),$A$6:$A$167,0)-1,MATCH($EG53,$D$6:$CC$6,0)-1+8,1,1)=0,"",OFFSET($D$6,MATCH(VALUE(SUBSTITUTE($EQ53,$EG53,"")),$A$6:$A$167,0)-1,MATCH($EG53,$D$6:$CC$6,0)-1+8,1,1)),"")</f>
        <v/>
      </c>
      <c r="EW53" s="182" t="str">
        <f t="shared" ca="1" si="7"/>
        <v/>
      </c>
      <c r="EX53" s="182" t="str">
        <f t="shared" ca="1" si="8"/>
        <v/>
      </c>
      <c r="EY53" s="182" t="str">
        <f ca="1">IF(EU53="","",COUNTIF(EU$6:$EU53,"&gt;"&amp;0))</f>
        <v/>
      </c>
      <c r="EZ53" s="167"/>
      <c r="FA53" s="155"/>
    </row>
    <row r="54" spans="1:157" ht="27.6" customHeight="1">
      <c r="A54" s="87">
        <v>2014</v>
      </c>
      <c r="B54" s="188" t="s">
        <v>3013</v>
      </c>
      <c r="C54" s="184" t="s">
        <v>3007</v>
      </c>
      <c r="D54" s="185" t="s">
        <v>3007</v>
      </c>
      <c r="E54" s="186"/>
      <c r="F54" s="187"/>
      <c r="G54" s="187"/>
      <c r="H54" s="187"/>
      <c r="I54" s="187" t="s">
        <v>3007</v>
      </c>
      <c r="J54" s="187" t="s">
        <v>3007</v>
      </c>
      <c r="K54" s="187"/>
      <c r="L54" s="187"/>
      <c r="M54" s="187" t="s">
        <v>3007</v>
      </c>
      <c r="N54" s="185" t="s">
        <v>3007</v>
      </c>
      <c r="O54" s="186"/>
      <c r="P54" s="187"/>
      <c r="Q54" s="187"/>
      <c r="R54" s="187"/>
      <c r="S54" s="187" t="s">
        <v>3007</v>
      </c>
      <c r="T54" s="187" t="s">
        <v>3007</v>
      </c>
      <c r="U54" s="187"/>
      <c r="V54" s="187"/>
      <c r="W54" s="187" t="s">
        <v>3007</v>
      </c>
      <c r="X54" s="185" t="s">
        <v>3007</v>
      </c>
      <c r="Y54" s="186"/>
      <c r="Z54" s="187"/>
      <c r="AA54" s="187"/>
      <c r="AB54" s="187"/>
      <c r="AC54" s="187" t="s">
        <v>3007</v>
      </c>
      <c r="AD54" s="187" t="s">
        <v>3007</v>
      </c>
      <c r="AE54" s="187"/>
      <c r="AF54" s="187"/>
      <c r="AG54" s="187" t="s">
        <v>3007</v>
      </c>
      <c r="AH54" s="185" t="s">
        <v>3007</v>
      </c>
      <c r="AI54" s="186"/>
      <c r="AJ54" s="187"/>
      <c r="AK54" s="187"/>
      <c r="AL54" s="187"/>
      <c r="AM54" s="187" t="s">
        <v>3007</v>
      </c>
      <c r="AN54" s="187" t="s">
        <v>3007</v>
      </c>
      <c r="AO54" s="187"/>
      <c r="AP54" s="187"/>
      <c r="AQ54" s="187" t="s">
        <v>3007</v>
      </c>
      <c r="AR54" s="185" t="s">
        <v>3007</v>
      </c>
      <c r="AS54" s="186"/>
      <c r="AT54" s="187"/>
      <c r="AU54" s="187"/>
      <c r="AV54" s="187"/>
      <c r="AW54" s="187" t="s">
        <v>3007</v>
      </c>
      <c r="AX54" s="187" t="s">
        <v>3007</v>
      </c>
      <c r="AY54" s="187"/>
      <c r="AZ54" s="187"/>
      <c r="BA54" s="187" t="s">
        <v>3007</v>
      </c>
      <c r="BB54" s="185" t="s">
        <v>3007</v>
      </c>
      <c r="BC54" s="186"/>
      <c r="BD54" s="187"/>
      <c r="BE54" s="187"/>
      <c r="BF54" s="187"/>
      <c r="BG54" s="187" t="s">
        <v>3007</v>
      </c>
      <c r="BH54" s="187" t="s">
        <v>3007</v>
      </c>
      <c r="BI54" s="187"/>
      <c r="BJ54" s="187"/>
      <c r="BK54" s="187" t="s">
        <v>3007</v>
      </c>
      <c r="BL54" s="185" t="s">
        <v>3007</v>
      </c>
      <c r="BM54" s="186"/>
      <c r="BN54" s="187"/>
      <c r="BO54" s="187"/>
      <c r="BP54" s="187"/>
      <c r="BQ54" s="187" t="s">
        <v>3007</v>
      </c>
      <c r="BR54" s="187" t="s">
        <v>3007</v>
      </c>
      <c r="BS54" s="187"/>
      <c r="BT54" s="187"/>
      <c r="BU54" s="187" t="s">
        <v>3007</v>
      </c>
      <c r="BV54" s="185" t="s">
        <v>3007</v>
      </c>
      <c r="BW54" s="186"/>
      <c r="BX54" s="187"/>
      <c r="BY54" s="187"/>
      <c r="BZ54" s="187"/>
      <c r="CA54" s="187" t="s">
        <v>3007</v>
      </c>
      <c r="CB54" s="187" t="s">
        <v>3007</v>
      </c>
      <c r="CC54" s="187"/>
      <c r="CD54" s="186"/>
      <c r="CU54" s="168" t="s">
        <v>3007</v>
      </c>
      <c r="CV54" s="168" t="s">
        <v>3007</v>
      </c>
      <c r="CW54" s="168" t="str">
        <f t="shared" si="1"/>
        <v/>
      </c>
      <c r="DA54" s="167" t="str">
        <f t="shared" si="2"/>
        <v/>
      </c>
      <c r="DB54" s="167" t="str">
        <f t="shared" si="3"/>
        <v/>
      </c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R54" s="201"/>
      <c r="EA54" s="87" t="s">
        <v>2732</v>
      </c>
      <c r="EB54" s="87" t="s">
        <v>28</v>
      </c>
      <c r="EC54" s="87" t="s">
        <v>29</v>
      </c>
      <c r="ED54" s="87" t="s">
        <v>30</v>
      </c>
      <c r="EE54" s="87" t="s">
        <v>412</v>
      </c>
      <c r="EF54" s="87" t="s">
        <v>413</v>
      </c>
      <c r="EG54" s="87" t="s">
        <v>2684</v>
      </c>
      <c r="EH54" s="87" t="s">
        <v>414</v>
      </c>
      <c r="EI54" s="87" t="s">
        <v>413</v>
      </c>
      <c r="EM54" s="87" t="s">
        <v>2685</v>
      </c>
      <c r="EN54" s="87">
        <v>2400</v>
      </c>
      <c r="EP54" s="180" t="s">
        <v>3080</v>
      </c>
      <c r="EQ54" s="181" t="s">
        <v>3081</v>
      </c>
      <c r="ER54" s="182" t="str">
        <f t="shared" ca="1" si="4"/>
        <v/>
      </c>
      <c r="ES54" s="182" t="str">
        <f t="shared" ca="1" si="5"/>
        <v/>
      </c>
      <c r="ET54" s="182" t="str">
        <f t="shared" ca="1" si="6"/>
        <v/>
      </c>
      <c r="EU54" s="182" t="str">
        <f ca="1">IFERROR(IF(OFFSET($D$6,MATCH(VALUE(SUBSTITUTE(EQ54,EG54,"")),$A$6:$A$167,0)-1,MATCH($EG54,$D$6:$CC$6,0)-1+7,1,1)&gt;0,OFFSET($D$6,MATCH(VALUE(SUBSTITUTE(EQ54,EG54,"")),$A$6:$A$167,0)-1,MATCH($EG54,$D$6:$CC$6,0)-1+7,1,1),""),"")</f>
        <v/>
      </c>
      <c r="EV54" s="182" t="str">
        <f ca="1">IF($EU54&lt;&gt;"",IF(OFFSET($D$6,MATCH(VALUE(SUBSTITUTE($EQ54,$EG54,"")),$A$6:$A$167,0)-1,MATCH($EG54,$D$6:$CC$6,0)-1+8,1,1)=0,"",OFFSET($D$6,MATCH(VALUE(SUBSTITUTE($EQ54,$EG54,"")),$A$6:$A$167,0)-1,MATCH($EG54,$D$6:$CC$6,0)-1+8,1,1)),"")</f>
        <v/>
      </c>
      <c r="EW54" s="182" t="str">
        <f t="shared" ca="1" si="7"/>
        <v/>
      </c>
      <c r="EX54" s="182" t="str">
        <f t="shared" ca="1" si="8"/>
        <v/>
      </c>
      <c r="EY54" s="182" t="str">
        <f ca="1">IF(EU54="","",COUNTIF(EU$6:$EU54,"&gt;"&amp;0))</f>
        <v/>
      </c>
      <c r="EZ54" s="167"/>
      <c r="FA54" s="155"/>
    </row>
    <row r="55" spans="1:157" ht="27.6" customHeight="1">
      <c r="A55" s="87">
        <v>2015</v>
      </c>
      <c r="B55" s="188">
        <f ca="1">J55+T55+AD55+AN55+AX55+BH55+BR55+CB55</f>
        <v>1250</v>
      </c>
      <c r="C55" s="184" t="s">
        <v>3007</v>
      </c>
      <c r="D55" s="185" t="s">
        <v>3016</v>
      </c>
      <c r="E55" s="186"/>
      <c r="F55" s="187"/>
      <c r="G55" s="187"/>
      <c r="H55" s="187"/>
      <c r="I55" s="187" t="s">
        <v>3007</v>
      </c>
      <c r="J55" s="187">
        <f ca="1">SUM(OFFSET(J54,-COUNTIF($B$8:$B53,$B53),0,COUNTIF($B$8:$B53,$B53),1))</f>
        <v>0</v>
      </c>
      <c r="K55" s="187">
        <f ca="1">SUM(OFFSET(K54,-COUNTIF($B$8:$B53,$B53),0,COUNTIF($B$8:$B53,$B53),1))</f>
        <v>0</v>
      </c>
      <c r="L55" s="187"/>
      <c r="M55" s="187" t="s">
        <v>3007</v>
      </c>
      <c r="N55" s="185" t="s">
        <v>3016</v>
      </c>
      <c r="O55" s="186"/>
      <c r="P55" s="187"/>
      <c r="Q55" s="187"/>
      <c r="R55" s="187"/>
      <c r="S55" s="187" t="s">
        <v>3007</v>
      </c>
      <c r="T55" s="187">
        <f ca="1">SUM(OFFSET(T54,-COUNTIF($B$8:$B53,$B53),0,COUNTIF($B$8:$B53,$B53),1))</f>
        <v>0</v>
      </c>
      <c r="U55" s="187">
        <f ca="1">SUM(OFFSET(U54,-COUNTIF($B$8:$B53,$B53),0,COUNTIF($B$8:$B53,$B53),1))</f>
        <v>0</v>
      </c>
      <c r="V55" s="187"/>
      <c r="W55" s="187" t="s">
        <v>3007</v>
      </c>
      <c r="X55" s="185" t="s">
        <v>3016</v>
      </c>
      <c r="Y55" s="186"/>
      <c r="Z55" s="187"/>
      <c r="AA55" s="187"/>
      <c r="AB55" s="187"/>
      <c r="AC55" s="187" t="s">
        <v>3007</v>
      </c>
      <c r="AD55" s="187">
        <f ca="1">SUM(OFFSET(AD54,-COUNTIF($B$8:$B53,$B53),0,COUNTIF($B$8:$B53,$B53),1))</f>
        <v>0</v>
      </c>
      <c r="AE55" s="187">
        <f ca="1">SUM(OFFSET(AE54,-COUNTIF($B$8:$B53,$B53),0,COUNTIF($B$8:$B53,$B53),1))</f>
        <v>0</v>
      </c>
      <c r="AF55" s="187"/>
      <c r="AG55" s="187" t="s">
        <v>3007</v>
      </c>
      <c r="AH55" s="185" t="s">
        <v>3016</v>
      </c>
      <c r="AI55" s="186"/>
      <c r="AJ55" s="187"/>
      <c r="AK55" s="187"/>
      <c r="AL55" s="187"/>
      <c r="AM55" s="187" t="s">
        <v>3007</v>
      </c>
      <c r="AN55" s="187">
        <f ca="1">SUM(OFFSET(AN54,-COUNTIF($B$8:$B53,$B53),0,COUNTIF($B$8:$B53,$B53),1))</f>
        <v>0</v>
      </c>
      <c r="AO55" s="187">
        <f ca="1">SUM(OFFSET(AO54,-COUNTIF($B$8:$B53,$B53),0,COUNTIF($B$8:$B53,$B53),1))</f>
        <v>0</v>
      </c>
      <c r="AP55" s="187"/>
      <c r="AQ55" s="187" t="s">
        <v>3007</v>
      </c>
      <c r="AR55" s="185" t="s">
        <v>3016</v>
      </c>
      <c r="AS55" s="186"/>
      <c r="AT55" s="187"/>
      <c r="AU55" s="187"/>
      <c r="AV55" s="187"/>
      <c r="AW55" s="187" t="s">
        <v>3007</v>
      </c>
      <c r="AX55" s="187">
        <f ca="1">SUM(OFFSET(AX54,-COUNTIF($B$8:$B53,$B53),0,COUNTIF($B$8:$B53,$B53),1))</f>
        <v>0</v>
      </c>
      <c r="AY55" s="187">
        <f ca="1">SUM(OFFSET(AY54,-COUNTIF($B$8:$B53,$B53),0,COUNTIF($B$8:$B53,$B53),1))</f>
        <v>0</v>
      </c>
      <c r="AZ55" s="187"/>
      <c r="BA55" s="187" t="s">
        <v>3007</v>
      </c>
      <c r="BB55" s="185" t="s">
        <v>3016</v>
      </c>
      <c r="BC55" s="186"/>
      <c r="BD55" s="187"/>
      <c r="BE55" s="187"/>
      <c r="BF55" s="187"/>
      <c r="BG55" s="187" t="s">
        <v>3007</v>
      </c>
      <c r="BH55" s="187">
        <f ca="1">SUM(OFFSET(BH54,-COUNTIF($B$8:$B53,$B53),0,COUNTIF($B$8:$B53,$B53),1))</f>
        <v>0</v>
      </c>
      <c r="BI55" s="187">
        <f ca="1">SUM(OFFSET(BI54,-COUNTIF($B$8:$B53,$B53),0,COUNTIF($B$8:$B53,$B53),1))</f>
        <v>0</v>
      </c>
      <c r="BJ55" s="187"/>
      <c r="BK55" s="187" t="s">
        <v>3007</v>
      </c>
      <c r="BL55" s="185" t="s">
        <v>3016</v>
      </c>
      <c r="BM55" s="186"/>
      <c r="BN55" s="187"/>
      <c r="BO55" s="187"/>
      <c r="BP55" s="187"/>
      <c r="BQ55" s="187" t="s">
        <v>3007</v>
      </c>
      <c r="BR55" s="187">
        <f ca="1">SUM(OFFSET(BR54,-COUNTIF($B$8:$B53,$B53),0,COUNTIF($B$8:$B53,$B53),1))</f>
        <v>0</v>
      </c>
      <c r="BS55" s="187">
        <f ca="1">SUM(OFFSET(BS54,-COUNTIF($B$8:$B53,$B53),0,COUNTIF($B$8:$B53,$B53),1))</f>
        <v>0</v>
      </c>
      <c r="BT55" s="187"/>
      <c r="BU55" s="187" t="s">
        <v>3007</v>
      </c>
      <c r="BV55" s="185" t="s">
        <v>3016</v>
      </c>
      <c r="BW55" s="186"/>
      <c r="BX55" s="187"/>
      <c r="BY55" s="187"/>
      <c r="BZ55" s="187"/>
      <c r="CA55" s="187" t="s">
        <v>3007</v>
      </c>
      <c r="CB55" s="187">
        <f ca="1">SUM(OFFSET(CB54,-COUNTIF($B$8:$B53,$B53),0,COUNTIF($B$8:$B53,$B53),1))</f>
        <v>1250</v>
      </c>
      <c r="CC55" s="187">
        <f ca="1">SUM(OFFSET(CC54,-COUNTIF($B$8:$B53,$B53),0,COUNTIF($B$8:$B53,$B53),1))</f>
        <v>0</v>
      </c>
      <c r="CD55" s="186"/>
      <c r="CU55" s="168" t="s">
        <v>3007</v>
      </c>
      <c r="CV55" s="168" t="s">
        <v>3007</v>
      </c>
      <c r="CW55" s="168" t="str">
        <f t="shared" si="1"/>
        <v/>
      </c>
      <c r="DA55" s="167" t="str">
        <f t="shared" si="2"/>
        <v/>
      </c>
      <c r="DB55" s="167" t="str">
        <f t="shared" si="3"/>
        <v/>
      </c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R55" s="201"/>
      <c r="EA55" s="87" t="s">
        <v>2734</v>
      </c>
      <c r="EB55" s="87" t="s">
        <v>28</v>
      </c>
      <c r="EC55" s="87" t="s">
        <v>29</v>
      </c>
      <c r="ED55" s="87" t="s">
        <v>30</v>
      </c>
      <c r="EE55" s="87" t="s">
        <v>416</v>
      </c>
      <c r="EF55" s="87" t="s">
        <v>417</v>
      </c>
      <c r="EG55" s="87" t="s">
        <v>2684</v>
      </c>
      <c r="EH55" s="87" t="s">
        <v>421</v>
      </c>
      <c r="EI55" s="87" t="s">
        <v>422</v>
      </c>
      <c r="EM55" s="87" t="s">
        <v>2685</v>
      </c>
      <c r="EN55" s="87">
        <v>1000</v>
      </c>
      <c r="EP55" s="180" t="s">
        <v>3082</v>
      </c>
      <c r="EQ55" s="181" t="s">
        <v>3083</v>
      </c>
      <c r="ER55" s="182" t="str">
        <f t="shared" ca="1" si="4"/>
        <v/>
      </c>
      <c r="ES55" s="182" t="str">
        <f t="shared" ca="1" si="5"/>
        <v/>
      </c>
      <c r="ET55" s="182" t="str">
        <f t="shared" ca="1" si="6"/>
        <v/>
      </c>
      <c r="EU55" s="182" t="str">
        <f ca="1">IFERROR(IF(OFFSET($D$6,MATCH(VALUE(SUBSTITUTE(EQ55,EG55,"")),$A$6:$A$167,0)-1,MATCH($EG55,$D$6:$CC$6,0)-1+7,1,1)&gt;0,OFFSET($D$6,MATCH(VALUE(SUBSTITUTE(EQ55,EG55,"")),$A$6:$A$167,0)-1,MATCH($EG55,$D$6:$CC$6,0)-1+7,1,1),""),"")</f>
        <v/>
      </c>
      <c r="EV55" s="182" t="str">
        <f ca="1">IF($EU55&lt;&gt;"",IF(OFFSET($D$6,MATCH(VALUE(SUBSTITUTE($EQ55,$EG55,"")),$A$6:$A$167,0)-1,MATCH($EG55,$D$6:$CC$6,0)-1+8,1,1)=0,"",OFFSET($D$6,MATCH(VALUE(SUBSTITUTE($EQ55,$EG55,"")),$A$6:$A$167,0)-1,MATCH($EG55,$D$6:$CC$6,0)-1+8,1,1)),"")</f>
        <v/>
      </c>
      <c r="EW55" s="182" t="str">
        <f t="shared" ca="1" si="7"/>
        <v/>
      </c>
      <c r="EX55" s="182" t="str">
        <f t="shared" ca="1" si="8"/>
        <v/>
      </c>
      <c r="EY55" s="182" t="str">
        <f ca="1">IF(EU55="","",COUNTIF(EU$6:$EU55,"&gt;"&amp;0))</f>
        <v/>
      </c>
      <c r="EZ55" s="167"/>
      <c r="FA55" s="155"/>
    </row>
    <row r="56" spans="1:157" ht="27.6" customHeight="1" thickBot="1">
      <c r="A56" s="87">
        <v>2016</v>
      </c>
      <c r="B56" s="190" t="s">
        <v>3007</v>
      </c>
      <c r="C56" s="191" t="s">
        <v>3007</v>
      </c>
      <c r="D56" s="192" t="s">
        <v>3007</v>
      </c>
      <c r="E56" s="193"/>
      <c r="F56" s="194"/>
      <c r="G56" s="194"/>
      <c r="H56" s="194"/>
      <c r="I56" s="194" t="s">
        <v>3007</v>
      </c>
      <c r="J56" s="194" t="s">
        <v>3007</v>
      </c>
      <c r="K56" s="194"/>
      <c r="L56" s="194"/>
      <c r="M56" s="194" t="s">
        <v>3007</v>
      </c>
      <c r="N56" s="192" t="s">
        <v>3007</v>
      </c>
      <c r="O56" s="193"/>
      <c r="P56" s="194"/>
      <c r="Q56" s="194"/>
      <c r="R56" s="194"/>
      <c r="S56" s="194" t="s">
        <v>3007</v>
      </c>
      <c r="T56" s="194" t="s">
        <v>3007</v>
      </c>
      <c r="U56" s="194"/>
      <c r="V56" s="194"/>
      <c r="W56" s="194" t="s">
        <v>3007</v>
      </c>
      <c r="X56" s="192" t="s">
        <v>3007</v>
      </c>
      <c r="Y56" s="193"/>
      <c r="Z56" s="194"/>
      <c r="AA56" s="194"/>
      <c r="AB56" s="194"/>
      <c r="AC56" s="194" t="s">
        <v>3007</v>
      </c>
      <c r="AD56" s="194" t="s">
        <v>3007</v>
      </c>
      <c r="AE56" s="194"/>
      <c r="AF56" s="194"/>
      <c r="AG56" s="194" t="s">
        <v>3007</v>
      </c>
      <c r="AH56" s="192" t="s">
        <v>3007</v>
      </c>
      <c r="AI56" s="193"/>
      <c r="AJ56" s="194"/>
      <c r="AK56" s="194"/>
      <c r="AL56" s="194"/>
      <c r="AM56" s="194" t="s">
        <v>3007</v>
      </c>
      <c r="AN56" s="194" t="s">
        <v>3007</v>
      </c>
      <c r="AO56" s="194"/>
      <c r="AP56" s="194"/>
      <c r="AQ56" s="194" t="s">
        <v>3007</v>
      </c>
      <c r="AR56" s="192" t="s">
        <v>3007</v>
      </c>
      <c r="AS56" s="193"/>
      <c r="AT56" s="194"/>
      <c r="AU56" s="194"/>
      <c r="AV56" s="194"/>
      <c r="AW56" s="194" t="s">
        <v>3007</v>
      </c>
      <c r="AX56" s="194" t="s">
        <v>3007</v>
      </c>
      <c r="AY56" s="194"/>
      <c r="AZ56" s="194"/>
      <c r="BA56" s="194" t="s">
        <v>3007</v>
      </c>
      <c r="BB56" s="192" t="s">
        <v>3007</v>
      </c>
      <c r="BC56" s="193"/>
      <c r="BD56" s="194"/>
      <c r="BE56" s="194"/>
      <c r="BF56" s="194"/>
      <c r="BG56" s="194" t="s">
        <v>3007</v>
      </c>
      <c r="BH56" s="194" t="s">
        <v>3007</v>
      </c>
      <c r="BI56" s="194"/>
      <c r="BJ56" s="194"/>
      <c r="BK56" s="194" t="s">
        <v>3007</v>
      </c>
      <c r="BL56" s="192" t="s">
        <v>3007</v>
      </c>
      <c r="BM56" s="193"/>
      <c r="BN56" s="194"/>
      <c r="BO56" s="194"/>
      <c r="BP56" s="194"/>
      <c r="BQ56" s="194" t="s">
        <v>3007</v>
      </c>
      <c r="BR56" s="194" t="s">
        <v>3007</v>
      </c>
      <c r="BS56" s="194"/>
      <c r="BT56" s="194"/>
      <c r="BU56" s="194" t="s">
        <v>3007</v>
      </c>
      <c r="BV56" s="192" t="s">
        <v>3007</v>
      </c>
      <c r="BW56" s="193"/>
      <c r="BX56" s="194"/>
      <c r="BY56" s="194"/>
      <c r="BZ56" s="194"/>
      <c r="CA56" s="194" t="s">
        <v>3007</v>
      </c>
      <c r="CB56" s="194" t="s">
        <v>3007</v>
      </c>
      <c r="CC56" s="194"/>
      <c r="CD56" s="193"/>
      <c r="CU56" s="168" t="s">
        <v>3007</v>
      </c>
      <c r="CV56" s="168" t="s">
        <v>3007</v>
      </c>
      <c r="CW56" s="168" t="str">
        <f t="shared" si="1"/>
        <v/>
      </c>
      <c r="DA56" s="167" t="str">
        <f t="shared" si="2"/>
        <v/>
      </c>
      <c r="DB56" s="167" t="str">
        <f t="shared" si="3"/>
        <v/>
      </c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R56" s="201"/>
      <c r="EA56" s="87" t="s">
        <v>2735</v>
      </c>
      <c r="EB56" s="87" t="s">
        <v>28</v>
      </c>
      <c r="EC56" s="87" t="s">
        <v>29</v>
      </c>
      <c r="ED56" s="87" t="s">
        <v>30</v>
      </c>
      <c r="EE56" s="87" t="s">
        <v>416</v>
      </c>
      <c r="EF56" s="87" t="s">
        <v>417</v>
      </c>
      <c r="EG56" s="87" t="s">
        <v>2684</v>
      </c>
      <c r="EH56" s="87" t="s">
        <v>424</v>
      </c>
      <c r="EI56" s="87" t="s">
        <v>425</v>
      </c>
      <c r="EM56" s="87" t="s">
        <v>2685</v>
      </c>
      <c r="EN56" s="87">
        <v>1500</v>
      </c>
      <c r="EP56" s="180" t="s">
        <v>3082</v>
      </c>
      <c r="EQ56" s="181" t="s">
        <v>3084</v>
      </c>
      <c r="ER56" s="182" t="str">
        <f t="shared" ca="1" si="4"/>
        <v/>
      </c>
      <c r="ES56" s="182" t="str">
        <f t="shared" ca="1" si="5"/>
        <v/>
      </c>
      <c r="ET56" s="182" t="str">
        <f t="shared" ca="1" si="6"/>
        <v/>
      </c>
      <c r="EU56" s="182" t="str">
        <f ca="1">IFERROR(IF(OFFSET($D$6,MATCH(VALUE(SUBSTITUTE(EQ56,EG56,"")),$A$6:$A$167,0)-1,MATCH($EG56,$D$6:$CC$6,0)-1+7,1,1)&gt;0,OFFSET($D$6,MATCH(VALUE(SUBSTITUTE(EQ56,EG56,"")),$A$6:$A$167,0)-1,MATCH($EG56,$D$6:$CC$6,0)-1+7,1,1),""),"")</f>
        <v/>
      </c>
      <c r="EV56" s="182" t="str">
        <f ca="1">IF($EU56&lt;&gt;"",IF(OFFSET($D$6,MATCH(VALUE(SUBSTITUTE($EQ56,$EG56,"")),$A$6:$A$167,0)-1,MATCH($EG56,$D$6:$CC$6,0)-1+8,1,1)=0,"",OFFSET($D$6,MATCH(VALUE(SUBSTITUTE($EQ56,$EG56,"")),$A$6:$A$167,0)-1,MATCH($EG56,$D$6:$CC$6,0)-1+8,1,1)),"")</f>
        <v/>
      </c>
      <c r="EW56" s="182" t="str">
        <f t="shared" ca="1" si="7"/>
        <v/>
      </c>
      <c r="EX56" s="182" t="str">
        <f t="shared" ca="1" si="8"/>
        <v/>
      </c>
      <c r="EY56" s="182" t="str">
        <f ca="1">IF(EU56="","",COUNTIF(EU$6:$EU56,"&gt;"&amp;0))</f>
        <v/>
      </c>
      <c r="EZ56" s="167"/>
      <c r="FA56" s="155"/>
    </row>
    <row r="57" spans="1:157" ht="27.6" customHeight="1">
      <c r="A57" s="87">
        <v>2017</v>
      </c>
      <c r="B57" s="188" t="s">
        <v>126</v>
      </c>
      <c r="C57" s="195" t="s">
        <v>3007</v>
      </c>
      <c r="D57" s="196" t="s">
        <v>3007</v>
      </c>
      <c r="E57" s="197"/>
      <c r="F57" s="198"/>
      <c r="G57" s="198"/>
      <c r="H57" s="198"/>
      <c r="I57" s="198" t="s">
        <v>3007</v>
      </c>
      <c r="J57" s="198" t="s">
        <v>3007</v>
      </c>
      <c r="K57" s="198"/>
      <c r="L57" s="198"/>
      <c r="M57" s="198" t="s">
        <v>3007</v>
      </c>
      <c r="N57" s="196" t="s">
        <v>3007</v>
      </c>
      <c r="O57" s="197"/>
      <c r="P57" s="198"/>
      <c r="Q57" s="198"/>
      <c r="R57" s="198"/>
      <c r="S57" s="198" t="s">
        <v>3007</v>
      </c>
      <c r="T57" s="198" t="s">
        <v>3007</v>
      </c>
      <c r="U57" s="198"/>
      <c r="V57" s="198"/>
      <c r="W57" s="198" t="s">
        <v>3007</v>
      </c>
      <c r="X57" s="196" t="s">
        <v>3007</v>
      </c>
      <c r="Y57" s="197"/>
      <c r="Z57" s="198"/>
      <c r="AA57" s="198"/>
      <c r="AB57" s="198"/>
      <c r="AC57" s="198" t="s">
        <v>3007</v>
      </c>
      <c r="AD57" s="198" t="s">
        <v>3007</v>
      </c>
      <c r="AE57" s="198"/>
      <c r="AF57" s="198"/>
      <c r="AG57" s="198" t="s">
        <v>3007</v>
      </c>
      <c r="AH57" s="196" t="s">
        <v>3007</v>
      </c>
      <c r="AI57" s="197"/>
      <c r="AJ57" s="198"/>
      <c r="AK57" s="198"/>
      <c r="AL57" s="198"/>
      <c r="AM57" s="198" t="s">
        <v>3007</v>
      </c>
      <c r="AN57" s="198" t="s">
        <v>3007</v>
      </c>
      <c r="AO57" s="198"/>
      <c r="AP57" s="198"/>
      <c r="AQ57" s="198" t="s">
        <v>3007</v>
      </c>
      <c r="AR57" s="196" t="s">
        <v>3007</v>
      </c>
      <c r="AS57" s="197"/>
      <c r="AT57" s="198"/>
      <c r="AU57" s="198"/>
      <c r="AV57" s="198"/>
      <c r="AW57" s="198" t="s">
        <v>3007</v>
      </c>
      <c r="AX57" s="198" t="s">
        <v>3007</v>
      </c>
      <c r="AY57" s="198"/>
      <c r="AZ57" s="198"/>
      <c r="BA57" s="198" t="s">
        <v>3007</v>
      </c>
      <c r="BB57" s="196" t="s">
        <v>3007</v>
      </c>
      <c r="BC57" s="197"/>
      <c r="BD57" s="198"/>
      <c r="BE57" s="198"/>
      <c r="BF57" s="198"/>
      <c r="BG57" s="198" t="s">
        <v>3007</v>
      </c>
      <c r="BH57" s="198" t="s">
        <v>3007</v>
      </c>
      <c r="BI57" s="198"/>
      <c r="BJ57" s="198"/>
      <c r="BK57" s="198" t="s">
        <v>3007</v>
      </c>
      <c r="BL57" s="196" t="s">
        <v>3007</v>
      </c>
      <c r="BM57" s="197"/>
      <c r="BN57" s="198"/>
      <c r="BO57" s="198"/>
      <c r="BP57" s="198"/>
      <c r="BQ57" s="198" t="s">
        <v>3007</v>
      </c>
      <c r="BR57" s="198" t="s">
        <v>3007</v>
      </c>
      <c r="BS57" s="198"/>
      <c r="BT57" s="198"/>
      <c r="BU57" s="198" t="s">
        <v>127</v>
      </c>
      <c r="BV57" s="196" t="s">
        <v>128</v>
      </c>
      <c r="BW57" s="197"/>
      <c r="BX57" s="198"/>
      <c r="BY57" s="198"/>
      <c r="BZ57" s="198"/>
      <c r="CA57" s="198" t="s">
        <v>2685</v>
      </c>
      <c r="CB57" s="198">
        <v>1250</v>
      </c>
      <c r="CC57" s="218"/>
      <c r="CD57" s="223"/>
      <c r="CU57" s="168" t="s">
        <v>3007</v>
      </c>
      <c r="CV57" s="168" t="s">
        <v>3007</v>
      </c>
      <c r="CW57" s="168" t="str">
        <f t="shared" si="1"/>
        <v/>
      </c>
      <c r="DA57" s="167" t="str">
        <f t="shared" si="2"/>
        <v/>
      </c>
      <c r="DB57" s="167" t="str">
        <f t="shared" si="3"/>
        <v/>
      </c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R57" s="201"/>
      <c r="EA57" s="87" t="s">
        <v>2737</v>
      </c>
      <c r="EB57" s="87" t="s">
        <v>28</v>
      </c>
      <c r="EC57" s="87" t="s">
        <v>29</v>
      </c>
      <c r="ED57" s="87" t="s">
        <v>30</v>
      </c>
      <c r="EE57" s="87" t="s">
        <v>468</v>
      </c>
      <c r="EF57" s="87" t="s">
        <v>469</v>
      </c>
      <c r="EG57" s="87" t="s">
        <v>2684</v>
      </c>
      <c r="EH57" s="87" t="s">
        <v>473</v>
      </c>
      <c r="EI57" s="87" t="s">
        <v>474</v>
      </c>
      <c r="EM57" s="87" t="s">
        <v>2685</v>
      </c>
      <c r="EN57" s="87">
        <v>200</v>
      </c>
      <c r="EP57" s="180" t="s">
        <v>3085</v>
      </c>
      <c r="EQ57" s="181" t="s">
        <v>3086</v>
      </c>
      <c r="ER57" s="182" t="str">
        <f t="shared" ca="1" si="4"/>
        <v/>
      </c>
      <c r="ES57" s="182" t="str">
        <f t="shared" ca="1" si="5"/>
        <v/>
      </c>
      <c r="ET57" s="182" t="str">
        <f t="shared" ca="1" si="6"/>
        <v/>
      </c>
      <c r="EU57" s="182" t="str">
        <f ca="1">IFERROR(IF(OFFSET($D$6,MATCH(VALUE(SUBSTITUTE(EQ57,EG57,"")),$A$6:$A$167,0)-1,MATCH($EG57,$D$6:$CC$6,0)-1+7,1,1)&gt;0,OFFSET($D$6,MATCH(VALUE(SUBSTITUTE(EQ57,EG57,"")),$A$6:$A$167,0)-1,MATCH($EG57,$D$6:$CC$6,0)-1+7,1,1),""),"")</f>
        <v/>
      </c>
      <c r="EV57" s="182" t="str">
        <f ca="1">IF($EU57&lt;&gt;"",IF(OFFSET($D$6,MATCH(VALUE(SUBSTITUTE($EQ57,$EG57,"")),$A$6:$A$167,0)-1,MATCH($EG57,$D$6:$CC$6,0)-1+8,1,1)=0,"",OFFSET($D$6,MATCH(VALUE(SUBSTITUTE($EQ57,$EG57,"")),$A$6:$A$167,0)-1,MATCH($EG57,$D$6:$CC$6,0)-1+8,1,1)),"")</f>
        <v/>
      </c>
      <c r="EW57" s="182" t="str">
        <f t="shared" ca="1" si="7"/>
        <v/>
      </c>
      <c r="EX57" s="182" t="str">
        <f t="shared" ca="1" si="8"/>
        <v/>
      </c>
      <c r="EY57" s="182" t="str">
        <f ca="1">IF(EU57="","",COUNTIF(EU$6:$EU57,"&gt;"&amp;0))</f>
        <v/>
      </c>
      <c r="EZ57" s="167"/>
      <c r="FA57" s="155"/>
    </row>
    <row r="58" spans="1:157" ht="27.6" customHeight="1">
      <c r="A58" s="87">
        <v>2018</v>
      </c>
      <c r="B58" s="188" t="s">
        <v>126</v>
      </c>
      <c r="C58" s="184" t="s">
        <v>3007</v>
      </c>
      <c r="D58" s="185" t="s">
        <v>3007</v>
      </c>
      <c r="E58" s="186"/>
      <c r="F58" s="187"/>
      <c r="G58" s="187"/>
      <c r="H58" s="187"/>
      <c r="I58" s="187" t="s">
        <v>3007</v>
      </c>
      <c r="J58" s="187" t="s">
        <v>3007</v>
      </c>
      <c r="K58" s="187"/>
      <c r="L58" s="187"/>
      <c r="M58" s="187" t="s">
        <v>3007</v>
      </c>
      <c r="N58" s="185" t="s">
        <v>3007</v>
      </c>
      <c r="O58" s="186"/>
      <c r="P58" s="187"/>
      <c r="Q58" s="187"/>
      <c r="R58" s="187"/>
      <c r="S58" s="187" t="s">
        <v>3007</v>
      </c>
      <c r="T58" s="187" t="s">
        <v>3007</v>
      </c>
      <c r="U58" s="187"/>
      <c r="V58" s="187"/>
      <c r="W58" s="187" t="s">
        <v>3007</v>
      </c>
      <c r="X58" s="185" t="s">
        <v>3007</v>
      </c>
      <c r="Y58" s="186"/>
      <c r="Z58" s="187"/>
      <c r="AA58" s="187"/>
      <c r="AB58" s="187"/>
      <c r="AC58" s="187" t="s">
        <v>3007</v>
      </c>
      <c r="AD58" s="187" t="s">
        <v>3007</v>
      </c>
      <c r="AE58" s="187"/>
      <c r="AF58" s="187"/>
      <c r="AG58" s="187" t="s">
        <v>3007</v>
      </c>
      <c r="AH58" s="185" t="s">
        <v>3007</v>
      </c>
      <c r="AI58" s="186"/>
      <c r="AJ58" s="187"/>
      <c r="AK58" s="187"/>
      <c r="AL58" s="187"/>
      <c r="AM58" s="187" t="s">
        <v>3007</v>
      </c>
      <c r="AN58" s="187" t="s">
        <v>3007</v>
      </c>
      <c r="AO58" s="187"/>
      <c r="AP58" s="187"/>
      <c r="AQ58" s="187" t="s">
        <v>3007</v>
      </c>
      <c r="AR58" s="185" t="s">
        <v>3007</v>
      </c>
      <c r="AS58" s="186"/>
      <c r="AT58" s="187"/>
      <c r="AU58" s="187"/>
      <c r="AV58" s="187"/>
      <c r="AW58" s="187" t="s">
        <v>3007</v>
      </c>
      <c r="AX58" s="187" t="s">
        <v>3007</v>
      </c>
      <c r="AY58" s="187"/>
      <c r="AZ58" s="187"/>
      <c r="BA58" s="187" t="s">
        <v>3007</v>
      </c>
      <c r="BB58" s="185" t="s">
        <v>3007</v>
      </c>
      <c r="BC58" s="186"/>
      <c r="BD58" s="187"/>
      <c r="BE58" s="187"/>
      <c r="BF58" s="187"/>
      <c r="BG58" s="187" t="s">
        <v>3007</v>
      </c>
      <c r="BH58" s="187" t="s">
        <v>3007</v>
      </c>
      <c r="BI58" s="187"/>
      <c r="BJ58" s="187"/>
      <c r="BK58" s="187" t="s">
        <v>3007</v>
      </c>
      <c r="BL58" s="185" t="s">
        <v>3007</v>
      </c>
      <c r="BM58" s="186"/>
      <c r="BN58" s="187"/>
      <c r="BO58" s="187"/>
      <c r="BP58" s="187"/>
      <c r="BQ58" s="187" t="s">
        <v>3007</v>
      </c>
      <c r="BR58" s="187" t="s">
        <v>3007</v>
      </c>
      <c r="BS58" s="187"/>
      <c r="BT58" s="187"/>
      <c r="BU58" s="187" t="s">
        <v>130</v>
      </c>
      <c r="BV58" s="185" t="s">
        <v>131</v>
      </c>
      <c r="BW58" s="186"/>
      <c r="BX58" s="187"/>
      <c r="BY58" s="187"/>
      <c r="BZ58" s="187"/>
      <c r="CA58" s="187" t="s">
        <v>2685</v>
      </c>
      <c r="CB58" s="187">
        <v>1250</v>
      </c>
      <c r="CC58" s="217"/>
      <c r="CD58" s="222"/>
      <c r="CU58" s="168" t="s">
        <v>3007</v>
      </c>
      <c r="CV58" s="168" t="s">
        <v>3007</v>
      </c>
      <c r="CW58" s="168" t="str">
        <f t="shared" si="1"/>
        <v/>
      </c>
      <c r="DA58" s="167" t="str">
        <f t="shared" si="2"/>
        <v/>
      </c>
      <c r="DB58" s="167" t="str">
        <f t="shared" si="3"/>
        <v/>
      </c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R58" s="201"/>
      <c r="EA58" s="87" t="s">
        <v>2738</v>
      </c>
      <c r="EB58" s="87" t="s">
        <v>28</v>
      </c>
      <c r="EC58" s="87" t="s">
        <v>29</v>
      </c>
      <c r="ED58" s="87" t="s">
        <v>30</v>
      </c>
      <c r="EE58" s="87" t="s">
        <v>468</v>
      </c>
      <c r="EF58" s="87" t="s">
        <v>469</v>
      </c>
      <c r="EG58" s="87" t="s">
        <v>2684</v>
      </c>
      <c r="EH58" s="87" t="s">
        <v>476</v>
      </c>
      <c r="EI58" s="87" t="s">
        <v>3087</v>
      </c>
      <c r="EM58" s="87" t="s">
        <v>2685</v>
      </c>
      <c r="EN58" s="87">
        <v>1050</v>
      </c>
      <c r="EP58" s="180" t="s">
        <v>3085</v>
      </c>
      <c r="EQ58" s="181" t="s">
        <v>3088</v>
      </c>
      <c r="ER58" s="182" t="str">
        <f t="shared" ca="1" si="4"/>
        <v/>
      </c>
      <c r="ES58" s="182" t="str">
        <f t="shared" ca="1" si="5"/>
        <v/>
      </c>
      <c r="ET58" s="182" t="str">
        <f t="shared" ca="1" si="6"/>
        <v/>
      </c>
      <c r="EU58" s="182" t="str">
        <f ca="1">IFERROR(IF(OFFSET($D$6,MATCH(VALUE(SUBSTITUTE(EQ58,EG58,"")),$A$6:$A$167,0)-1,MATCH($EG58,$D$6:$CC$6,0)-1+7,1,1)&gt;0,OFFSET($D$6,MATCH(VALUE(SUBSTITUTE(EQ58,EG58,"")),$A$6:$A$167,0)-1,MATCH($EG58,$D$6:$CC$6,0)-1+7,1,1),""),"")</f>
        <v/>
      </c>
      <c r="EV58" s="182" t="str">
        <f ca="1">IF($EU58&lt;&gt;"",IF(OFFSET($D$6,MATCH(VALUE(SUBSTITUTE($EQ58,$EG58,"")),$A$6:$A$167,0)-1,MATCH($EG58,$D$6:$CC$6,0)-1+8,1,1)=0,"",OFFSET($D$6,MATCH(VALUE(SUBSTITUTE($EQ58,$EG58,"")),$A$6:$A$167,0)-1,MATCH($EG58,$D$6:$CC$6,0)-1+8,1,1)),"")</f>
        <v/>
      </c>
      <c r="EW58" s="182" t="str">
        <f t="shared" ca="1" si="7"/>
        <v/>
      </c>
      <c r="EX58" s="182" t="str">
        <f t="shared" ca="1" si="8"/>
        <v/>
      </c>
      <c r="EY58" s="182" t="str">
        <f ca="1">IF(EU58="","",COUNTIF(EU$6:$EU58,"&gt;"&amp;0))</f>
        <v/>
      </c>
      <c r="EZ58" s="167"/>
      <c r="FA58" s="155"/>
    </row>
    <row r="59" spans="1:157" ht="27.6" customHeight="1">
      <c r="A59" s="87">
        <v>2019</v>
      </c>
      <c r="B59" s="188" t="s">
        <v>126</v>
      </c>
      <c r="C59" s="184" t="s">
        <v>3007</v>
      </c>
      <c r="D59" s="185" t="s">
        <v>3007</v>
      </c>
      <c r="E59" s="186"/>
      <c r="F59" s="187"/>
      <c r="G59" s="187"/>
      <c r="H59" s="187"/>
      <c r="I59" s="187" t="s">
        <v>3007</v>
      </c>
      <c r="J59" s="187" t="s">
        <v>3007</v>
      </c>
      <c r="K59" s="187"/>
      <c r="L59" s="187"/>
      <c r="M59" s="187" t="s">
        <v>3007</v>
      </c>
      <c r="N59" s="185" t="s">
        <v>3007</v>
      </c>
      <c r="O59" s="186"/>
      <c r="P59" s="187"/>
      <c r="Q59" s="187"/>
      <c r="R59" s="187"/>
      <c r="S59" s="187" t="s">
        <v>3007</v>
      </c>
      <c r="T59" s="187" t="s">
        <v>3007</v>
      </c>
      <c r="U59" s="187"/>
      <c r="V59" s="187"/>
      <c r="W59" s="187" t="s">
        <v>3007</v>
      </c>
      <c r="X59" s="185" t="s">
        <v>3007</v>
      </c>
      <c r="Y59" s="186"/>
      <c r="Z59" s="187"/>
      <c r="AA59" s="187"/>
      <c r="AB59" s="187"/>
      <c r="AC59" s="187" t="s">
        <v>3007</v>
      </c>
      <c r="AD59" s="187" t="s">
        <v>3007</v>
      </c>
      <c r="AE59" s="187"/>
      <c r="AF59" s="187"/>
      <c r="AG59" s="187" t="s">
        <v>3007</v>
      </c>
      <c r="AH59" s="185" t="s">
        <v>3007</v>
      </c>
      <c r="AI59" s="186"/>
      <c r="AJ59" s="187"/>
      <c r="AK59" s="187"/>
      <c r="AL59" s="187"/>
      <c r="AM59" s="187" t="s">
        <v>3007</v>
      </c>
      <c r="AN59" s="187" t="s">
        <v>3007</v>
      </c>
      <c r="AO59" s="187"/>
      <c r="AP59" s="187"/>
      <c r="AQ59" s="187" t="s">
        <v>3007</v>
      </c>
      <c r="AR59" s="185" t="s">
        <v>3007</v>
      </c>
      <c r="AS59" s="186"/>
      <c r="AT59" s="187"/>
      <c r="AU59" s="187"/>
      <c r="AV59" s="187"/>
      <c r="AW59" s="187" t="s">
        <v>3007</v>
      </c>
      <c r="AX59" s="187" t="s">
        <v>3007</v>
      </c>
      <c r="AY59" s="187"/>
      <c r="AZ59" s="187"/>
      <c r="BA59" s="187" t="s">
        <v>3007</v>
      </c>
      <c r="BB59" s="185" t="s">
        <v>3007</v>
      </c>
      <c r="BC59" s="186"/>
      <c r="BD59" s="187"/>
      <c r="BE59" s="187"/>
      <c r="BF59" s="187"/>
      <c r="BG59" s="187" t="s">
        <v>3007</v>
      </c>
      <c r="BH59" s="187" t="s">
        <v>3007</v>
      </c>
      <c r="BI59" s="187"/>
      <c r="BJ59" s="187"/>
      <c r="BK59" s="187" t="s">
        <v>3007</v>
      </c>
      <c r="BL59" s="185" t="s">
        <v>3007</v>
      </c>
      <c r="BM59" s="186"/>
      <c r="BN59" s="187"/>
      <c r="BO59" s="187"/>
      <c r="BP59" s="187"/>
      <c r="BQ59" s="187" t="s">
        <v>3007</v>
      </c>
      <c r="BR59" s="187" t="s">
        <v>3007</v>
      </c>
      <c r="BS59" s="187"/>
      <c r="BT59" s="187"/>
      <c r="BU59" s="187" t="s">
        <v>133</v>
      </c>
      <c r="BV59" s="185" t="s">
        <v>134</v>
      </c>
      <c r="BW59" s="186"/>
      <c r="BX59" s="187"/>
      <c r="BY59" s="187"/>
      <c r="BZ59" s="187"/>
      <c r="CA59" s="187" t="s">
        <v>2685</v>
      </c>
      <c r="CB59" s="187">
        <v>1000</v>
      </c>
      <c r="CC59" s="217"/>
      <c r="CD59" s="222"/>
      <c r="CU59" s="168" t="s">
        <v>3007</v>
      </c>
      <c r="CV59" s="168" t="s">
        <v>3007</v>
      </c>
      <c r="CW59" s="168" t="str">
        <f t="shared" si="1"/>
        <v/>
      </c>
      <c r="DA59" s="167" t="str">
        <f t="shared" si="2"/>
        <v/>
      </c>
      <c r="DB59" s="167" t="str">
        <f t="shared" si="3"/>
        <v/>
      </c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R59" s="201"/>
      <c r="EA59" s="87" t="s">
        <v>2739</v>
      </c>
      <c r="EB59" s="87" t="s">
        <v>28</v>
      </c>
      <c r="EC59" s="87" t="s">
        <v>29</v>
      </c>
      <c r="ED59" s="87" t="s">
        <v>30</v>
      </c>
      <c r="EE59" s="87" t="s">
        <v>516</v>
      </c>
      <c r="EF59" s="87" t="s">
        <v>517</v>
      </c>
      <c r="EG59" s="87" t="s">
        <v>2684</v>
      </c>
      <c r="EH59" s="87" t="s">
        <v>518</v>
      </c>
      <c r="EI59" s="87" t="s">
        <v>519</v>
      </c>
      <c r="EM59" s="87" t="s">
        <v>2685</v>
      </c>
      <c r="EN59" s="87">
        <v>750</v>
      </c>
      <c r="EP59" s="180" t="s">
        <v>3089</v>
      </c>
      <c r="EQ59" s="181" t="s">
        <v>3090</v>
      </c>
      <c r="ER59" s="182" t="str">
        <f t="shared" ca="1" si="4"/>
        <v/>
      </c>
      <c r="ES59" s="182" t="str">
        <f t="shared" ca="1" si="5"/>
        <v/>
      </c>
      <c r="ET59" s="182" t="str">
        <f t="shared" ca="1" si="6"/>
        <v/>
      </c>
      <c r="EU59" s="182" t="str">
        <f ca="1">IFERROR(IF(OFFSET($D$6,MATCH(VALUE(SUBSTITUTE(EQ59,EG59,"")),$A$6:$A$167,0)-1,MATCH($EG59,$D$6:$CC$6,0)-1+7,1,1)&gt;0,OFFSET($D$6,MATCH(VALUE(SUBSTITUTE(EQ59,EG59,"")),$A$6:$A$167,0)-1,MATCH($EG59,$D$6:$CC$6,0)-1+7,1,1),""),"")</f>
        <v/>
      </c>
      <c r="EV59" s="182" t="str">
        <f ca="1">IF($EU59&lt;&gt;"",IF(OFFSET($D$6,MATCH(VALUE(SUBSTITUTE($EQ59,$EG59,"")),$A$6:$A$167,0)-1,MATCH($EG59,$D$6:$CC$6,0)-1+8,1,1)=0,"",OFFSET($D$6,MATCH(VALUE(SUBSTITUTE($EQ59,$EG59,"")),$A$6:$A$167,0)-1,MATCH($EG59,$D$6:$CC$6,0)-1+8,1,1)),"")</f>
        <v/>
      </c>
      <c r="EW59" s="182" t="str">
        <f t="shared" ca="1" si="7"/>
        <v/>
      </c>
      <c r="EX59" s="182" t="str">
        <f t="shared" ca="1" si="8"/>
        <v/>
      </c>
      <c r="EY59" s="182" t="str">
        <f ca="1">IF(EU59="","",COUNTIF(EU$6:$EU59,"&gt;"&amp;0))</f>
        <v/>
      </c>
      <c r="EZ59" s="167"/>
      <c r="FA59" s="155"/>
    </row>
    <row r="60" spans="1:157" ht="27.6" customHeight="1">
      <c r="A60" s="87">
        <v>2020</v>
      </c>
      <c r="B60" s="188" t="s">
        <v>126</v>
      </c>
      <c r="C60" s="184" t="s">
        <v>3007</v>
      </c>
      <c r="D60" s="185" t="s">
        <v>3007</v>
      </c>
      <c r="E60" s="186"/>
      <c r="F60" s="187"/>
      <c r="G60" s="187"/>
      <c r="H60" s="187"/>
      <c r="I60" s="187" t="s">
        <v>3007</v>
      </c>
      <c r="J60" s="187" t="s">
        <v>3007</v>
      </c>
      <c r="K60" s="187"/>
      <c r="L60" s="187"/>
      <c r="M60" s="187" t="s">
        <v>3007</v>
      </c>
      <c r="N60" s="185" t="s">
        <v>3007</v>
      </c>
      <c r="O60" s="186"/>
      <c r="P60" s="187"/>
      <c r="Q60" s="187"/>
      <c r="R60" s="187"/>
      <c r="S60" s="187" t="s">
        <v>3007</v>
      </c>
      <c r="T60" s="187" t="s">
        <v>3007</v>
      </c>
      <c r="U60" s="187"/>
      <c r="V60" s="187"/>
      <c r="W60" s="187" t="s">
        <v>3007</v>
      </c>
      <c r="X60" s="185" t="s">
        <v>3007</v>
      </c>
      <c r="Y60" s="186"/>
      <c r="Z60" s="187"/>
      <c r="AA60" s="187"/>
      <c r="AB60" s="187"/>
      <c r="AC60" s="187" t="s">
        <v>3007</v>
      </c>
      <c r="AD60" s="187" t="s">
        <v>3007</v>
      </c>
      <c r="AE60" s="187"/>
      <c r="AF60" s="187"/>
      <c r="AG60" s="187" t="s">
        <v>3007</v>
      </c>
      <c r="AH60" s="185" t="s">
        <v>3007</v>
      </c>
      <c r="AI60" s="186"/>
      <c r="AJ60" s="187"/>
      <c r="AK60" s="187"/>
      <c r="AL60" s="187"/>
      <c r="AM60" s="187" t="s">
        <v>3007</v>
      </c>
      <c r="AN60" s="187" t="s">
        <v>3007</v>
      </c>
      <c r="AO60" s="187"/>
      <c r="AP60" s="187"/>
      <c r="AQ60" s="187" t="s">
        <v>3007</v>
      </c>
      <c r="AR60" s="185" t="s">
        <v>3007</v>
      </c>
      <c r="AS60" s="186"/>
      <c r="AT60" s="187"/>
      <c r="AU60" s="187"/>
      <c r="AV60" s="187"/>
      <c r="AW60" s="187" t="s">
        <v>3007</v>
      </c>
      <c r="AX60" s="187" t="s">
        <v>3007</v>
      </c>
      <c r="AY60" s="187"/>
      <c r="AZ60" s="187"/>
      <c r="BA60" s="187" t="s">
        <v>3007</v>
      </c>
      <c r="BB60" s="185" t="s">
        <v>3007</v>
      </c>
      <c r="BC60" s="186"/>
      <c r="BD60" s="187"/>
      <c r="BE60" s="187"/>
      <c r="BF60" s="187"/>
      <c r="BG60" s="187" t="s">
        <v>3007</v>
      </c>
      <c r="BH60" s="187" t="s">
        <v>3007</v>
      </c>
      <c r="BI60" s="187"/>
      <c r="BJ60" s="187"/>
      <c r="BK60" s="187" t="s">
        <v>3007</v>
      </c>
      <c r="BL60" s="185" t="s">
        <v>3007</v>
      </c>
      <c r="BM60" s="186"/>
      <c r="BN60" s="187"/>
      <c r="BO60" s="187"/>
      <c r="BP60" s="187"/>
      <c r="BQ60" s="187" t="s">
        <v>3007</v>
      </c>
      <c r="BR60" s="187" t="s">
        <v>3007</v>
      </c>
      <c r="BS60" s="187"/>
      <c r="BT60" s="187"/>
      <c r="BU60" s="187" t="s">
        <v>136</v>
      </c>
      <c r="BV60" s="185" t="s">
        <v>137</v>
      </c>
      <c r="BW60" s="186"/>
      <c r="BX60" s="187"/>
      <c r="BY60" s="187"/>
      <c r="BZ60" s="187"/>
      <c r="CA60" s="187" t="s">
        <v>2685</v>
      </c>
      <c r="CB60" s="187">
        <v>2850</v>
      </c>
      <c r="CC60" s="217"/>
      <c r="CD60" s="222"/>
      <c r="CU60" s="168" t="s">
        <v>3007</v>
      </c>
      <c r="CV60" s="168" t="s">
        <v>3007</v>
      </c>
      <c r="CW60" s="168" t="str">
        <f t="shared" si="1"/>
        <v/>
      </c>
      <c r="DA60" s="167" t="str">
        <f t="shared" si="2"/>
        <v/>
      </c>
      <c r="DB60" s="167" t="str">
        <f t="shared" si="3"/>
        <v/>
      </c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R60" s="201"/>
      <c r="EA60" s="87" t="s">
        <v>2740</v>
      </c>
      <c r="EB60" s="87" t="s">
        <v>28</v>
      </c>
      <c r="EC60" s="87" t="s">
        <v>29</v>
      </c>
      <c r="ED60" s="87" t="s">
        <v>30</v>
      </c>
      <c r="EE60" s="87" t="s">
        <v>529</v>
      </c>
      <c r="EF60" s="87" t="s">
        <v>530</v>
      </c>
      <c r="EG60" s="87" t="s">
        <v>2684</v>
      </c>
      <c r="EH60" s="87" t="s">
        <v>531</v>
      </c>
      <c r="EI60" s="87" t="s">
        <v>532</v>
      </c>
      <c r="EM60" s="87" t="s">
        <v>2685</v>
      </c>
      <c r="EN60" s="87">
        <v>450</v>
      </c>
      <c r="EP60" s="180" t="s">
        <v>3091</v>
      </c>
      <c r="EQ60" s="181" t="s">
        <v>3092</v>
      </c>
      <c r="ER60" s="182" t="str">
        <f t="shared" ca="1" si="4"/>
        <v/>
      </c>
      <c r="ES60" s="182" t="str">
        <f t="shared" ca="1" si="5"/>
        <v/>
      </c>
      <c r="ET60" s="182" t="str">
        <f t="shared" ca="1" si="6"/>
        <v/>
      </c>
      <c r="EU60" s="182" t="str">
        <f ca="1">IFERROR(IF(OFFSET($D$6,MATCH(VALUE(SUBSTITUTE(EQ60,EG60,"")),$A$6:$A$167,0)-1,MATCH($EG60,$D$6:$CC$6,0)-1+7,1,1)&gt;0,OFFSET($D$6,MATCH(VALUE(SUBSTITUTE(EQ60,EG60,"")),$A$6:$A$167,0)-1,MATCH($EG60,$D$6:$CC$6,0)-1+7,1,1),""),"")</f>
        <v/>
      </c>
      <c r="EV60" s="182" t="str">
        <f ca="1">IF($EU60&lt;&gt;"",IF(OFFSET($D$6,MATCH(VALUE(SUBSTITUTE($EQ60,$EG60,"")),$A$6:$A$167,0)-1,MATCH($EG60,$D$6:$CC$6,0)-1+8,1,1)=0,"",OFFSET($D$6,MATCH(VALUE(SUBSTITUTE($EQ60,$EG60,"")),$A$6:$A$167,0)-1,MATCH($EG60,$D$6:$CC$6,0)-1+8,1,1)),"")</f>
        <v/>
      </c>
      <c r="EW60" s="182" t="str">
        <f t="shared" ca="1" si="7"/>
        <v/>
      </c>
      <c r="EX60" s="182" t="str">
        <f t="shared" ca="1" si="8"/>
        <v/>
      </c>
      <c r="EY60" s="182" t="str">
        <f ca="1">IF(EU60="","",COUNTIF(EU$6:$EU60,"&gt;"&amp;0))</f>
        <v/>
      </c>
      <c r="EZ60" s="167"/>
      <c r="FA60" s="155"/>
    </row>
    <row r="61" spans="1:157" ht="27.6" customHeight="1">
      <c r="A61" s="87">
        <v>2021</v>
      </c>
      <c r="B61" s="188" t="s">
        <v>126</v>
      </c>
      <c r="C61" s="184" t="s">
        <v>3007</v>
      </c>
      <c r="D61" s="185" t="s">
        <v>3007</v>
      </c>
      <c r="E61" s="186"/>
      <c r="F61" s="187"/>
      <c r="G61" s="187"/>
      <c r="H61" s="187"/>
      <c r="I61" s="187" t="s">
        <v>3007</v>
      </c>
      <c r="J61" s="187" t="s">
        <v>3007</v>
      </c>
      <c r="K61" s="187"/>
      <c r="L61" s="187"/>
      <c r="M61" s="187" t="s">
        <v>3007</v>
      </c>
      <c r="N61" s="185" t="s">
        <v>3007</v>
      </c>
      <c r="O61" s="186"/>
      <c r="P61" s="187"/>
      <c r="Q61" s="187"/>
      <c r="R61" s="187"/>
      <c r="S61" s="187" t="s">
        <v>3007</v>
      </c>
      <c r="T61" s="187" t="s">
        <v>3007</v>
      </c>
      <c r="U61" s="187"/>
      <c r="V61" s="187"/>
      <c r="W61" s="187" t="s">
        <v>3007</v>
      </c>
      <c r="X61" s="185" t="s">
        <v>3007</v>
      </c>
      <c r="Y61" s="186"/>
      <c r="Z61" s="187"/>
      <c r="AA61" s="187"/>
      <c r="AB61" s="187"/>
      <c r="AC61" s="187" t="s">
        <v>3007</v>
      </c>
      <c r="AD61" s="187" t="s">
        <v>3007</v>
      </c>
      <c r="AE61" s="187"/>
      <c r="AF61" s="187"/>
      <c r="AG61" s="187" t="s">
        <v>3007</v>
      </c>
      <c r="AH61" s="185" t="s">
        <v>3007</v>
      </c>
      <c r="AI61" s="186"/>
      <c r="AJ61" s="187"/>
      <c r="AK61" s="187"/>
      <c r="AL61" s="187"/>
      <c r="AM61" s="187" t="s">
        <v>3007</v>
      </c>
      <c r="AN61" s="187" t="s">
        <v>3007</v>
      </c>
      <c r="AO61" s="187"/>
      <c r="AP61" s="187"/>
      <c r="AQ61" s="187" t="s">
        <v>3007</v>
      </c>
      <c r="AR61" s="185" t="s">
        <v>3007</v>
      </c>
      <c r="AS61" s="186"/>
      <c r="AT61" s="187"/>
      <c r="AU61" s="187"/>
      <c r="AV61" s="187"/>
      <c r="AW61" s="187" t="s">
        <v>3007</v>
      </c>
      <c r="AX61" s="187" t="s">
        <v>3007</v>
      </c>
      <c r="AY61" s="187"/>
      <c r="AZ61" s="187"/>
      <c r="BA61" s="187" t="s">
        <v>3007</v>
      </c>
      <c r="BB61" s="185" t="s">
        <v>3007</v>
      </c>
      <c r="BC61" s="186"/>
      <c r="BD61" s="187"/>
      <c r="BE61" s="187"/>
      <c r="BF61" s="187"/>
      <c r="BG61" s="187" t="s">
        <v>3007</v>
      </c>
      <c r="BH61" s="187" t="s">
        <v>3007</v>
      </c>
      <c r="BI61" s="187"/>
      <c r="BJ61" s="187"/>
      <c r="BK61" s="187" t="s">
        <v>3007</v>
      </c>
      <c r="BL61" s="185" t="s">
        <v>3007</v>
      </c>
      <c r="BM61" s="186"/>
      <c r="BN61" s="187"/>
      <c r="BO61" s="187"/>
      <c r="BP61" s="187"/>
      <c r="BQ61" s="187" t="s">
        <v>3007</v>
      </c>
      <c r="BR61" s="187" t="s">
        <v>3007</v>
      </c>
      <c r="BS61" s="187"/>
      <c r="BT61" s="187"/>
      <c r="BU61" s="187" t="s">
        <v>139</v>
      </c>
      <c r="BV61" s="185" t="s">
        <v>140</v>
      </c>
      <c r="BW61" s="186"/>
      <c r="BX61" s="187"/>
      <c r="BY61" s="187"/>
      <c r="BZ61" s="187"/>
      <c r="CA61" s="187" t="s">
        <v>2685</v>
      </c>
      <c r="CB61" s="187">
        <v>1350</v>
      </c>
      <c r="CC61" s="217"/>
      <c r="CD61" s="222"/>
      <c r="CU61" s="168" t="s">
        <v>3007</v>
      </c>
      <c r="CV61" s="168" t="s">
        <v>3007</v>
      </c>
      <c r="CW61" s="168" t="str">
        <f t="shared" si="1"/>
        <v/>
      </c>
      <c r="DA61" s="167" t="str">
        <f t="shared" si="2"/>
        <v/>
      </c>
      <c r="DB61" s="167" t="str">
        <f t="shared" si="3"/>
        <v/>
      </c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R61" s="201"/>
      <c r="EA61" s="87" t="s">
        <v>2751</v>
      </c>
      <c r="EB61" s="87" t="s">
        <v>28</v>
      </c>
      <c r="EC61" s="87" t="s">
        <v>29</v>
      </c>
      <c r="ED61" s="87" t="s">
        <v>30</v>
      </c>
      <c r="EE61" s="87" t="s">
        <v>529</v>
      </c>
      <c r="EF61" s="87" t="s">
        <v>530</v>
      </c>
      <c r="EG61" s="87" t="s">
        <v>2684</v>
      </c>
      <c r="EH61" s="87" t="s">
        <v>534</v>
      </c>
      <c r="EI61" s="87" t="s">
        <v>535</v>
      </c>
      <c r="EM61" s="87" t="s">
        <v>2685</v>
      </c>
      <c r="EN61" s="87">
        <v>2100</v>
      </c>
      <c r="EP61" s="180" t="s">
        <v>3091</v>
      </c>
      <c r="EQ61" s="181" t="s">
        <v>3093</v>
      </c>
      <c r="ER61" s="182" t="str">
        <f t="shared" ca="1" si="4"/>
        <v/>
      </c>
      <c r="ES61" s="182" t="str">
        <f t="shared" ca="1" si="5"/>
        <v/>
      </c>
      <c r="ET61" s="182" t="str">
        <f t="shared" ca="1" si="6"/>
        <v/>
      </c>
      <c r="EU61" s="182" t="str">
        <f ca="1">IFERROR(IF(OFFSET($D$6,MATCH(VALUE(SUBSTITUTE(EQ61,EG61,"")),$A$6:$A$167,0)-1,MATCH($EG61,$D$6:$CC$6,0)-1+7,1,1)&gt;0,OFFSET($D$6,MATCH(VALUE(SUBSTITUTE(EQ61,EG61,"")),$A$6:$A$167,0)-1,MATCH($EG61,$D$6:$CC$6,0)-1+7,1,1),""),"")</f>
        <v/>
      </c>
      <c r="EV61" s="182" t="str">
        <f ca="1">IF($EU61&lt;&gt;"",IF(OFFSET($D$6,MATCH(VALUE(SUBSTITUTE($EQ61,$EG61,"")),$A$6:$A$167,0)-1,MATCH($EG61,$D$6:$CC$6,0)-1+8,1,1)=0,"",OFFSET($D$6,MATCH(VALUE(SUBSTITUTE($EQ61,$EG61,"")),$A$6:$A$167,0)-1,MATCH($EG61,$D$6:$CC$6,0)-1+8,1,1)),"")</f>
        <v/>
      </c>
      <c r="EW61" s="182" t="str">
        <f t="shared" ca="1" si="7"/>
        <v/>
      </c>
      <c r="EX61" s="182" t="str">
        <f t="shared" ca="1" si="8"/>
        <v/>
      </c>
      <c r="EY61" s="182" t="str">
        <f ca="1">IF(EU61="","",COUNTIF(EU$6:$EU61,"&gt;"&amp;0))</f>
        <v/>
      </c>
      <c r="EZ61" s="167"/>
      <c r="FA61" s="155"/>
    </row>
    <row r="62" spans="1:157" ht="27.6" customHeight="1">
      <c r="A62" s="87">
        <v>2022</v>
      </c>
      <c r="B62" s="188" t="s">
        <v>3013</v>
      </c>
      <c r="C62" s="184" t="s">
        <v>3007</v>
      </c>
      <c r="D62" s="185" t="s">
        <v>3007</v>
      </c>
      <c r="E62" s="186"/>
      <c r="F62" s="187"/>
      <c r="G62" s="187"/>
      <c r="H62" s="187"/>
      <c r="I62" s="187" t="s">
        <v>3007</v>
      </c>
      <c r="J62" s="187" t="s">
        <v>3007</v>
      </c>
      <c r="K62" s="187"/>
      <c r="L62" s="187"/>
      <c r="M62" s="187" t="s">
        <v>3007</v>
      </c>
      <c r="N62" s="185" t="s">
        <v>3007</v>
      </c>
      <c r="O62" s="186"/>
      <c r="P62" s="187"/>
      <c r="Q62" s="187"/>
      <c r="R62" s="187"/>
      <c r="S62" s="187" t="s">
        <v>3007</v>
      </c>
      <c r="T62" s="187" t="s">
        <v>3007</v>
      </c>
      <c r="U62" s="187"/>
      <c r="V62" s="187"/>
      <c r="W62" s="187" t="s">
        <v>3007</v>
      </c>
      <c r="X62" s="185" t="s">
        <v>3007</v>
      </c>
      <c r="Y62" s="186"/>
      <c r="Z62" s="187"/>
      <c r="AA62" s="187"/>
      <c r="AB62" s="187"/>
      <c r="AC62" s="187" t="s">
        <v>3007</v>
      </c>
      <c r="AD62" s="187" t="s">
        <v>3007</v>
      </c>
      <c r="AE62" s="187"/>
      <c r="AF62" s="187"/>
      <c r="AG62" s="187" t="s">
        <v>3007</v>
      </c>
      <c r="AH62" s="185" t="s">
        <v>3007</v>
      </c>
      <c r="AI62" s="186"/>
      <c r="AJ62" s="187"/>
      <c r="AK62" s="187"/>
      <c r="AL62" s="187"/>
      <c r="AM62" s="187" t="s">
        <v>3007</v>
      </c>
      <c r="AN62" s="187" t="s">
        <v>3007</v>
      </c>
      <c r="AO62" s="187"/>
      <c r="AP62" s="187"/>
      <c r="AQ62" s="187" t="s">
        <v>3007</v>
      </c>
      <c r="AR62" s="185" t="s">
        <v>3007</v>
      </c>
      <c r="AS62" s="186"/>
      <c r="AT62" s="187"/>
      <c r="AU62" s="187"/>
      <c r="AV62" s="187"/>
      <c r="AW62" s="187" t="s">
        <v>3007</v>
      </c>
      <c r="AX62" s="187" t="s">
        <v>3007</v>
      </c>
      <c r="AY62" s="187"/>
      <c r="AZ62" s="187"/>
      <c r="BA62" s="187" t="s">
        <v>3007</v>
      </c>
      <c r="BB62" s="185" t="s">
        <v>3007</v>
      </c>
      <c r="BC62" s="186"/>
      <c r="BD62" s="187"/>
      <c r="BE62" s="187"/>
      <c r="BF62" s="187"/>
      <c r="BG62" s="187" t="s">
        <v>3007</v>
      </c>
      <c r="BH62" s="187" t="s">
        <v>3007</v>
      </c>
      <c r="BI62" s="187"/>
      <c r="BJ62" s="187"/>
      <c r="BK62" s="187" t="s">
        <v>3007</v>
      </c>
      <c r="BL62" s="185" t="s">
        <v>3007</v>
      </c>
      <c r="BM62" s="186"/>
      <c r="BN62" s="187"/>
      <c r="BO62" s="187"/>
      <c r="BP62" s="187"/>
      <c r="BQ62" s="187" t="s">
        <v>3007</v>
      </c>
      <c r="BR62" s="187" t="s">
        <v>3007</v>
      </c>
      <c r="BS62" s="187"/>
      <c r="BT62" s="187"/>
      <c r="BU62" s="187" t="s">
        <v>3007</v>
      </c>
      <c r="BV62" s="185" t="s">
        <v>3007</v>
      </c>
      <c r="BW62" s="186"/>
      <c r="BX62" s="187"/>
      <c r="BY62" s="187"/>
      <c r="BZ62" s="187"/>
      <c r="CA62" s="187" t="s">
        <v>3007</v>
      </c>
      <c r="CB62" s="187" t="s">
        <v>3007</v>
      </c>
      <c r="CC62" s="187"/>
      <c r="CD62" s="186"/>
      <c r="CU62" s="87" t="s">
        <v>3007</v>
      </c>
      <c r="CV62" s="87" t="s">
        <v>3007</v>
      </c>
      <c r="CW62" s="87" t="str">
        <f t="shared" si="1"/>
        <v/>
      </c>
      <c r="EP62" s="180"/>
      <c r="EQ62" s="181"/>
      <c r="ER62" s="182"/>
      <c r="ES62" s="182"/>
      <c r="ET62" s="182" t="str">
        <f t="shared" ca="1" si="6"/>
        <v/>
      </c>
      <c r="EU62" s="182" t="str">
        <f ca="1">IFERROR(IF(OFFSET($D$6,MATCH(VALUE(SUBSTITUTE(EQ62,EG62,"")),$A$6:$A$167,0)-1,MATCH($EG62,$D$6:$CC$6,0)-1+7,1,1)&gt;0,OFFSET($D$6,MATCH(VALUE(SUBSTITUTE(EQ62,EG62,"")),$A$6:$A$167,0)-1,MATCH($EG62,$D$6:$CC$6,0)-1+7,1,1),""),"")</f>
        <v/>
      </c>
      <c r="EV62" s="182" t="str">
        <f ca="1">IF($EU62&lt;&gt;"",IF(OFFSET($D$6,MATCH(VALUE(SUBSTITUTE($EQ62,$EG62,"")),$A$6:$A$167,0)-1,MATCH($EG62,$D$6:$CC$6,0)-1+8,1,1)=0,"",OFFSET($D$6,MATCH(VALUE(SUBSTITUTE($EQ62,$EG62,"")),$A$6:$A$167,0)-1,MATCH($EG62,$D$6:$CC$6,0)-1+8,1,1)),"")</f>
        <v/>
      </c>
      <c r="EW62" s="182" t="str">
        <f t="shared" ca="1" si="7"/>
        <v/>
      </c>
      <c r="EX62" s="182" t="str">
        <f t="shared" ca="1" si="8"/>
        <v/>
      </c>
      <c r="EY62" s="182" t="str">
        <f ca="1">IF(EU62="","",COUNTIF(EU$6:$EU62,"&gt;"&amp;0))</f>
        <v/>
      </c>
      <c r="EZ62" s="167"/>
      <c r="FA62" s="155"/>
    </row>
    <row r="63" spans="1:157" ht="27.6" customHeight="1">
      <c r="A63" s="87">
        <v>2023</v>
      </c>
      <c r="B63" s="188">
        <f ca="1">J63+T63+AD63+AN63+AX63+BH63+BR63+CB63</f>
        <v>7700</v>
      </c>
      <c r="C63" s="184" t="s">
        <v>3007</v>
      </c>
      <c r="D63" s="185" t="s">
        <v>3016</v>
      </c>
      <c r="E63" s="186"/>
      <c r="F63" s="187"/>
      <c r="G63" s="187"/>
      <c r="H63" s="187"/>
      <c r="I63" s="187" t="s">
        <v>3007</v>
      </c>
      <c r="J63" s="187">
        <f ca="1">SUM(OFFSET(J62,-COUNTIF($B$8:$B61,$B61),0,COUNTIF($B$8:$B61,$B61),1))</f>
        <v>0</v>
      </c>
      <c r="K63" s="187">
        <f ca="1">SUM(OFFSET(K62,-COUNTIF($B$8:$B61,$B61),0,COUNTIF($B$8:$B61,$B61),1))</f>
        <v>0</v>
      </c>
      <c r="L63" s="187"/>
      <c r="M63" s="187" t="s">
        <v>3007</v>
      </c>
      <c r="N63" s="185" t="s">
        <v>3016</v>
      </c>
      <c r="O63" s="186"/>
      <c r="P63" s="187"/>
      <c r="Q63" s="187"/>
      <c r="R63" s="187"/>
      <c r="S63" s="187" t="s">
        <v>3007</v>
      </c>
      <c r="T63" s="187">
        <f ca="1">SUM(OFFSET(T62,-COUNTIF($B$8:$B61,$B61),0,COUNTIF($B$8:$B61,$B61),1))</f>
        <v>0</v>
      </c>
      <c r="U63" s="187">
        <f ca="1">SUM(OFFSET(U62,-COUNTIF($B$8:$B61,$B61),0,COUNTIF($B$8:$B61,$B61),1))</f>
        <v>0</v>
      </c>
      <c r="V63" s="187"/>
      <c r="W63" s="187" t="s">
        <v>3007</v>
      </c>
      <c r="X63" s="185" t="s">
        <v>3016</v>
      </c>
      <c r="Y63" s="186"/>
      <c r="Z63" s="187"/>
      <c r="AA63" s="187"/>
      <c r="AB63" s="187"/>
      <c r="AC63" s="187" t="s">
        <v>3007</v>
      </c>
      <c r="AD63" s="187">
        <f ca="1">SUM(OFFSET(AD62,-COUNTIF($B$8:$B61,$B61),0,COUNTIF($B$8:$B61,$B61),1))</f>
        <v>0</v>
      </c>
      <c r="AE63" s="187">
        <f ca="1">SUM(OFFSET(AE62,-COUNTIF($B$8:$B61,$B61),0,COUNTIF($B$8:$B61,$B61),1))</f>
        <v>0</v>
      </c>
      <c r="AF63" s="187"/>
      <c r="AG63" s="187" t="s">
        <v>3007</v>
      </c>
      <c r="AH63" s="185" t="s">
        <v>3016</v>
      </c>
      <c r="AI63" s="186"/>
      <c r="AJ63" s="187"/>
      <c r="AK63" s="187"/>
      <c r="AL63" s="187"/>
      <c r="AM63" s="187" t="s">
        <v>3007</v>
      </c>
      <c r="AN63" s="187">
        <f ca="1">SUM(OFFSET(AN62,-COUNTIF($B$8:$B61,$B61),0,COUNTIF($B$8:$B61,$B61),1))</f>
        <v>0</v>
      </c>
      <c r="AO63" s="187">
        <f ca="1">SUM(OFFSET(AO62,-COUNTIF($B$8:$B61,$B61),0,COUNTIF($B$8:$B61,$B61),1))</f>
        <v>0</v>
      </c>
      <c r="AP63" s="187"/>
      <c r="AQ63" s="187" t="s">
        <v>3007</v>
      </c>
      <c r="AR63" s="185" t="s">
        <v>3016</v>
      </c>
      <c r="AS63" s="186"/>
      <c r="AT63" s="187"/>
      <c r="AU63" s="187"/>
      <c r="AV63" s="187"/>
      <c r="AW63" s="187" t="s">
        <v>3007</v>
      </c>
      <c r="AX63" s="187">
        <f ca="1">SUM(OFFSET(AX62,-COUNTIF($B$8:$B61,$B61),0,COUNTIF($B$8:$B61,$B61),1))</f>
        <v>0</v>
      </c>
      <c r="AY63" s="187">
        <f ca="1">SUM(OFFSET(AY62,-COUNTIF($B$8:$B61,$B61),0,COUNTIF($B$8:$B61,$B61),1))</f>
        <v>0</v>
      </c>
      <c r="AZ63" s="187"/>
      <c r="BA63" s="187" t="s">
        <v>3007</v>
      </c>
      <c r="BB63" s="185" t="s">
        <v>3016</v>
      </c>
      <c r="BC63" s="186"/>
      <c r="BD63" s="187"/>
      <c r="BE63" s="187"/>
      <c r="BF63" s="187"/>
      <c r="BG63" s="187" t="s">
        <v>3007</v>
      </c>
      <c r="BH63" s="187">
        <f ca="1">SUM(OFFSET(BH62,-COUNTIF($B$8:$B61,$B61),0,COUNTIF($B$8:$B61,$B61),1))</f>
        <v>0</v>
      </c>
      <c r="BI63" s="187">
        <f ca="1">SUM(OFFSET(BI62,-COUNTIF($B$8:$B61,$B61),0,COUNTIF($B$8:$B61,$B61),1))</f>
        <v>0</v>
      </c>
      <c r="BJ63" s="187"/>
      <c r="BK63" s="187" t="s">
        <v>3007</v>
      </c>
      <c r="BL63" s="185" t="s">
        <v>3016</v>
      </c>
      <c r="BM63" s="186"/>
      <c r="BN63" s="187"/>
      <c r="BO63" s="187"/>
      <c r="BP63" s="187"/>
      <c r="BQ63" s="187" t="s">
        <v>3007</v>
      </c>
      <c r="BR63" s="187">
        <f ca="1">SUM(OFFSET(BR62,-COUNTIF($B$8:$B61,$B61),0,COUNTIF($B$8:$B61,$B61),1))</f>
        <v>0</v>
      </c>
      <c r="BS63" s="187">
        <f ca="1">SUM(OFFSET(BS62,-COUNTIF($B$8:$B61,$B61),0,COUNTIF($B$8:$B61,$B61),1))</f>
        <v>0</v>
      </c>
      <c r="BT63" s="187"/>
      <c r="BU63" s="187" t="s">
        <v>3007</v>
      </c>
      <c r="BV63" s="185" t="s">
        <v>3016</v>
      </c>
      <c r="BW63" s="186"/>
      <c r="BX63" s="187"/>
      <c r="BY63" s="187"/>
      <c r="BZ63" s="187"/>
      <c r="CA63" s="187" t="s">
        <v>3007</v>
      </c>
      <c r="CB63" s="187">
        <f ca="1">SUM(OFFSET(CB62,-COUNTIF($B$8:$B61,$B61),0,COUNTIF($B$8:$B61,$B61),1))</f>
        <v>7700</v>
      </c>
      <c r="CC63" s="187">
        <f ca="1">SUM(OFFSET(CC62,-COUNTIF($B$8:$B61,$B61),0,COUNTIF($B$8:$B61,$B61),1))</f>
        <v>0</v>
      </c>
      <c r="CD63" s="186"/>
      <c r="EP63" s="180"/>
      <c r="EQ63" s="181"/>
      <c r="ER63" s="182"/>
      <c r="ES63" s="182"/>
      <c r="ET63" s="182" t="str">
        <f t="shared" ca="1" si="6"/>
        <v/>
      </c>
      <c r="EU63" s="182" t="str">
        <f ca="1">IFERROR(IF(OFFSET($D$6,MATCH(VALUE(SUBSTITUTE(EQ63,EG63,"")),$A$6:$A$167,0)-1,MATCH($EG63,$D$6:$CC$6,0)-1+7,1,1)&gt;0,OFFSET($D$6,MATCH(VALUE(SUBSTITUTE(EQ63,EG63,"")),$A$6:$A$167,0)-1,MATCH($EG63,$D$6:$CC$6,0)-1+7,1,1),""),"")</f>
        <v/>
      </c>
      <c r="EV63" s="182" t="str">
        <f ca="1">IF($EU63&lt;&gt;"",IF(OFFSET($D$6,MATCH(VALUE(SUBSTITUTE($EQ63,$EG63,"")),$A$6:$A$167,0)-1,MATCH($EG63,$D$6:$CC$6,0)-1+8,1,1)=0,"",OFFSET($D$6,MATCH(VALUE(SUBSTITUTE($EQ63,$EG63,"")),$A$6:$A$167,0)-1,MATCH($EG63,$D$6:$CC$6,0)-1+8,1,1)),"")</f>
        <v/>
      </c>
      <c r="EW63" s="182" t="str">
        <f t="shared" ca="1" si="7"/>
        <v/>
      </c>
      <c r="EX63" s="182" t="str">
        <f t="shared" ca="1" si="8"/>
        <v/>
      </c>
      <c r="EY63" s="182" t="str">
        <f ca="1">IF(EU63="","",COUNTIF(EU$6:$EU63,"&gt;"&amp;0))</f>
        <v/>
      </c>
      <c r="EZ63" s="167"/>
      <c r="FA63" s="155"/>
    </row>
    <row r="64" spans="1:157" ht="27.6" customHeight="1" thickBot="1">
      <c r="A64" s="87">
        <v>2024</v>
      </c>
      <c r="B64" s="190" t="s">
        <v>3007</v>
      </c>
      <c r="C64" s="191" t="s">
        <v>3007</v>
      </c>
      <c r="D64" s="192" t="s">
        <v>3007</v>
      </c>
      <c r="E64" s="193"/>
      <c r="F64" s="194"/>
      <c r="G64" s="194"/>
      <c r="H64" s="194"/>
      <c r="I64" s="194" t="s">
        <v>3007</v>
      </c>
      <c r="J64" s="194" t="s">
        <v>3007</v>
      </c>
      <c r="K64" s="194"/>
      <c r="L64" s="194"/>
      <c r="M64" s="194" t="s">
        <v>3007</v>
      </c>
      <c r="N64" s="192" t="s">
        <v>3007</v>
      </c>
      <c r="O64" s="193"/>
      <c r="P64" s="194"/>
      <c r="Q64" s="194"/>
      <c r="R64" s="194"/>
      <c r="S64" s="194" t="s">
        <v>3007</v>
      </c>
      <c r="T64" s="194" t="s">
        <v>3007</v>
      </c>
      <c r="U64" s="194"/>
      <c r="V64" s="194"/>
      <c r="W64" s="194" t="s">
        <v>3007</v>
      </c>
      <c r="X64" s="192" t="s">
        <v>3007</v>
      </c>
      <c r="Y64" s="193"/>
      <c r="Z64" s="194"/>
      <c r="AA64" s="194"/>
      <c r="AB64" s="194"/>
      <c r="AC64" s="194" t="s">
        <v>3007</v>
      </c>
      <c r="AD64" s="194" t="s">
        <v>3007</v>
      </c>
      <c r="AE64" s="194"/>
      <c r="AF64" s="194"/>
      <c r="AG64" s="194" t="s">
        <v>3007</v>
      </c>
      <c r="AH64" s="192" t="s">
        <v>3007</v>
      </c>
      <c r="AI64" s="193"/>
      <c r="AJ64" s="194"/>
      <c r="AK64" s="194"/>
      <c r="AL64" s="194"/>
      <c r="AM64" s="194" t="s">
        <v>3007</v>
      </c>
      <c r="AN64" s="194" t="s">
        <v>3007</v>
      </c>
      <c r="AO64" s="194"/>
      <c r="AP64" s="194"/>
      <c r="AQ64" s="194" t="s">
        <v>3007</v>
      </c>
      <c r="AR64" s="192" t="s">
        <v>3007</v>
      </c>
      <c r="AS64" s="193"/>
      <c r="AT64" s="194"/>
      <c r="AU64" s="194"/>
      <c r="AV64" s="194"/>
      <c r="AW64" s="194" t="s">
        <v>3007</v>
      </c>
      <c r="AX64" s="194" t="s">
        <v>3007</v>
      </c>
      <c r="AY64" s="194"/>
      <c r="AZ64" s="194"/>
      <c r="BA64" s="194" t="s">
        <v>3007</v>
      </c>
      <c r="BB64" s="192" t="s">
        <v>3007</v>
      </c>
      <c r="BC64" s="193"/>
      <c r="BD64" s="194"/>
      <c r="BE64" s="194"/>
      <c r="BF64" s="194"/>
      <c r="BG64" s="194" t="s">
        <v>3007</v>
      </c>
      <c r="BH64" s="194" t="s">
        <v>3007</v>
      </c>
      <c r="BI64" s="194"/>
      <c r="BJ64" s="194"/>
      <c r="BK64" s="194" t="s">
        <v>3007</v>
      </c>
      <c r="BL64" s="192" t="s">
        <v>3007</v>
      </c>
      <c r="BM64" s="193"/>
      <c r="BN64" s="194"/>
      <c r="BO64" s="194"/>
      <c r="BP64" s="194"/>
      <c r="BQ64" s="194" t="s">
        <v>3007</v>
      </c>
      <c r="BR64" s="194" t="s">
        <v>3007</v>
      </c>
      <c r="BS64" s="194"/>
      <c r="BT64" s="194"/>
      <c r="BU64" s="194" t="s">
        <v>3007</v>
      </c>
      <c r="BV64" s="192" t="s">
        <v>3007</v>
      </c>
      <c r="BW64" s="193"/>
      <c r="BX64" s="194"/>
      <c r="BY64" s="194"/>
      <c r="BZ64" s="194"/>
      <c r="CA64" s="194" t="s">
        <v>3007</v>
      </c>
      <c r="CB64" s="194" t="s">
        <v>3007</v>
      </c>
      <c r="CC64" s="194"/>
      <c r="CD64" s="193"/>
      <c r="CU64" s="87" t="s">
        <v>3007</v>
      </c>
      <c r="CV64" s="87" t="s">
        <v>3007</v>
      </c>
      <c r="CW64" s="87" t="str">
        <f t="shared" si="1"/>
        <v/>
      </c>
      <c r="EP64" s="180"/>
      <c r="EQ64" s="181"/>
      <c r="ER64" s="182"/>
      <c r="ES64" s="182"/>
      <c r="ET64" s="182" t="str">
        <f t="shared" ca="1" si="6"/>
        <v/>
      </c>
      <c r="EU64" s="182" t="str">
        <f ca="1">IFERROR(IF(OFFSET($D$6,MATCH(VALUE(SUBSTITUTE(EQ64,EG64,"")),$A$6:$A$167,0)-1,MATCH($EG64,$D$6:$CC$6,0)-1+7,1,1)&gt;0,OFFSET($D$6,MATCH(VALUE(SUBSTITUTE(EQ64,EG64,"")),$A$6:$A$167,0)-1,MATCH($EG64,$D$6:$CC$6,0)-1+7,1,1),""),"")</f>
        <v/>
      </c>
      <c r="EV64" s="182" t="str">
        <f ca="1">IF($EU64&lt;&gt;"",IF(OFFSET($D$6,MATCH(VALUE(SUBSTITUTE($EQ64,$EG64,"")),$A$6:$A$167,0)-1,MATCH($EG64,$D$6:$CC$6,0)-1+8,1,1)=0,"",OFFSET($D$6,MATCH(VALUE(SUBSTITUTE($EQ64,$EG64,"")),$A$6:$A$167,0)-1,MATCH($EG64,$D$6:$CC$6,0)-1+8,1,1)),"")</f>
        <v/>
      </c>
      <c r="EW64" s="182" t="str">
        <f t="shared" ca="1" si="7"/>
        <v/>
      </c>
      <c r="EX64" s="182" t="str">
        <f t="shared" ca="1" si="8"/>
        <v/>
      </c>
      <c r="EY64" s="182" t="str">
        <f ca="1">IF(EU64="","",COUNTIF(EU$6:$EU64,"&gt;"&amp;0))</f>
        <v/>
      </c>
      <c r="EZ64" s="167"/>
      <c r="FA64" s="155"/>
    </row>
    <row r="65" spans="1:157" ht="27.6" customHeight="1">
      <c r="A65" s="87">
        <v>2025</v>
      </c>
      <c r="B65" s="188" t="s">
        <v>157</v>
      </c>
      <c r="C65" s="195" t="s">
        <v>3007</v>
      </c>
      <c r="D65" s="196" t="s">
        <v>3007</v>
      </c>
      <c r="E65" s="197"/>
      <c r="F65" s="198"/>
      <c r="G65" s="198"/>
      <c r="H65" s="198"/>
      <c r="I65" s="198" t="s">
        <v>3007</v>
      </c>
      <c r="J65" s="198" t="s">
        <v>3007</v>
      </c>
      <c r="K65" s="198"/>
      <c r="L65" s="198"/>
      <c r="M65" s="198" t="s">
        <v>3007</v>
      </c>
      <c r="N65" s="196" t="s">
        <v>3007</v>
      </c>
      <c r="O65" s="197"/>
      <c r="P65" s="198"/>
      <c r="Q65" s="198"/>
      <c r="R65" s="198"/>
      <c r="S65" s="198" t="s">
        <v>3007</v>
      </c>
      <c r="T65" s="198" t="s">
        <v>3007</v>
      </c>
      <c r="U65" s="198"/>
      <c r="V65" s="198"/>
      <c r="W65" s="198" t="s">
        <v>3007</v>
      </c>
      <c r="X65" s="196" t="s">
        <v>3007</v>
      </c>
      <c r="Y65" s="197"/>
      <c r="Z65" s="198"/>
      <c r="AA65" s="198"/>
      <c r="AB65" s="198"/>
      <c r="AC65" s="198" t="s">
        <v>3007</v>
      </c>
      <c r="AD65" s="198" t="s">
        <v>3007</v>
      </c>
      <c r="AE65" s="198"/>
      <c r="AF65" s="198"/>
      <c r="AG65" s="198" t="s">
        <v>3007</v>
      </c>
      <c r="AH65" s="196" t="s">
        <v>3007</v>
      </c>
      <c r="AI65" s="197"/>
      <c r="AJ65" s="198"/>
      <c r="AK65" s="198"/>
      <c r="AL65" s="198"/>
      <c r="AM65" s="198" t="s">
        <v>3007</v>
      </c>
      <c r="AN65" s="198" t="s">
        <v>3007</v>
      </c>
      <c r="AO65" s="198"/>
      <c r="AP65" s="198"/>
      <c r="AQ65" s="198" t="s">
        <v>3007</v>
      </c>
      <c r="AR65" s="196" t="s">
        <v>3007</v>
      </c>
      <c r="AS65" s="197"/>
      <c r="AT65" s="198"/>
      <c r="AU65" s="198"/>
      <c r="AV65" s="198"/>
      <c r="AW65" s="198" t="s">
        <v>3007</v>
      </c>
      <c r="AX65" s="198" t="s">
        <v>3007</v>
      </c>
      <c r="AY65" s="198"/>
      <c r="AZ65" s="198"/>
      <c r="BA65" s="198" t="s">
        <v>3007</v>
      </c>
      <c r="BB65" s="196" t="s">
        <v>3007</v>
      </c>
      <c r="BC65" s="197"/>
      <c r="BD65" s="198"/>
      <c r="BE65" s="198"/>
      <c r="BF65" s="198"/>
      <c r="BG65" s="198" t="s">
        <v>3007</v>
      </c>
      <c r="BH65" s="198" t="s">
        <v>3007</v>
      </c>
      <c r="BI65" s="198"/>
      <c r="BJ65" s="198"/>
      <c r="BK65" s="198" t="s">
        <v>3007</v>
      </c>
      <c r="BL65" s="196" t="s">
        <v>3007</v>
      </c>
      <c r="BM65" s="197"/>
      <c r="BN65" s="198"/>
      <c r="BO65" s="198"/>
      <c r="BP65" s="198"/>
      <c r="BQ65" s="198" t="s">
        <v>3007</v>
      </c>
      <c r="BR65" s="198" t="s">
        <v>3007</v>
      </c>
      <c r="BS65" s="198"/>
      <c r="BT65" s="198"/>
      <c r="BU65" s="198" t="s">
        <v>158</v>
      </c>
      <c r="BV65" s="196" t="s">
        <v>159</v>
      </c>
      <c r="BW65" s="197"/>
      <c r="BX65" s="198"/>
      <c r="BY65" s="198"/>
      <c r="BZ65" s="198"/>
      <c r="CA65" s="198" t="s">
        <v>2685</v>
      </c>
      <c r="CB65" s="198">
        <v>1400</v>
      </c>
      <c r="CC65" s="218"/>
      <c r="CD65" s="223"/>
      <c r="CU65" s="87" t="s">
        <v>3007</v>
      </c>
      <c r="CV65" s="87" t="s">
        <v>3007</v>
      </c>
      <c r="CW65" s="87" t="str">
        <f t="shared" si="1"/>
        <v/>
      </c>
      <c r="EP65" s="180"/>
      <c r="EQ65" s="181"/>
      <c r="ER65" s="182"/>
      <c r="ES65" s="182"/>
      <c r="ET65" s="182" t="str">
        <f t="shared" ca="1" si="6"/>
        <v/>
      </c>
      <c r="EU65" s="182" t="str">
        <f ca="1">IFERROR(IF(OFFSET($D$6,MATCH(VALUE(SUBSTITUTE(EQ65,EG65,"")),$A$6:$A$167,0)-1,MATCH($EG65,$D$6:$CC$6,0)-1+7,1,1)&gt;0,OFFSET($D$6,MATCH(VALUE(SUBSTITUTE(EQ65,EG65,"")),$A$6:$A$167,0)-1,MATCH($EG65,$D$6:$CC$6,0)-1+7,1,1),""),"")</f>
        <v/>
      </c>
      <c r="EV65" s="182" t="str">
        <f ca="1">IF($EU65&lt;&gt;"",IF(OFFSET($D$6,MATCH(VALUE(SUBSTITUTE($EQ65,$EG65,"")),$A$6:$A$167,0)-1,MATCH($EG65,$D$6:$CC$6,0)-1+8,1,1)=0,"",OFFSET($D$6,MATCH(VALUE(SUBSTITUTE($EQ65,$EG65,"")),$A$6:$A$167,0)-1,MATCH($EG65,$D$6:$CC$6,0)-1+8,1,1)),"")</f>
        <v/>
      </c>
      <c r="EW65" s="182" t="str">
        <f t="shared" ca="1" si="7"/>
        <v/>
      </c>
      <c r="EX65" s="182" t="str">
        <f t="shared" ca="1" si="8"/>
        <v/>
      </c>
      <c r="EY65" s="182" t="str">
        <f ca="1">IF(EU65="","",COUNTIF(EU$6:$EU65,"&gt;"&amp;0))</f>
        <v/>
      </c>
      <c r="EZ65" s="167"/>
      <c r="FA65" s="155"/>
    </row>
    <row r="66" spans="1:157" ht="27.6" customHeight="1">
      <c r="A66" s="87">
        <v>2026</v>
      </c>
      <c r="B66" s="188" t="s">
        <v>157</v>
      </c>
      <c r="C66" s="184" t="s">
        <v>3007</v>
      </c>
      <c r="D66" s="185" t="s">
        <v>3007</v>
      </c>
      <c r="E66" s="186"/>
      <c r="F66" s="187"/>
      <c r="G66" s="187"/>
      <c r="H66" s="187"/>
      <c r="I66" s="187" t="s">
        <v>3007</v>
      </c>
      <c r="J66" s="187" t="s">
        <v>3007</v>
      </c>
      <c r="K66" s="187"/>
      <c r="L66" s="187"/>
      <c r="M66" s="187" t="s">
        <v>3007</v>
      </c>
      <c r="N66" s="185" t="s">
        <v>3007</v>
      </c>
      <c r="O66" s="186"/>
      <c r="P66" s="187"/>
      <c r="Q66" s="187"/>
      <c r="R66" s="187"/>
      <c r="S66" s="187" t="s">
        <v>3007</v>
      </c>
      <c r="T66" s="187" t="s">
        <v>3007</v>
      </c>
      <c r="U66" s="187"/>
      <c r="V66" s="187"/>
      <c r="W66" s="187" t="s">
        <v>3007</v>
      </c>
      <c r="X66" s="185" t="s">
        <v>3007</v>
      </c>
      <c r="Y66" s="186"/>
      <c r="Z66" s="187"/>
      <c r="AA66" s="187"/>
      <c r="AB66" s="187"/>
      <c r="AC66" s="187" t="s">
        <v>3007</v>
      </c>
      <c r="AD66" s="187" t="s">
        <v>3007</v>
      </c>
      <c r="AE66" s="187"/>
      <c r="AF66" s="187"/>
      <c r="AG66" s="187" t="s">
        <v>3007</v>
      </c>
      <c r="AH66" s="185" t="s">
        <v>3007</v>
      </c>
      <c r="AI66" s="186"/>
      <c r="AJ66" s="187"/>
      <c r="AK66" s="187"/>
      <c r="AL66" s="187"/>
      <c r="AM66" s="187" t="s">
        <v>3007</v>
      </c>
      <c r="AN66" s="187" t="s">
        <v>3007</v>
      </c>
      <c r="AO66" s="187"/>
      <c r="AP66" s="187"/>
      <c r="AQ66" s="187" t="s">
        <v>3007</v>
      </c>
      <c r="AR66" s="185" t="s">
        <v>3007</v>
      </c>
      <c r="AS66" s="186"/>
      <c r="AT66" s="187"/>
      <c r="AU66" s="187"/>
      <c r="AV66" s="187"/>
      <c r="AW66" s="187" t="s">
        <v>3007</v>
      </c>
      <c r="AX66" s="187" t="s">
        <v>3007</v>
      </c>
      <c r="AY66" s="187"/>
      <c r="AZ66" s="187"/>
      <c r="BA66" s="187" t="s">
        <v>3007</v>
      </c>
      <c r="BB66" s="185" t="s">
        <v>3007</v>
      </c>
      <c r="BC66" s="186"/>
      <c r="BD66" s="187"/>
      <c r="BE66" s="187"/>
      <c r="BF66" s="187"/>
      <c r="BG66" s="187" t="s">
        <v>3007</v>
      </c>
      <c r="BH66" s="187" t="s">
        <v>3007</v>
      </c>
      <c r="BI66" s="187"/>
      <c r="BJ66" s="187"/>
      <c r="BK66" s="187" t="s">
        <v>3007</v>
      </c>
      <c r="BL66" s="185" t="s">
        <v>3007</v>
      </c>
      <c r="BM66" s="186"/>
      <c r="BN66" s="187"/>
      <c r="BO66" s="187"/>
      <c r="BP66" s="187"/>
      <c r="BQ66" s="187" t="s">
        <v>3007</v>
      </c>
      <c r="BR66" s="187" t="s">
        <v>3007</v>
      </c>
      <c r="BS66" s="187"/>
      <c r="BT66" s="187"/>
      <c r="BU66" s="187" t="s">
        <v>164</v>
      </c>
      <c r="BV66" s="185" t="s">
        <v>165</v>
      </c>
      <c r="BW66" s="186"/>
      <c r="BX66" s="187"/>
      <c r="BY66" s="187"/>
      <c r="BZ66" s="187"/>
      <c r="CA66" s="187" t="s">
        <v>2685</v>
      </c>
      <c r="CB66" s="187">
        <v>1050</v>
      </c>
      <c r="CC66" s="217"/>
      <c r="CD66" s="222"/>
      <c r="EP66" s="180"/>
      <c r="EQ66" s="181"/>
      <c r="ER66" s="182"/>
      <c r="ES66" s="182"/>
      <c r="ET66" s="182" t="str">
        <f t="shared" ca="1" si="6"/>
        <v/>
      </c>
      <c r="EU66" s="182" t="str">
        <f ca="1">IFERROR(IF(OFFSET($D$6,MATCH(VALUE(SUBSTITUTE(EQ66,EG66,"")),$A$6:$A$167,0)-1,MATCH($EG66,$D$6:$CC$6,0)-1+7,1,1)&gt;0,OFFSET($D$6,MATCH(VALUE(SUBSTITUTE(EQ66,EG66,"")),$A$6:$A$167,0)-1,MATCH($EG66,$D$6:$CC$6,0)-1+7,1,1),""),"")</f>
        <v/>
      </c>
      <c r="EV66" s="182" t="str">
        <f ca="1">IF($EU66&lt;&gt;"",IF(OFFSET($D$6,MATCH(VALUE(SUBSTITUTE($EQ66,$EG66,"")),$A$6:$A$167,0)-1,MATCH($EG66,$D$6:$CC$6,0)-1+8,1,1)=0,"",OFFSET($D$6,MATCH(VALUE(SUBSTITUTE($EQ66,$EG66,"")),$A$6:$A$167,0)-1,MATCH($EG66,$D$6:$CC$6,0)-1+8,1,1)),"")</f>
        <v/>
      </c>
      <c r="EW66" s="182" t="str">
        <f t="shared" ca="1" si="7"/>
        <v/>
      </c>
      <c r="EX66" s="182" t="str">
        <f t="shared" ca="1" si="8"/>
        <v/>
      </c>
      <c r="EY66" s="182" t="str">
        <f ca="1">IF(EU66="","",COUNTIF(EU$6:$EU66,"&gt;"&amp;0))</f>
        <v/>
      </c>
      <c r="EZ66" s="167"/>
      <c r="FA66" s="155"/>
    </row>
    <row r="67" spans="1:157" ht="27.6" customHeight="1">
      <c r="A67" s="87">
        <v>2027</v>
      </c>
      <c r="B67" s="188" t="s">
        <v>157</v>
      </c>
      <c r="C67" s="184" t="s">
        <v>3007</v>
      </c>
      <c r="D67" s="185" t="s">
        <v>3007</v>
      </c>
      <c r="E67" s="186"/>
      <c r="F67" s="187"/>
      <c r="G67" s="187"/>
      <c r="H67" s="187"/>
      <c r="I67" s="187" t="s">
        <v>3007</v>
      </c>
      <c r="J67" s="187" t="s">
        <v>3007</v>
      </c>
      <c r="K67" s="187"/>
      <c r="L67" s="187"/>
      <c r="M67" s="187" t="s">
        <v>3007</v>
      </c>
      <c r="N67" s="185" t="s">
        <v>3007</v>
      </c>
      <c r="O67" s="186"/>
      <c r="P67" s="187"/>
      <c r="Q67" s="187"/>
      <c r="R67" s="187"/>
      <c r="S67" s="187" t="s">
        <v>3007</v>
      </c>
      <c r="T67" s="187" t="s">
        <v>3007</v>
      </c>
      <c r="U67" s="187"/>
      <c r="V67" s="187"/>
      <c r="W67" s="187" t="s">
        <v>3007</v>
      </c>
      <c r="X67" s="185" t="s">
        <v>3007</v>
      </c>
      <c r="Y67" s="186"/>
      <c r="Z67" s="187"/>
      <c r="AA67" s="187"/>
      <c r="AB67" s="187"/>
      <c r="AC67" s="187" t="s">
        <v>3007</v>
      </c>
      <c r="AD67" s="187" t="s">
        <v>3007</v>
      </c>
      <c r="AE67" s="187"/>
      <c r="AF67" s="187"/>
      <c r="AG67" s="187" t="s">
        <v>3007</v>
      </c>
      <c r="AH67" s="185" t="s">
        <v>3007</v>
      </c>
      <c r="AI67" s="186"/>
      <c r="AJ67" s="187"/>
      <c r="AK67" s="187"/>
      <c r="AL67" s="187"/>
      <c r="AM67" s="187" t="s">
        <v>3007</v>
      </c>
      <c r="AN67" s="187" t="s">
        <v>3007</v>
      </c>
      <c r="AO67" s="187"/>
      <c r="AP67" s="187"/>
      <c r="AQ67" s="187" t="s">
        <v>3007</v>
      </c>
      <c r="AR67" s="185" t="s">
        <v>3007</v>
      </c>
      <c r="AS67" s="186"/>
      <c r="AT67" s="187"/>
      <c r="AU67" s="187"/>
      <c r="AV67" s="187"/>
      <c r="AW67" s="187" t="s">
        <v>3007</v>
      </c>
      <c r="AX67" s="187" t="s">
        <v>3007</v>
      </c>
      <c r="AY67" s="187"/>
      <c r="AZ67" s="187"/>
      <c r="BA67" s="187" t="s">
        <v>3007</v>
      </c>
      <c r="BB67" s="185" t="s">
        <v>3007</v>
      </c>
      <c r="BC67" s="186"/>
      <c r="BD67" s="187"/>
      <c r="BE67" s="187"/>
      <c r="BF67" s="187"/>
      <c r="BG67" s="187" t="s">
        <v>3007</v>
      </c>
      <c r="BH67" s="187" t="s">
        <v>3007</v>
      </c>
      <c r="BI67" s="187"/>
      <c r="BJ67" s="187"/>
      <c r="BK67" s="187" t="s">
        <v>3007</v>
      </c>
      <c r="BL67" s="185" t="s">
        <v>3007</v>
      </c>
      <c r="BM67" s="186"/>
      <c r="BN67" s="187"/>
      <c r="BO67" s="187"/>
      <c r="BP67" s="187"/>
      <c r="BQ67" s="187" t="s">
        <v>3007</v>
      </c>
      <c r="BR67" s="187" t="s">
        <v>3007</v>
      </c>
      <c r="BS67" s="187"/>
      <c r="BT67" s="187"/>
      <c r="BU67" s="187" t="s">
        <v>170</v>
      </c>
      <c r="BV67" s="185" t="s">
        <v>171</v>
      </c>
      <c r="BW67" s="186"/>
      <c r="BX67" s="187"/>
      <c r="BY67" s="187"/>
      <c r="BZ67" s="187"/>
      <c r="CA67" s="187" t="s">
        <v>2685</v>
      </c>
      <c r="CB67" s="187">
        <v>400</v>
      </c>
      <c r="CC67" s="217"/>
      <c r="CD67" s="222"/>
      <c r="EP67" s="180"/>
      <c r="EQ67" s="181"/>
      <c r="ER67" s="182"/>
      <c r="ES67" s="182"/>
      <c r="ET67" s="182" t="str">
        <f t="shared" ca="1" si="6"/>
        <v/>
      </c>
      <c r="EU67" s="182" t="str">
        <f ca="1">IFERROR(IF(OFFSET($D$6,MATCH(VALUE(SUBSTITUTE(EQ67,EG67,"")),$A$6:$A$167,0)-1,MATCH($EG67,$D$6:$CC$6,0)-1+7,1,1)&gt;0,OFFSET($D$6,MATCH(VALUE(SUBSTITUTE(EQ67,EG67,"")),$A$6:$A$167,0)-1,MATCH($EG67,$D$6:$CC$6,0)-1+7,1,1),""),"")</f>
        <v/>
      </c>
      <c r="EV67" s="182" t="str">
        <f ca="1">IF($EU67&lt;&gt;"",IF(OFFSET($D$6,MATCH(VALUE(SUBSTITUTE($EQ67,$EG67,"")),$A$6:$A$167,0)-1,MATCH($EG67,$D$6:$CC$6,0)-1+8,1,1)=0,"",OFFSET($D$6,MATCH(VALUE(SUBSTITUTE($EQ67,$EG67,"")),$A$6:$A$167,0)-1,MATCH($EG67,$D$6:$CC$6,0)-1+8,1,1)),"")</f>
        <v/>
      </c>
      <c r="EW67" s="182" t="str">
        <f t="shared" ca="1" si="7"/>
        <v/>
      </c>
      <c r="EX67" s="182" t="str">
        <f t="shared" ca="1" si="8"/>
        <v/>
      </c>
      <c r="EY67" s="182" t="str">
        <f ca="1">IF(EU67="","",COUNTIF(EU$6:$EU67,"&gt;"&amp;0))</f>
        <v/>
      </c>
      <c r="EZ67" s="167"/>
      <c r="FA67" s="155"/>
    </row>
    <row r="68" spans="1:157" ht="27.6" customHeight="1">
      <c r="A68" s="87">
        <v>2028</v>
      </c>
      <c r="B68" s="188" t="s">
        <v>157</v>
      </c>
      <c r="C68" s="184" t="s">
        <v>3007</v>
      </c>
      <c r="D68" s="185" t="s">
        <v>3007</v>
      </c>
      <c r="E68" s="186"/>
      <c r="F68" s="187"/>
      <c r="G68" s="187"/>
      <c r="H68" s="187"/>
      <c r="I68" s="187" t="s">
        <v>3007</v>
      </c>
      <c r="J68" s="187" t="s">
        <v>3007</v>
      </c>
      <c r="K68" s="187"/>
      <c r="L68" s="187"/>
      <c r="M68" s="187" t="s">
        <v>3007</v>
      </c>
      <c r="N68" s="185" t="s">
        <v>3007</v>
      </c>
      <c r="O68" s="186"/>
      <c r="P68" s="187"/>
      <c r="Q68" s="187"/>
      <c r="R68" s="187"/>
      <c r="S68" s="187" t="s">
        <v>3007</v>
      </c>
      <c r="T68" s="187" t="s">
        <v>3007</v>
      </c>
      <c r="U68" s="187"/>
      <c r="V68" s="187"/>
      <c r="W68" s="187" t="s">
        <v>3007</v>
      </c>
      <c r="X68" s="185" t="s">
        <v>3007</v>
      </c>
      <c r="Y68" s="186"/>
      <c r="Z68" s="187"/>
      <c r="AA68" s="187"/>
      <c r="AB68" s="187"/>
      <c r="AC68" s="187" t="s">
        <v>3007</v>
      </c>
      <c r="AD68" s="187" t="s">
        <v>3007</v>
      </c>
      <c r="AE68" s="187"/>
      <c r="AF68" s="187"/>
      <c r="AG68" s="187" t="s">
        <v>3007</v>
      </c>
      <c r="AH68" s="185" t="s">
        <v>3007</v>
      </c>
      <c r="AI68" s="186"/>
      <c r="AJ68" s="187"/>
      <c r="AK68" s="187"/>
      <c r="AL68" s="187"/>
      <c r="AM68" s="187" t="s">
        <v>3007</v>
      </c>
      <c r="AN68" s="187" t="s">
        <v>3007</v>
      </c>
      <c r="AO68" s="187"/>
      <c r="AP68" s="187"/>
      <c r="AQ68" s="187" t="s">
        <v>3007</v>
      </c>
      <c r="AR68" s="185" t="s">
        <v>3007</v>
      </c>
      <c r="AS68" s="186"/>
      <c r="AT68" s="187"/>
      <c r="AU68" s="187"/>
      <c r="AV68" s="187"/>
      <c r="AW68" s="187" t="s">
        <v>3007</v>
      </c>
      <c r="AX68" s="187" t="s">
        <v>3007</v>
      </c>
      <c r="AY68" s="187"/>
      <c r="AZ68" s="187"/>
      <c r="BA68" s="187" t="s">
        <v>3007</v>
      </c>
      <c r="BB68" s="185" t="s">
        <v>3007</v>
      </c>
      <c r="BC68" s="186"/>
      <c r="BD68" s="187"/>
      <c r="BE68" s="187"/>
      <c r="BF68" s="187"/>
      <c r="BG68" s="187" t="s">
        <v>3007</v>
      </c>
      <c r="BH68" s="187" t="s">
        <v>3007</v>
      </c>
      <c r="BI68" s="187"/>
      <c r="BJ68" s="187"/>
      <c r="BK68" s="187" t="s">
        <v>3007</v>
      </c>
      <c r="BL68" s="185" t="s">
        <v>3007</v>
      </c>
      <c r="BM68" s="186"/>
      <c r="BN68" s="187"/>
      <c r="BO68" s="187"/>
      <c r="BP68" s="187"/>
      <c r="BQ68" s="187" t="s">
        <v>3007</v>
      </c>
      <c r="BR68" s="187" t="s">
        <v>3007</v>
      </c>
      <c r="BS68" s="187"/>
      <c r="BT68" s="187"/>
      <c r="BU68" s="187" t="s">
        <v>173</v>
      </c>
      <c r="BV68" s="185" t="s">
        <v>174</v>
      </c>
      <c r="BW68" s="186"/>
      <c r="BX68" s="187"/>
      <c r="BY68" s="187"/>
      <c r="BZ68" s="187"/>
      <c r="CA68" s="187" t="s">
        <v>2685</v>
      </c>
      <c r="CB68" s="187">
        <v>1050</v>
      </c>
      <c r="CC68" s="217"/>
      <c r="CD68" s="222"/>
      <c r="EP68" s="180"/>
      <c r="EQ68" s="181"/>
      <c r="ER68" s="182"/>
      <c r="ES68" s="182"/>
      <c r="ET68" s="182" t="str">
        <f t="shared" ca="1" si="6"/>
        <v/>
      </c>
      <c r="EU68" s="182" t="str">
        <f ca="1">IFERROR(IF(OFFSET($D$6,MATCH(VALUE(SUBSTITUTE(EQ68,EG68,"")),$A$6:$A$167,0)-1,MATCH($EG68,$D$6:$CC$6,0)-1+7,1,1)&gt;0,OFFSET($D$6,MATCH(VALUE(SUBSTITUTE(EQ68,EG68,"")),$A$6:$A$167,0)-1,MATCH($EG68,$D$6:$CC$6,0)-1+7,1,1),""),"")</f>
        <v/>
      </c>
      <c r="EV68" s="182" t="str">
        <f ca="1">IF($EU68&lt;&gt;"",IF(OFFSET($D$6,MATCH(VALUE(SUBSTITUTE($EQ68,$EG68,"")),$A$6:$A$167,0)-1,MATCH($EG68,$D$6:$CC$6,0)-1+8,1,1)=0,"",OFFSET($D$6,MATCH(VALUE(SUBSTITUTE($EQ68,$EG68,"")),$A$6:$A$167,0)-1,MATCH($EG68,$D$6:$CC$6,0)-1+8,1,1)),"")</f>
        <v/>
      </c>
      <c r="EW68" s="182" t="str">
        <f t="shared" ca="1" si="7"/>
        <v/>
      </c>
      <c r="EX68" s="182" t="str">
        <f t="shared" ca="1" si="8"/>
        <v/>
      </c>
      <c r="EY68" s="182" t="str">
        <f ca="1">IF(EU68="","",COUNTIF(EU$6:$EU68,"&gt;"&amp;0))</f>
        <v/>
      </c>
      <c r="EZ68" s="167"/>
      <c r="FA68" s="155"/>
    </row>
    <row r="69" spans="1:157" ht="27.6" customHeight="1">
      <c r="A69" s="87">
        <v>2029</v>
      </c>
      <c r="B69" s="188" t="s">
        <v>157</v>
      </c>
      <c r="C69" s="184" t="s">
        <v>3007</v>
      </c>
      <c r="D69" s="185" t="s">
        <v>3007</v>
      </c>
      <c r="E69" s="186"/>
      <c r="F69" s="187"/>
      <c r="G69" s="187"/>
      <c r="H69" s="187"/>
      <c r="I69" s="187" t="s">
        <v>3007</v>
      </c>
      <c r="J69" s="187" t="s">
        <v>3007</v>
      </c>
      <c r="K69" s="187"/>
      <c r="L69" s="187"/>
      <c r="M69" s="187" t="s">
        <v>3007</v>
      </c>
      <c r="N69" s="185" t="s">
        <v>3007</v>
      </c>
      <c r="O69" s="186"/>
      <c r="P69" s="187"/>
      <c r="Q69" s="187"/>
      <c r="R69" s="187"/>
      <c r="S69" s="187" t="s">
        <v>3007</v>
      </c>
      <c r="T69" s="187" t="s">
        <v>3007</v>
      </c>
      <c r="U69" s="187"/>
      <c r="V69" s="187"/>
      <c r="W69" s="187" t="s">
        <v>3007</v>
      </c>
      <c r="X69" s="185" t="s">
        <v>3007</v>
      </c>
      <c r="Y69" s="186"/>
      <c r="Z69" s="187"/>
      <c r="AA69" s="187"/>
      <c r="AB69" s="187"/>
      <c r="AC69" s="187" t="s">
        <v>3007</v>
      </c>
      <c r="AD69" s="187" t="s">
        <v>3007</v>
      </c>
      <c r="AE69" s="187"/>
      <c r="AF69" s="187"/>
      <c r="AG69" s="187" t="s">
        <v>3007</v>
      </c>
      <c r="AH69" s="185" t="s">
        <v>3007</v>
      </c>
      <c r="AI69" s="186"/>
      <c r="AJ69" s="187"/>
      <c r="AK69" s="187"/>
      <c r="AL69" s="187"/>
      <c r="AM69" s="187" t="s">
        <v>3007</v>
      </c>
      <c r="AN69" s="187" t="s">
        <v>3007</v>
      </c>
      <c r="AO69" s="187"/>
      <c r="AP69" s="187"/>
      <c r="AQ69" s="187" t="s">
        <v>3007</v>
      </c>
      <c r="AR69" s="185" t="s">
        <v>3007</v>
      </c>
      <c r="AS69" s="186"/>
      <c r="AT69" s="187"/>
      <c r="AU69" s="187"/>
      <c r="AV69" s="187"/>
      <c r="AW69" s="187" t="s">
        <v>3007</v>
      </c>
      <c r="AX69" s="187" t="s">
        <v>3007</v>
      </c>
      <c r="AY69" s="187"/>
      <c r="AZ69" s="187"/>
      <c r="BA69" s="187" t="s">
        <v>3007</v>
      </c>
      <c r="BB69" s="185" t="s">
        <v>3007</v>
      </c>
      <c r="BC69" s="186"/>
      <c r="BD69" s="187"/>
      <c r="BE69" s="187"/>
      <c r="BF69" s="187"/>
      <c r="BG69" s="187" t="s">
        <v>3007</v>
      </c>
      <c r="BH69" s="187" t="s">
        <v>3007</v>
      </c>
      <c r="BI69" s="187"/>
      <c r="BJ69" s="187"/>
      <c r="BK69" s="187" t="s">
        <v>3007</v>
      </c>
      <c r="BL69" s="185" t="s">
        <v>3007</v>
      </c>
      <c r="BM69" s="186"/>
      <c r="BN69" s="187"/>
      <c r="BO69" s="187"/>
      <c r="BP69" s="187"/>
      <c r="BQ69" s="187" t="s">
        <v>3007</v>
      </c>
      <c r="BR69" s="187" t="s">
        <v>3007</v>
      </c>
      <c r="BS69" s="187"/>
      <c r="BT69" s="187"/>
      <c r="BU69" s="187" t="s">
        <v>176</v>
      </c>
      <c r="BV69" s="185" t="s">
        <v>177</v>
      </c>
      <c r="BW69" s="186"/>
      <c r="BX69" s="187"/>
      <c r="BY69" s="187"/>
      <c r="BZ69" s="187"/>
      <c r="CA69" s="187" t="s">
        <v>2685</v>
      </c>
      <c r="CB69" s="187">
        <v>1750</v>
      </c>
      <c r="CC69" s="217"/>
      <c r="CD69" s="222"/>
      <c r="EP69" s="180"/>
      <c r="EQ69" s="181"/>
      <c r="ER69" s="182"/>
      <c r="ES69" s="182"/>
      <c r="ET69" s="182" t="str">
        <f t="shared" ca="1" si="6"/>
        <v/>
      </c>
      <c r="EU69" s="182" t="str">
        <f ca="1">IFERROR(IF(OFFSET($D$6,MATCH(VALUE(SUBSTITUTE(EQ69,EG69,"")),$A$6:$A$167,0)-1,MATCH($EG69,$D$6:$CC$6,0)-1+7,1,1)&gt;0,OFFSET($D$6,MATCH(VALUE(SUBSTITUTE(EQ69,EG69,"")),$A$6:$A$167,0)-1,MATCH($EG69,$D$6:$CC$6,0)-1+7,1,1),""),"")</f>
        <v/>
      </c>
      <c r="EV69" s="182" t="str">
        <f ca="1">IF($EU69&lt;&gt;"",IF(OFFSET($D$6,MATCH(VALUE(SUBSTITUTE($EQ69,$EG69,"")),$A$6:$A$167,0)-1,MATCH($EG69,$D$6:$CC$6,0)-1+8,1,1)=0,"",OFFSET($D$6,MATCH(VALUE(SUBSTITUTE($EQ69,$EG69,"")),$A$6:$A$167,0)-1,MATCH($EG69,$D$6:$CC$6,0)-1+8,1,1)),"")</f>
        <v/>
      </c>
      <c r="EW69" s="182" t="str">
        <f t="shared" ca="1" si="7"/>
        <v/>
      </c>
      <c r="EX69" s="182" t="str">
        <f t="shared" ca="1" si="8"/>
        <v/>
      </c>
      <c r="EY69" s="182" t="str">
        <f ca="1">IF(EU69="","",COUNTIF(EU$6:$EU69,"&gt;"&amp;0))</f>
        <v/>
      </c>
      <c r="EZ69" s="167"/>
      <c r="FA69" s="155"/>
    </row>
    <row r="70" spans="1:157" ht="27.6" customHeight="1">
      <c r="A70" s="87">
        <v>2030</v>
      </c>
      <c r="B70" s="188" t="s">
        <v>157</v>
      </c>
      <c r="C70" s="184" t="s">
        <v>3007</v>
      </c>
      <c r="D70" s="185" t="s">
        <v>3007</v>
      </c>
      <c r="E70" s="186"/>
      <c r="F70" s="187"/>
      <c r="G70" s="187"/>
      <c r="H70" s="187"/>
      <c r="I70" s="187" t="s">
        <v>3007</v>
      </c>
      <c r="J70" s="187" t="s">
        <v>3007</v>
      </c>
      <c r="K70" s="187"/>
      <c r="L70" s="187"/>
      <c r="M70" s="187" t="s">
        <v>3007</v>
      </c>
      <c r="N70" s="185" t="s">
        <v>3007</v>
      </c>
      <c r="O70" s="186"/>
      <c r="P70" s="187"/>
      <c r="Q70" s="187"/>
      <c r="R70" s="187"/>
      <c r="S70" s="187" t="s">
        <v>3007</v>
      </c>
      <c r="T70" s="187" t="s">
        <v>3007</v>
      </c>
      <c r="U70" s="187"/>
      <c r="V70" s="187"/>
      <c r="W70" s="187" t="s">
        <v>3007</v>
      </c>
      <c r="X70" s="185" t="s">
        <v>3007</v>
      </c>
      <c r="Y70" s="186"/>
      <c r="Z70" s="187"/>
      <c r="AA70" s="187"/>
      <c r="AB70" s="187"/>
      <c r="AC70" s="187" t="s">
        <v>3007</v>
      </c>
      <c r="AD70" s="187" t="s">
        <v>3007</v>
      </c>
      <c r="AE70" s="187"/>
      <c r="AF70" s="187"/>
      <c r="AG70" s="187" t="s">
        <v>3007</v>
      </c>
      <c r="AH70" s="185" t="s">
        <v>3007</v>
      </c>
      <c r="AI70" s="186"/>
      <c r="AJ70" s="187"/>
      <c r="AK70" s="187"/>
      <c r="AL70" s="187"/>
      <c r="AM70" s="187" t="s">
        <v>3007</v>
      </c>
      <c r="AN70" s="187" t="s">
        <v>3007</v>
      </c>
      <c r="AO70" s="187"/>
      <c r="AP70" s="187"/>
      <c r="AQ70" s="187" t="s">
        <v>3007</v>
      </c>
      <c r="AR70" s="185" t="s">
        <v>3007</v>
      </c>
      <c r="AS70" s="186"/>
      <c r="AT70" s="187"/>
      <c r="AU70" s="187"/>
      <c r="AV70" s="187"/>
      <c r="AW70" s="187" t="s">
        <v>3007</v>
      </c>
      <c r="AX70" s="187" t="s">
        <v>3007</v>
      </c>
      <c r="AY70" s="187"/>
      <c r="AZ70" s="187"/>
      <c r="BA70" s="187" t="s">
        <v>3007</v>
      </c>
      <c r="BB70" s="185" t="s">
        <v>3007</v>
      </c>
      <c r="BC70" s="186"/>
      <c r="BD70" s="187"/>
      <c r="BE70" s="187"/>
      <c r="BF70" s="187"/>
      <c r="BG70" s="187" t="s">
        <v>3007</v>
      </c>
      <c r="BH70" s="187" t="s">
        <v>3007</v>
      </c>
      <c r="BI70" s="187"/>
      <c r="BJ70" s="187"/>
      <c r="BK70" s="187" t="s">
        <v>3007</v>
      </c>
      <c r="BL70" s="185" t="s">
        <v>3007</v>
      </c>
      <c r="BM70" s="186"/>
      <c r="BN70" s="187"/>
      <c r="BO70" s="187"/>
      <c r="BP70" s="187"/>
      <c r="BQ70" s="187" t="s">
        <v>3007</v>
      </c>
      <c r="BR70" s="187" t="s">
        <v>3007</v>
      </c>
      <c r="BS70" s="187"/>
      <c r="BT70" s="187"/>
      <c r="BU70" s="187" t="s">
        <v>179</v>
      </c>
      <c r="BV70" s="185" t="s">
        <v>180</v>
      </c>
      <c r="BW70" s="186"/>
      <c r="BX70" s="187"/>
      <c r="BY70" s="187"/>
      <c r="BZ70" s="187"/>
      <c r="CA70" s="187" t="s">
        <v>2685</v>
      </c>
      <c r="CB70" s="187">
        <v>700</v>
      </c>
      <c r="CC70" s="217"/>
      <c r="CD70" s="222"/>
      <c r="EP70" s="180"/>
      <c r="EQ70" s="181"/>
      <c r="ER70" s="182"/>
      <c r="ES70" s="182"/>
      <c r="ET70" s="182" t="str">
        <f t="shared" ca="1" si="6"/>
        <v/>
      </c>
      <c r="EU70" s="182" t="str">
        <f ca="1">IFERROR(IF(OFFSET($D$6,MATCH(VALUE(SUBSTITUTE(EQ70,EG70,"")),$A$6:$A$167,0)-1,MATCH($EG70,$D$6:$CC$6,0)-1+7,1,1)&gt;0,OFFSET($D$6,MATCH(VALUE(SUBSTITUTE(EQ70,EG70,"")),$A$6:$A$167,0)-1,MATCH($EG70,$D$6:$CC$6,0)-1+7,1,1),""),"")</f>
        <v/>
      </c>
      <c r="EV70" s="182" t="str">
        <f ca="1">IF($EU70&lt;&gt;"",IF(OFFSET($D$6,MATCH(VALUE(SUBSTITUTE($EQ70,$EG70,"")),$A$6:$A$167,0)-1,MATCH($EG70,$D$6:$CC$6,0)-1+8,1,1)=0,"",OFFSET($D$6,MATCH(VALUE(SUBSTITUTE($EQ70,$EG70,"")),$A$6:$A$167,0)-1,MATCH($EG70,$D$6:$CC$6,0)-1+8,1,1)),"")</f>
        <v/>
      </c>
      <c r="EW70" s="182" t="str">
        <f t="shared" ca="1" si="7"/>
        <v/>
      </c>
      <c r="EX70" s="182" t="str">
        <f t="shared" ca="1" si="8"/>
        <v/>
      </c>
      <c r="EY70" s="182" t="str">
        <f ca="1">IF(EU70="","",COUNTIF(EU$6:$EU70,"&gt;"&amp;0))</f>
        <v/>
      </c>
      <c r="EZ70" s="167"/>
      <c r="FA70" s="155"/>
    </row>
    <row r="71" spans="1:157" ht="27.6" customHeight="1">
      <c r="A71" s="87">
        <v>2031</v>
      </c>
      <c r="B71" s="188" t="s">
        <v>3013</v>
      </c>
      <c r="C71" s="184" t="s">
        <v>3007</v>
      </c>
      <c r="D71" s="185" t="s">
        <v>3007</v>
      </c>
      <c r="E71" s="186"/>
      <c r="F71" s="187"/>
      <c r="G71" s="187"/>
      <c r="H71" s="187"/>
      <c r="I71" s="187" t="s">
        <v>3007</v>
      </c>
      <c r="J71" s="187" t="s">
        <v>3007</v>
      </c>
      <c r="K71" s="187"/>
      <c r="L71" s="187"/>
      <c r="M71" s="187" t="s">
        <v>3007</v>
      </c>
      <c r="N71" s="185" t="s">
        <v>3007</v>
      </c>
      <c r="O71" s="186"/>
      <c r="P71" s="187"/>
      <c r="Q71" s="187"/>
      <c r="R71" s="187"/>
      <c r="S71" s="187" t="s">
        <v>3007</v>
      </c>
      <c r="T71" s="187" t="s">
        <v>3007</v>
      </c>
      <c r="U71" s="187"/>
      <c r="V71" s="187"/>
      <c r="W71" s="187" t="s">
        <v>3007</v>
      </c>
      <c r="X71" s="185" t="s">
        <v>3007</v>
      </c>
      <c r="Y71" s="186"/>
      <c r="Z71" s="187"/>
      <c r="AA71" s="187"/>
      <c r="AB71" s="187"/>
      <c r="AC71" s="187" t="s">
        <v>3007</v>
      </c>
      <c r="AD71" s="187" t="s">
        <v>3007</v>
      </c>
      <c r="AE71" s="187"/>
      <c r="AF71" s="187"/>
      <c r="AG71" s="187" t="s">
        <v>3007</v>
      </c>
      <c r="AH71" s="185" t="s">
        <v>3007</v>
      </c>
      <c r="AI71" s="186"/>
      <c r="AJ71" s="187"/>
      <c r="AK71" s="187"/>
      <c r="AL71" s="187"/>
      <c r="AM71" s="187" t="s">
        <v>3007</v>
      </c>
      <c r="AN71" s="187" t="s">
        <v>3007</v>
      </c>
      <c r="AO71" s="187"/>
      <c r="AP71" s="187"/>
      <c r="AQ71" s="187" t="s">
        <v>3007</v>
      </c>
      <c r="AR71" s="185" t="s">
        <v>3007</v>
      </c>
      <c r="AS71" s="186"/>
      <c r="AT71" s="187"/>
      <c r="AU71" s="187"/>
      <c r="AV71" s="187"/>
      <c r="AW71" s="187" t="s">
        <v>3007</v>
      </c>
      <c r="AX71" s="187" t="s">
        <v>3007</v>
      </c>
      <c r="AY71" s="187"/>
      <c r="AZ71" s="187"/>
      <c r="BA71" s="187" t="s">
        <v>3007</v>
      </c>
      <c r="BB71" s="185" t="s">
        <v>3007</v>
      </c>
      <c r="BC71" s="186"/>
      <c r="BD71" s="187"/>
      <c r="BE71" s="187"/>
      <c r="BF71" s="187"/>
      <c r="BG71" s="187" t="s">
        <v>3007</v>
      </c>
      <c r="BH71" s="187" t="s">
        <v>3007</v>
      </c>
      <c r="BI71" s="187"/>
      <c r="BJ71" s="187"/>
      <c r="BK71" s="187" t="s">
        <v>3007</v>
      </c>
      <c r="BL71" s="185" t="s">
        <v>3007</v>
      </c>
      <c r="BM71" s="186"/>
      <c r="BN71" s="187"/>
      <c r="BO71" s="187"/>
      <c r="BP71" s="187"/>
      <c r="BQ71" s="187" t="s">
        <v>3007</v>
      </c>
      <c r="BR71" s="187" t="s">
        <v>3007</v>
      </c>
      <c r="BS71" s="187"/>
      <c r="BT71" s="187"/>
      <c r="BU71" s="187" t="s">
        <v>3007</v>
      </c>
      <c r="BV71" s="185" t="s">
        <v>3007</v>
      </c>
      <c r="BW71" s="186"/>
      <c r="BX71" s="187"/>
      <c r="BY71" s="187"/>
      <c r="BZ71" s="187"/>
      <c r="CA71" s="187" t="s">
        <v>3007</v>
      </c>
      <c r="CB71" s="187" t="s">
        <v>3007</v>
      </c>
      <c r="CC71" s="187"/>
      <c r="CD71" s="186"/>
      <c r="EP71" s="180"/>
      <c r="EQ71" s="181"/>
      <c r="ER71" s="182"/>
      <c r="ES71" s="182"/>
      <c r="ET71" s="182" t="str">
        <f t="shared" ref="ET71:ET134" ca="1" si="9">IF(EY71="","",EN71)</f>
        <v/>
      </c>
      <c r="EU71" s="182" t="str">
        <f ca="1">IFERROR(IF(OFFSET($D$6,MATCH(VALUE(SUBSTITUTE(EQ71,EG71,"")),$A$6:$A$167,0)-1,MATCH($EG71,$D$6:$CC$6,0)-1+7,1,1)&gt;0,OFFSET($D$6,MATCH(VALUE(SUBSTITUTE(EQ71,EG71,"")),$A$6:$A$167,0)-1,MATCH($EG71,$D$6:$CC$6,0)-1+7,1,1),""),"")</f>
        <v/>
      </c>
      <c r="EV71" s="182" t="str">
        <f ca="1">IF($EU71&lt;&gt;"",IF(OFFSET($D$6,MATCH(VALUE(SUBSTITUTE($EQ71,$EG71,"")),$A$6:$A$167,0)-1,MATCH($EG71,$D$6:$CC$6,0)-1+8,1,1)=0,"",OFFSET($D$6,MATCH(VALUE(SUBSTITUTE($EQ71,$EG71,"")),$A$6:$A$167,0)-1,MATCH($EG71,$D$6:$CC$6,0)-1+8,1,1)),"")</f>
        <v/>
      </c>
      <c r="EW71" s="182" t="str">
        <f t="shared" ref="EW71:EW134" ca="1" si="10">IF(EY71="","","F")</f>
        <v/>
      </c>
      <c r="EX71" s="182" t="str">
        <f t="shared" ref="EX71:EX134" ca="1" si="11">IF(EY71="","",EM71)</f>
        <v/>
      </c>
      <c r="EY71" s="182" t="str">
        <f ca="1">IF(EU71="","",COUNTIF(EU$6:$EU71,"&gt;"&amp;0))</f>
        <v/>
      </c>
      <c r="EZ71" s="167"/>
      <c r="FA71" s="155"/>
    </row>
    <row r="72" spans="1:157" ht="27.6" customHeight="1">
      <c r="A72" s="87">
        <v>2032</v>
      </c>
      <c r="B72" s="188">
        <f ca="1">J72+T72+AD72+AN72+AX72+BH72+BR72+CB72</f>
        <v>6350</v>
      </c>
      <c r="C72" s="184" t="s">
        <v>3007</v>
      </c>
      <c r="D72" s="185" t="s">
        <v>3016</v>
      </c>
      <c r="E72" s="186"/>
      <c r="F72" s="187"/>
      <c r="G72" s="187"/>
      <c r="H72" s="187"/>
      <c r="I72" s="187" t="s">
        <v>3007</v>
      </c>
      <c r="J72" s="187">
        <f ca="1">SUM(OFFSET(J71,-COUNTIF($B$8:$B70,$B70),0,COUNTIF($B$8:$B70,$B70),1))</f>
        <v>0</v>
      </c>
      <c r="K72" s="187">
        <f ca="1">SUM(OFFSET(K71,-COUNTIF($B$8:$B70,$B70),0,COUNTIF($B$8:$B70,$B70),1))</f>
        <v>0</v>
      </c>
      <c r="L72" s="187"/>
      <c r="M72" s="187" t="s">
        <v>3007</v>
      </c>
      <c r="N72" s="185" t="s">
        <v>3016</v>
      </c>
      <c r="O72" s="186"/>
      <c r="P72" s="187"/>
      <c r="Q72" s="187"/>
      <c r="R72" s="187"/>
      <c r="S72" s="187" t="s">
        <v>3007</v>
      </c>
      <c r="T72" s="187">
        <f ca="1">SUM(OFFSET(T71,-COUNTIF($B$8:$B70,$B70),0,COUNTIF($B$8:$B70,$B70),1))</f>
        <v>0</v>
      </c>
      <c r="U72" s="187">
        <f ca="1">SUM(OFFSET(U71,-COUNTIF($B$8:$B70,$B70),0,COUNTIF($B$8:$B70,$B70),1))</f>
        <v>0</v>
      </c>
      <c r="V72" s="187"/>
      <c r="W72" s="187" t="s">
        <v>3007</v>
      </c>
      <c r="X72" s="185" t="s">
        <v>3016</v>
      </c>
      <c r="Y72" s="186"/>
      <c r="Z72" s="187"/>
      <c r="AA72" s="187"/>
      <c r="AB72" s="187"/>
      <c r="AC72" s="187" t="s">
        <v>3007</v>
      </c>
      <c r="AD72" s="187">
        <f ca="1">SUM(OFFSET(AD71,-COUNTIF($B$8:$B70,$B70),0,COUNTIF($B$8:$B70,$B70),1))</f>
        <v>0</v>
      </c>
      <c r="AE72" s="187">
        <f ca="1">SUM(OFFSET(AE71,-COUNTIF($B$8:$B70,$B70),0,COUNTIF($B$8:$B70,$B70),1))</f>
        <v>0</v>
      </c>
      <c r="AF72" s="187"/>
      <c r="AG72" s="187" t="s">
        <v>3007</v>
      </c>
      <c r="AH72" s="185" t="s">
        <v>3016</v>
      </c>
      <c r="AI72" s="186"/>
      <c r="AJ72" s="187"/>
      <c r="AK72" s="187"/>
      <c r="AL72" s="187"/>
      <c r="AM72" s="187" t="s">
        <v>3007</v>
      </c>
      <c r="AN72" s="187">
        <f ca="1">SUM(OFFSET(AN71,-COUNTIF($B$8:$B70,$B70),0,COUNTIF($B$8:$B70,$B70),1))</f>
        <v>0</v>
      </c>
      <c r="AO72" s="187">
        <f ca="1">SUM(OFFSET(AO71,-COUNTIF($B$8:$B70,$B70),0,COUNTIF($B$8:$B70,$B70),1))</f>
        <v>0</v>
      </c>
      <c r="AP72" s="187"/>
      <c r="AQ72" s="187" t="s">
        <v>3007</v>
      </c>
      <c r="AR72" s="185" t="s">
        <v>3016</v>
      </c>
      <c r="AS72" s="186"/>
      <c r="AT72" s="187"/>
      <c r="AU72" s="187"/>
      <c r="AV72" s="187"/>
      <c r="AW72" s="187" t="s">
        <v>3007</v>
      </c>
      <c r="AX72" s="187">
        <f ca="1">SUM(OFFSET(AX71,-COUNTIF($B$8:$B70,$B70),0,COUNTIF($B$8:$B70,$B70),1))</f>
        <v>0</v>
      </c>
      <c r="AY72" s="187">
        <f ca="1">SUM(OFFSET(AY71,-COUNTIF($B$8:$B70,$B70),0,COUNTIF($B$8:$B70,$B70),1))</f>
        <v>0</v>
      </c>
      <c r="AZ72" s="187"/>
      <c r="BA72" s="187" t="s">
        <v>3007</v>
      </c>
      <c r="BB72" s="185" t="s">
        <v>3016</v>
      </c>
      <c r="BC72" s="186"/>
      <c r="BD72" s="187"/>
      <c r="BE72" s="187"/>
      <c r="BF72" s="187"/>
      <c r="BG72" s="187" t="s">
        <v>3007</v>
      </c>
      <c r="BH72" s="187">
        <f ca="1">SUM(OFFSET(BH71,-COUNTIF($B$8:$B70,$B70),0,COUNTIF($B$8:$B70,$B70),1))</f>
        <v>0</v>
      </c>
      <c r="BI72" s="187">
        <f ca="1">SUM(OFFSET(BI71,-COUNTIF($B$8:$B70,$B70),0,COUNTIF($B$8:$B70,$B70),1))</f>
        <v>0</v>
      </c>
      <c r="BJ72" s="187"/>
      <c r="BK72" s="187" t="s">
        <v>3007</v>
      </c>
      <c r="BL72" s="185" t="s">
        <v>3016</v>
      </c>
      <c r="BM72" s="186"/>
      <c r="BN72" s="187"/>
      <c r="BO72" s="187"/>
      <c r="BP72" s="187"/>
      <c r="BQ72" s="187" t="s">
        <v>3007</v>
      </c>
      <c r="BR72" s="187">
        <f ca="1">SUM(OFFSET(BR71,-COUNTIF($B$8:$B70,$B70),0,COUNTIF($B$8:$B70,$B70),1))</f>
        <v>0</v>
      </c>
      <c r="BS72" s="187">
        <f ca="1">SUM(OFFSET(BS71,-COUNTIF($B$8:$B70,$B70),0,COUNTIF($B$8:$B70,$B70),1))</f>
        <v>0</v>
      </c>
      <c r="BT72" s="187"/>
      <c r="BU72" s="187" t="s">
        <v>3007</v>
      </c>
      <c r="BV72" s="185" t="s">
        <v>3016</v>
      </c>
      <c r="BW72" s="186"/>
      <c r="BX72" s="187"/>
      <c r="BY72" s="187"/>
      <c r="BZ72" s="187"/>
      <c r="CA72" s="187" t="s">
        <v>3007</v>
      </c>
      <c r="CB72" s="187">
        <f ca="1">SUM(OFFSET(CB71,-COUNTIF($B$8:$B70,$B70),0,COUNTIF($B$8:$B70,$B70),1))</f>
        <v>6350</v>
      </c>
      <c r="CC72" s="187">
        <f ca="1">SUM(OFFSET(CC71,-COUNTIF($B$8:$B70,$B70),0,COUNTIF($B$8:$B70,$B70),1))</f>
        <v>0</v>
      </c>
      <c r="CD72" s="186"/>
      <c r="EP72" s="180"/>
      <c r="EQ72" s="181"/>
      <c r="ER72" s="182"/>
      <c r="ES72" s="182"/>
      <c r="ET72" s="182" t="str">
        <f t="shared" ca="1" si="9"/>
        <v/>
      </c>
      <c r="EU72" s="182" t="str">
        <f ca="1">IFERROR(IF(OFFSET($D$6,MATCH(VALUE(SUBSTITUTE(EQ72,EG72,"")),$A$6:$A$167,0)-1,MATCH($EG72,$D$6:$CC$6,0)-1+7,1,1)&gt;0,OFFSET($D$6,MATCH(VALUE(SUBSTITUTE(EQ72,EG72,"")),$A$6:$A$167,0)-1,MATCH($EG72,$D$6:$CC$6,0)-1+7,1,1),""),"")</f>
        <v/>
      </c>
      <c r="EV72" s="182" t="str">
        <f ca="1">IF($EU72&lt;&gt;"",IF(OFFSET($D$6,MATCH(VALUE(SUBSTITUTE($EQ72,$EG72,"")),$A$6:$A$167,0)-1,MATCH($EG72,$D$6:$CC$6,0)-1+8,1,1)=0,"",OFFSET($D$6,MATCH(VALUE(SUBSTITUTE($EQ72,$EG72,"")),$A$6:$A$167,0)-1,MATCH($EG72,$D$6:$CC$6,0)-1+8,1,1)),"")</f>
        <v/>
      </c>
      <c r="EW72" s="182" t="str">
        <f t="shared" ca="1" si="10"/>
        <v/>
      </c>
      <c r="EX72" s="182" t="str">
        <f t="shared" ca="1" si="11"/>
        <v/>
      </c>
      <c r="EY72" s="182" t="str">
        <f ca="1">IF(EU72="","",COUNTIF(EU$6:$EU72,"&gt;"&amp;0))</f>
        <v/>
      </c>
      <c r="EZ72" s="167"/>
      <c r="FA72" s="155"/>
    </row>
    <row r="73" spans="1:157" ht="27.6" customHeight="1" thickBot="1">
      <c r="A73" s="87">
        <v>2033</v>
      </c>
      <c r="B73" s="190" t="s">
        <v>3007</v>
      </c>
      <c r="C73" s="191" t="s">
        <v>3007</v>
      </c>
      <c r="D73" s="192" t="s">
        <v>3007</v>
      </c>
      <c r="E73" s="193"/>
      <c r="F73" s="194"/>
      <c r="G73" s="194"/>
      <c r="H73" s="194"/>
      <c r="I73" s="194" t="s">
        <v>3007</v>
      </c>
      <c r="J73" s="194" t="s">
        <v>3007</v>
      </c>
      <c r="K73" s="194"/>
      <c r="L73" s="194"/>
      <c r="M73" s="194" t="s">
        <v>3007</v>
      </c>
      <c r="N73" s="192" t="s">
        <v>3007</v>
      </c>
      <c r="O73" s="193"/>
      <c r="P73" s="194"/>
      <c r="Q73" s="194"/>
      <c r="R73" s="194"/>
      <c r="S73" s="194" t="s">
        <v>3007</v>
      </c>
      <c r="T73" s="194" t="s">
        <v>3007</v>
      </c>
      <c r="U73" s="194"/>
      <c r="V73" s="194"/>
      <c r="W73" s="194" t="s">
        <v>3007</v>
      </c>
      <c r="X73" s="192" t="s">
        <v>3007</v>
      </c>
      <c r="Y73" s="193"/>
      <c r="Z73" s="194"/>
      <c r="AA73" s="194"/>
      <c r="AB73" s="194"/>
      <c r="AC73" s="194" t="s">
        <v>3007</v>
      </c>
      <c r="AD73" s="194" t="s">
        <v>3007</v>
      </c>
      <c r="AE73" s="194"/>
      <c r="AF73" s="194"/>
      <c r="AG73" s="194" t="s">
        <v>3007</v>
      </c>
      <c r="AH73" s="192" t="s">
        <v>3007</v>
      </c>
      <c r="AI73" s="193"/>
      <c r="AJ73" s="194"/>
      <c r="AK73" s="194"/>
      <c r="AL73" s="194"/>
      <c r="AM73" s="194" t="s">
        <v>3007</v>
      </c>
      <c r="AN73" s="194" t="s">
        <v>3007</v>
      </c>
      <c r="AO73" s="194"/>
      <c r="AP73" s="194"/>
      <c r="AQ73" s="194" t="s">
        <v>3007</v>
      </c>
      <c r="AR73" s="192" t="s">
        <v>3007</v>
      </c>
      <c r="AS73" s="193"/>
      <c r="AT73" s="194"/>
      <c r="AU73" s="194"/>
      <c r="AV73" s="194"/>
      <c r="AW73" s="194" t="s">
        <v>3007</v>
      </c>
      <c r="AX73" s="194" t="s">
        <v>3007</v>
      </c>
      <c r="AY73" s="194"/>
      <c r="AZ73" s="194"/>
      <c r="BA73" s="194" t="s">
        <v>3007</v>
      </c>
      <c r="BB73" s="192" t="s">
        <v>3007</v>
      </c>
      <c r="BC73" s="193"/>
      <c r="BD73" s="194"/>
      <c r="BE73" s="194"/>
      <c r="BF73" s="194"/>
      <c r="BG73" s="194" t="s">
        <v>3007</v>
      </c>
      <c r="BH73" s="194" t="s">
        <v>3007</v>
      </c>
      <c r="BI73" s="194"/>
      <c r="BJ73" s="194"/>
      <c r="BK73" s="194" t="s">
        <v>3007</v>
      </c>
      <c r="BL73" s="192" t="s">
        <v>3007</v>
      </c>
      <c r="BM73" s="193"/>
      <c r="BN73" s="194"/>
      <c r="BO73" s="194"/>
      <c r="BP73" s="194"/>
      <c r="BQ73" s="194" t="s">
        <v>3007</v>
      </c>
      <c r="BR73" s="194" t="s">
        <v>3007</v>
      </c>
      <c r="BS73" s="194"/>
      <c r="BT73" s="194"/>
      <c r="BU73" s="194" t="s">
        <v>3007</v>
      </c>
      <c r="BV73" s="192" t="s">
        <v>3007</v>
      </c>
      <c r="BW73" s="193"/>
      <c r="BX73" s="194"/>
      <c r="BY73" s="194"/>
      <c r="BZ73" s="194"/>
      <c r="CA73" s="194" t="s">
        <v>3007</v>
      </c>
      <c r="CB73" s="194" t="s">
        <v>3007</v>
      </c>
      <c r="CC73" s="194"/>
      <c r="CD73" s="193"/>
      <c r="EP73" s="180"/>
      <c r="EQ73" s="181"/>
      <c r="ER73" s="182"/>
      <c r="ES73" s="182"/>
      <c r="ET73" s="182" t="str">
        <f t="shared" ca="1" si="9"/>
        <v/>
      </c>
      <c r="EU73" s="182" t="str">
        <f ca="1">IFERROR(IF(OFFSET($D$6,MATCH(VALUE(SUBSTITUTE(EQ73,EG73,"")),$A$6:$A$167,0)-1,MATCH($EG73,$D$6:$CC$6,0)-1+7,1,1)&gt;0,OFFSET($D$6,MATCH(VALUE(SUBSTITUTE(EQ73,EG73,"")),$A$6:$A$167,0)-1,MATCH($EG73,$D$6:$CC$6,0)-1+7,1,1),""),"")</f>
        <v/>
      </c>
      <c r="EV73" s="182" t="str">
        <f ca="1">IF($EU73&lt;&gt;"",IF(OFFSET($D$6,MATCH(VALUE(SUBSTITUTE($EQ73,$EG73,"")),$A$6:$A$167,0)-1,MATCH($EG73,$D$6:$CC$6,0)-1+8,1,1)=0,"",OFFSET($D$6,MATCH(VALUE(SUBSTITUTE($EQ73,$EG73,"")),$A$6:$A$167,0)-1,MATCH($EG73,$D$6:$CC$6,0)-1+8,1,1)),"")</f>
        <v/>
      </c>
      <c r="EW73" s="182" t="str">
        <f t="shared" ca="1" si="10"/>
        <v/>
      </c>
      <c r="EX73" s="182" t="str">
        <f t="shared" ca="1" si="11"/>
        <v/>
      </c>
      <c r="EY73" s="182" t="str">
        <f ca="1">IF(EU73="","",COUNTIF(EU$6:$EU73,"&gt;"&amp;0))</f>
        <v/>
      </c>
      <c r="EZ73" s="167"/>
      <c r="FA73" s="155"/>
    </row>
    <row r="74" spans="1:157" ht="27.6" customHeight="1">
      <c r="A74" s="87">
        <v>2034</v>
      </c>
      <c r="B74" s="188" t="s">
        <v>202</v>
      </c>
      <c r="C74" s="195" t="s">
        <v>3007</v>
      </c>
      <c r="D74" s="196" t="s">
        <v>3007</v>
      </c>
      <c r="E74" s="197"/>
      <c r="F74" s="198"/>
      <c r="G74" s="198"/>
      <c r="H74" s="198"/>
      <c r="I74" s="198" t="s">
        <v>3007</v>
      </c>
      <c r="J74" s="198" t="s">
        <v>3007</v>
      </c>
      <c r="K74" s="198"/>
      <c r="L74" s="198"/>
      <c r="M74" s="198" t="s">
        <v>3007</v>
      </c>
      <c r="N74" s="196" t="s">
        <v>3007</v>
      </c>
      <c r="O74" s="197"/>
      <c r="P74" s="198"/>
      <c r="Q74" s="198"/>
      <c r="R74" s="198"/>
      <c r="S74" s="198" t="s">
        <v>3007</v>
      </c>
      <c r="T74" s="198" t="s">
        <v>3007</v>
      </c>
      <c r="U74" s="198"/>
      <c r="V74" s="198"/>
      <c r="W74" s="198" t="s">
        <v>3007</v>
      </c>
      <c r="X74" s="196" t="s">
        <v>3007</v>
      </c>
      <c r="Y74" s="197"/>
      <c r="Z74" s="198"/>
      <c r="AA74" s="198"/>
      <c r="AB74" s="198"/>
      <c r="AC74" s="198" t="s">
        <v>3007</v>
      </c>
      <c r="AD74" s="198" t="s">
        <v>3007</v>
      </c>
      <c r="AE74" s="198"/>
      <c r="AF74" s="198"/>
      <c r="AG74" s="198" t="s">
        <v>3007</v>
      </c>
      <c r="AH74" s="196" t="s">
        <v>3007</v>
      </c>
      <c r="AI74" s="197"/>
      <c r="AJ74" s="198"/>
      <c r="AK74" s="198"/>
      <c r="AL74" s="198"/>
      <c r="AM74" s="198" t="s">
        <v>3007</v>
      </c>
      <c r="AN74" s="198" t="s">
        <v>3007</v>
      </c>
      <c r="AO74" s="198"/>
      <c r="AP74" s="198"/>
      <c r="AQ74" s="198" t="s">
        <v>3007</v>
      </c>
      <c r="AR74" s="196" t="s">
        <v>3007</v>
      </c>
      <c r="AS74" s="197"/>
      <c r="AT74" s="198"/>
      <c r="AU74" s="198"/>
      <c r="AV74" s="198"/>
      <c r="AW74" s="198" t="s">
        <v>3007</v>
      </c>
      <c r="AX74" s="198" t="s">
        <v>3007</v>
      </c>
      <c r="AY74" s="198"/>
      <c r="AZ74" s="198"/>
      <c r="BA74" s="198" t="s">
        <v>3007</v>
      </c>
      <c r="BB74" s="196" t="s">
        <v>3007</v>
      </c>
      <c r="BC74" s="197"/>
      <c r="BD74" s="198"/>
      <c r="BE74" s="198"/>
      <c r="BF74" s="198"/>
      <c r="BG74" s="198" t="s">
        <v>3007</v>
      </c>
      <c r="BH74" s="198" t="s">
        <v>3007</v>
      </c>
      <c r="BI74" s="198"/>
      <c r="BJ74" s="198"/>
      <c r="BK74" s="198" t="s">
        <v>3007</v>
      </c>
      <c r="BL74" s="196" t="s">
        <v>3007</v>
      </c>
      <c r="BM74" s="197"/>
      <c r="BN74" s="198"/>
      <c r="BO74" s="198"/>
      <c r="BP74" s="198"/>
      <c r="BQ74" s="198" t="s">
        <v>3007</v>
      </c>
      <c r="BR74" s="198" t="s">
        <v>3007</v>
      </c>
      <c r="BS74" s="198"/>
      <c r="BT74" s="198"/>
      <c r="BU74" s="198" t="s">
        <v>203</v>
      </c>
      <c r="BV74" s="196" t="s">
        <v>204</v>
      </c>
      <c r="BW74" s="197"/>
      <c r="BX74" s="198"/>
      <c r="BY74" s="198"/>
      <c r="BZ74" s="198"/>
      <c r="CA74" s="198" t="s">
        <v>2685</v>
      </c>
      <c r="CB74" s="198">
        <v>2050</v>
      </c>
      <c r="CC74" s="218"/>
      <c r="CD74" s="223"/>
      <c r="EP74" s="180"/>
      <c r="EQ74" s="181"/>
      <c r="ER74" s="182"/>
      <c r="ES74" s="182"/>
      <c r="ET74" s="182" t="str">
        <f t="shared" ca="1" si="9"/>
        <v/>
      </c>
      <c r="EU74" s="182" t="str">
        <f ca="1">IFERROR(IF(OFFSET($D$6,MATCH(VALUE(SUBSTITUTE(EQ74,EG74,"")),$A$6:$A$167,0)-1,MATCH($EG74,$D$6:$CC$6,0)-1+7,1,1)&gt;0,OFFSET($D$6,MATCH(VALUE(SUBSTITUTE(EQ74,EG74,"")),$A$6:$A$167,0)-1,MATCH($EG74,$D$6:$CC$6,0)-1+7,1,1),""),"")</f>
        <v/>
      </c>
      <c r="EV74" s="182" t="str">
        <f ca="1">IF($EU74&lt;&gt;"",IF(OFFSET($D$6,MATCH(VALUE(SUBSTITUTE($EQ74,$EG74,"")),$A$6:$A$167,0)-1,MATCH($EG74,$D$6:$CC$6,0)-1+8,1,1)=0,"",OFFSET($D$6,MATCH(VALUE(SUBSTITUTE($EQ74,$EG74,"")),$A$6:$A$167,0)-1,MATCH($EG74,$D$6:$CC$6,0)-1+8,1,1)),"")</f>
        <v/>
      </c>
      <c r="EW74" s="182" t="str">
        <f t="shared" ca="1" si="10"/>
        <v/>
      </c>
      <c r="EX74" s="182" t="str">
        <f t="shared" ca="1" si="11"/>
        <v/>
      </c>
      <c r="EY74" s="182" t="str">
        <f ca="1">IF(EU74="","",COUNTIF(EU$6:$EU74,"&gt;"&amp;0))</f>
        <v/>
      </c>
      <c r="EZ74" s="167"/>
      <c r="FA74" s="155"/>
    </row>
    <row r="75" spans="1:157" ht="27.6" customHeight="1">
      <c r="A75" s="87">
        <v>2035</v>
      </c>
      <c r="B75" s="188" t="s">
        <v>202</v>
      </c>
      <c r="C75" s="184" t="s">
        <v>3007</v>
      </c>
      <c r="D75" s="185" t="s">
        <v>3007</v>
      </c>
      <c r="E75" s="186"/>
      <c r="F75" s="187"/>
      <c r="G75" s="187"/>
      <c r="H75" s="187"/>
      <c r="I75" s="187" t="s">
        <v>3007</v>
      </c>
      <c r="J75" s="187" t="s">
        <v>3007</v>
      </c>
      <c r="K75" s="187"/>
      <c r="L75" s="187"/>
      <c r="M75" s="187" t="s">
        <v>3007</v>
      </c>
      <c r="N75" s="185" t="s">
        <v>3007</v>
      </c>
      <c r="O75" s="186"/>
      <c r="P75" s="187"/>
      <c r="Q75" s="187"/>
      <c r="R75" s="187"/>
      <c r="S75" s="187" t="s">
        <v>3007</v>
      </c>
      <c r="T75" s="187" t="s">
        <v>3007</v>
      </c>
      <c r="U75" s="187"/>
      <c r="V75" s="187"/>
      <c r="W75" s="187" t="s">
        <v>3007</v>
      </c>
      <c r="X75" s="185" t="s">
        <v>3007</v>
      </c>
      <c r="Y75" s="186"/>
      <c r="Z75" s="187"/>
      <c r="AA75" s="187"/>
      <c r="AB75" s="187"/>
      <c r="AC75" s="187" t="s">
        <v>3007</v>
      </c>
      <c r="AD75" s="187" t="s">
        <v>3007</v>
      </c>
      <c r="AE75" s="187"/>
      <c r="AF75" s="187"/>
      <c r="AG75" s="187" t="s">
        <v>3007</v>
      </c>
      <c r="AH75" s="185" t="s">
        <v>3007</v>
      </c>
      <c r="AI75" s="186"/>
      <c r="AJ75" s="187"/>
      <c r="AK75" s="187"/>
      <c r="AL75" s="187"/>
      <c r="AM75" s="187" t="s">
        <v>3007</v>
      </c>
      <c r="AN75" s="187" t="s">
        <v>3007</v>
      </c>
      <c r="AO75" s="187"/>
      <c r="AP75" s="187"/>
      <c r="AQ75" s="187" t="s">
        <v>3007</v>
      </c>
      <c r="AR75" s="185" t="s">
        <v>3007</v>
      </c>
      <c r="AS75" s="186"/>
      <c r="AT75" s="187"/>
      <c r="AU75" s="187"/>
      <c r="AV75" s="187"/>
      <c r="AW75" s="187" t="s">
        <v>3007</v>
      </c>
      <c r="AX75" s="187" t="s">
        <v>3007</v>
      </c>
      <c r="AY75" s="187"/>
      <c r="AZ75" s="187"/>
      <c r="BA75" s="187" t="s">
        <v>3007</v>
      </c>
      <c r="BB75" s="185" t="s">
        <v>3007</v>
      </c>
      <c r="BC75" s="186"/>
      <c r="BD75" s="187"/>
      <c r="BE75" s="187"/>
      <c r="BF75" s="187"/>
      <c r="BG75" s="187" t="s">
        <v>3007</v>
      </c>
      <c r="BH75" s="187" t="s">
        <v>3007</v>
      </c>
      <c r="BI75" s="187"/>
      <c r="BJ75" s="187"/>
      <c r="BK75" s="187" t="s">
        <v>3007</v>
      </c>
      <c r="BL75" s="185" t="s">
        <v>3007</v>
      </c>
      <c r="BM75" s="186"/>
      <c r="BN75" s="187"/>
      <c r="BO75" s="187"/>
      <c r="BP75" s="187"/>
      <c r="BQ75" s="187" t="s">
        <v>3007</v>
      </c>
      <c r="BR75" s="187" t="s">
        <v>3007</v>
      </c>
      <c r="BS75" s="187"/>
      <c r="BT75" s="187"/>
      <c r="BU75" s="187" t="s">
        <v>206</v>
      </c>
      <c r="BV75" s="185" t="s">
        <v>207</v>
      </c>
      <c r="BW75" s="186"/>
      <c r="BX75" s="187"/>
      <c r="BY75" s="187"/>
      <c r="BZ75" s="187"/>
      <c r="CA75" s="187" t="s">
        <v>2685</v>
      </c>
      <c r="CB75" s="187">
        <v>2550</v>
      </c>
      <c r="CC75" s="217"/>
      <c r="CD75" s="222"/>
      <c r="EP75" s="180"/>
      <c r="EQ75" s="181"/>
      <c r="ER75" s="182"/>
      <c r="ES75" s="182"/>
      <c r="ET75" s="182" t="str">
        <f t="shared" ca="1" si="9"/>
        <v/>
      </c>
      <c r="EU75" s="182" t="str">
        <f ca="1">IFERROR(IF(OFFSET($D$6,MATCH(VALUE(SUBSTITUTE(EQ75,EG75,"")),$A$6:$A$167,0)-1,MATCH($EG75,$D$6:$CC$6,0)-1+7,1,1)&gt;0,OFFSET($D$6,MATCH(VALUE(SUBSTITUTE(EQ75,EG75,"")),$A$6:$A$167,0)-1,MATCH($EG75,$D$6:$CC$6,0)-1+7,1,1),""),"")</f>
        <v/>
      </c>
      <c r="EV75" s="182" t="str">
        <f ca="1">IF($EU75&lt;&gt;"",IF(OFFSET($D$6,MATCH(VALUE(SUBSTITUTE($EQ75,$EG75,"")),$A$6:$A$167,0)-1,MATCH($EG75,$D$6:$CC$6,0)-1+8,1,1)=0,"",OFFSET($D$6,MATCH(VALUE(SUBSTITUTE($EQ75,$EG75,"")),$A$6:$A$167,0)-1,MATCH($EG75,$D$6:$CC$6,0)-1+8,1,1)),"")</f>
        <v/>
      </c>
      <c r="EW75" s="182" t="str">
        <f t="shared" ca="1" si="10"/>
        <v/>
      </c>
      <c r="EX75" s="182" t="str">
        <f t="shared" ca="1" si="11"/>
        <v/>
      </c>
      <c r="EY75" s="182" t="str">
        <f ca="1">IF(EU75="","",COUNTIF(EU$6:$EU75,"&gt;"&amp;0))</f>
        <v/>
      </c>
      <c r="EZ75" s="167"/>
      <c r="FA75" s="155"/>
    </row>
    <row r="76" spans="1:157" ht="27.6" customHeight="1">
      <c r="A76" s="87">
        <v>2036</v>
      </c>
      <c r="B76" s="188" t="s">
        <v>202</v>
      </c>
      <c r="C76" s="184" t="s">
        <v>3007</v>
      </c>
      <c r="D76" s="185" t="s">
        <v>3007</v>
      </c>
      <c r="E76" s="186"/>
      <c r="F76" s="187"/>
      <c r="G76" s="187"/>
      <c r="H76" s="187"/>
      <c r="I76" s="187" t="s">
        <v>3007</v>
      </c>
      <c r="J76" s="187" t="s">
        <v>3007</v>
      </c>
      <c r="K76" s="187"/>
      <c r="L76" s="187"/>
      <c r="M76" s="187" t="s">
        <v>3007</v>
      </c>
      <c r="N76" s="185" t="s">
        <v>3007</v>
      </c>
      <c r="O76" s="186"/>
      <c r="P76" s="187"/>
      <c r="Q76" s="187"/>
      <c r="R76" s="187"/>
      <c r="S76" s="187" t="s">
        <v>3007</v>
      </c>
      <c r="T76" s="187" t="s">
        <v>3007</v>
      </c>
      <c r="U76" s="187"/>
      <c r="V76" s="187"/>
      <c r="W76" s="187" t="s">
        <v>3007</v>
      </c>
      <c r="X76" s="185" t="s">
        <v>3007</v>
      </c>
      <c r="Y76" s="186"/>
      <c r="Z76" s="187"/>
      <c r="AA76" s="187"/>
      <c r="AB76" s="187"/>
      <c r="AC76" s="187" t="s">
        <v>3007</v>
      </c>
      <c r="AD76" s="187" t="s">
        <v>3007</v>
      </c>
      <c r="AE76" s="187"/>
      <c r="AF76" s="187"/>
      <c r="AG76" s="187" t="s">
        <v>3007</v>
      </c>
      <c r="AH76" s="185" t="s">
        <v>3007</v>
      </c>
      <c r="AI76" s="186"/>
      <c r="AJ76" s="187"/>
      <c r="AK76" s="187"/>
      <c r="AL76" s="187"/>
      <c r="AM76" s="187" t="s">
        <v>3007</v>
      </c>
      <c r="AN76" s="187" t="s">
        <v>3007</v>
      </c>
      <c r="AO76" s="187"/>
      <c r="AP76" s="187"/>
      <c r="AQ76" s="187" t="s">
        <v>3007</v>
      </c>
      <c r="AR76" s="185" t="s">
        <v>3007</v>
      </c>
      <c r="AS76" s="186"/>
      <c r="AT76" s="187"/>
      <c r="AU76" s="187"/>
      <c r="AV76" s="187"/>
      <c r="AW76" s="187" t="s">
        <v>3007</v>
      </c>
      <c r="AX76" s="187" t="s">
        <v>3007</v>
      </c>
      <c r="AY76" s="187"/>
      <c r="AZ76" s="187"/>
      <c r="BA76" s="187" t="s">
        <v>3007</v>
      </c>
      <c r="BB76" s="185" t="s">
        <v>3007</v>
      </c>
      <c r="BC76" s="186"/>
      <c r="BD76" s="187"/>
      <c r="BE76" s="187"/>
      <c r="BF76" s="187"/>
      <c r="BG76" s="187" t="s">
        <v>3007</v>
      </c>
      <c r="BH76" s="187" t="s">
        <v>3007</v>
      </c>
      <c r="BI76" s="187"/>
      <c r="BJ76" s="187"/>
      <c r="BK76" s="187" t="s">
        <v>3007</v>
      </c>
      <c r="BL76" s="185" t="s">
        <v>3007</v>
      </c>
      <c r="BM76" s="186"/>
      <c r="BN76" s="187"/>
      <c r="BO76" s="187"/>
      <c r="BP76" s="187"/>
      <c r="BQ76" s="187" t="s">
        <v>3007</v>
      </c>
      <c r="BR76" s="187" t="s">
        <v>3007</v>
      </c>
      <c r="BS76" s="187"/>
      <c r="BT76" s="187"/>
      <c r="BU76" s="187" t="s">
        <v>215</v>
      </c>
      <c r="BV76" s="185" t="s">
        <v>216</v>
      </c>
      <c r="BW76" s="186"/>
      <c r="BX76" s="187"/>
      <c r="BY76" s="187"/>
      <c r="BZ76" s="187"/>
      <c r="CA76" s="187" t="s">
        <v>2685</v>
      </c>
      <c r="CB76" s="187">
        <v>2900</v>
      </c>
      <c r="CC76" s="217"/>
      <c r="CD76" s="222"/>
      <c r="EP76" s="180"/>
      <c r="EQ76" s="181"/>
      <c r="ER76" s="182"/>
      <c r="ES76" s="182"/>
      <c r="ET76" s="182" t="str">
        <f t="shared" ca="1" si="9"/>
        <v/>
      </c>
      <c r="EU76" s="182" t="str">
        <f ca="1">IFERROR(IF(OFFSET($D$6,MATCH(VALUE(SUBSTITUTE(EQ76,EG76,"")),$A$6:$A$167,0)-1,MATCH($EG76,$D$6:$CC$6,0)-1+7,1,1)&gt;0,OFFSET($D$6,MATCH(VALUE(SUBSTITUTE(EQ76,EG76,"")),$A$6:$A$167,0)-1,MATCH($EG76,$D$6:$CC$6,0)-1+7,1,1),""),"")</f>
        <v/>
      </c>
      <c r="EV76" s="182" t="str">
        <f ca="1">IF($EU76&lt;&gt;"",IF(OFFSET($D$6,MATCH(VALUE(SUBSTITUTE($EQ76,$EG76,"")),$A$6:$A$167,0)-1,MATCH($EG76,$D$6:$CC$6,0)-1+8,1,1)=0,"",OFFSET($D$6,MATCH(VALUE(SUBSTITUTE($EQ76,$EG76,"")),$A$6:$A$167,0)-1,MATCH($EG76,$D$6:$CC$6,0)-1+8,1,1)),"")</f>
        <v/>
      </c>
      <c r="EW76" s="182" t="str">
        <f t="shared" ca="1" si="10"/>
        <v/>
      </c>
      <c r="EX76" s="182" t="str">
        <f t="shared" ca="1" si="11"/>
        <v/>
      </c>
      <c r="EY76" s="182" t="str">
        <f ca="1">IF(EU76="","",COUNTIF(EU$6:$EU76,"&gt;"&amp;0))</f>
        <v/>
      </c>
      <c r="EZ76" s="167"/>
      <c r="FA76" s="155"/>
    </row>
    <row r="77" spans="1:157" ht="27.6" customHeight="1">
      <c r="A77" s="87">
        <v>2037</v>
      </c>
      <c r="B77" s="188" t="s">
        <v>202</v>
      </c>
      <c r="C77" s="184" t="s">
        <v>3007</v>
      </c>
      <c r="D77" s="185" t="s">
        <v>3007</v>
      </c>
      <c r="E77" s="186"/>
      <c r="F77" s="187"/>
      <c r="G77" s="187"/>
      <c r="H77" s="187"/>
      <c r="I77" s="187" t="s">
        <v>3007</v>
      </c>
      <c r="J77" s="187" t="s">
        <v>3007</v>
      </c>
      <c r="K77" s="187"/>
      <c r="L77" s="187"/>
      <c r="M77" s="187" t="s">
        <v>3007</v>
      </c>
      <c r="N77" s="185" t="s">
        <v>3007</v>
      </c>
      <c r="O77" s="186"/>
      <c r="P77" s="187"/>
      <c r="Q77" s="187"/>
      <c r="R77" s="187"/>
      <c r="S77" s="187" t="s">
        <v>3007</v>
      </c>
      <c r="T77" s="187" t="s">
        <v>3007</v>
      </c>
      <c r="U77" s="187"/>
      <c r="V77" s="187"/>
      <c r="W77" s="187" t="s">
        <v>3007</v>
      </c>
      <c r="X77" s="185" t="s">
        <v>3007</v>
      </c>
      <c r="Y77" s="186"/>
      <c r="Z77" s="187"/>
      <c r="AA77" s="187"/>
      <c r="AB77" s="187"/>
      <c r="AC77" s="187" t="s">
        <v>3007</v>
      </c>
      <c r="AD77" s="187" t="s">
        <v>3007</v>
      </c>
      <c r="AE77" s="187"/>
      <c r="AF77" s="187"/>
      <c r="AG77" s="187" t="s">
        <v>3007</v>
      </c>
      <c r="AH77" s="185" t="s">
        <v>3007</v>
      </c>
      <c r="AI77" s="186"/>
      <c r="AJ77" s="187"/>
      <c r="AK77" s="187"/>
      <c r="AL77" s="187"/>
      <c r="AM77" s="187" t="s">
        <v>3007</v>
      </c>
      <c r="AN77" s="187" t="s">
        <v>3007</v>
      </c>
      <c r="AO77" s="187"/>
      <c r="AP77" s="187"/>
      <c r="AQ77" s="187" t="s">
        <v>3007</v>
      </c>
      <c r="AR77" s="185" t="s">
        <v>3007</v>
      </c>
      <c r="AS77" s="186"/>
      <c r="AT77" s="187"/>
      <c r="AU77" s="187"/>
      <c r="AV77" s="187"/>
      <c r="AW77" s="187" t="s">
        <v>3007</v>
      </c>
      <c r="AX77" s="187" t="s">
        <v>3007</v>
      </c>
      <c r="AY77" s="187"/>
      <c r="AZ77" s="187"/>
      <c r="BA77" s="187" t="s">
        <v>3007</v>
      </c>
      <c r="BB77" s="185" t="s">
        <v>3007</v>
      </c>
      <c r="BC77" s="186"/>
      <c r="BD77" s="187"/>
      <c r="BE77" s="187"/>
      <c r="BF77" s="187"/>
      <c r="BG77" s="187" t="s">
        <v>3007</v>
      </c>
      <c r="BH77" s="187" t="s">
        <v>3007</v>
      </c>
      <c r="BI77" s="187"/>
      <c r="BJ77" s="187"/>
      <c r="BK77" s="187" t="s">
        <v>3007</v>
      </c>
      <c r="BL77" s="185" t="s">
        <v>3007</v>
      </c>
      <c r="BM77" s="186"/>
      <c r="BN77" s="187"/>
      <c r="BO77" s="187"/>
      <c r="BP77" s="187"/>
      <c r="BQ77" s="187" t="s">
        <v>3007</v>
      </c>
      <c r="BR77" s="187" t="s">
        <v>3007</v>
      </c>
      <c r="BS77" s="187"/>
      <c r="BT77" s="187"/>
      <c r="BU77" s="187" t="s">
        <v>218</v>
      </c>
      <c r="BV77" s="185" t="s">
        <v>219</v>
      </c>
      <c r="BW77" s="186"/>
      <c r="BX77" s="187"/>
      <c r="BY77" s="187"/>
      <c r="BZ77" s="187"/>
      <c r="CA77" s="187" t="s">
        <v>2685</v>
      </c>
      <c r="CB77" s="187">
        <v>1150</v>
      </c>
      <c r="CC77" s="217"/>
      <c r="CD77" s="222"/>
      <c r="EP77" s="180"/>
      <c r="EQ77" s="181"/>
      <c r="ER77" s="182"/>
      <c r="ES77" s="182"/>
      <c r="ET77" s="182" t="str">
        <f t="shared" ca="1" si="9"/>
        <v/>
      </c>
      <c r="EU77" s="182" t="str">
        <f ca="1">IFERROR(IF(OFFSET($D$6,MATCH(VALUE(SUBSTITUTE(EQ77,EG77,"")),$A$6:$A$167,0)-1,MATCH($EG77,$D$6:$CC$6,0)-1+7,1,1)&gt;0,OFFSET($D$6,MATCH(VALUE(SUBSTITUTE(EQ77,EG77,"")),$A$6:$A$167,0)-1,MATCH($EG77,$D$6:$CC$6,0)-1+7,1,1),""),"")</f>
        <v/>
      </c>
      <c r="EV77" s="182" t="str">
        <f ca="1">IF($EU77&lt;&gt;"",IF(OFFSET($D$6,MATCH(VALUE(SUBSTITUTE($EQ77,$EG77,"")),$A$6:$A$167,0)-1,MATCH($EG77,$D$6:$CC$6,0)-1+8,1,1)=0,"",OFFSET($D$6,MATCH(VALUE(SUBSTITUTE($EQ77,$EG77,"")),$A$6:$A$167,0)-1,MATCH($EG77,$D$6:$CC$6,0)-1+8,1,1)),"")</f>
        <v/>
      </c>
      <c r="EW77" s="182" t="str">
        <f t="shared" ca="1" si="10"/>
        <v/>
      </c>
      <c r="EX77" s="182" t="str">
        <f t="shared" ca="1" si="11"/>
        <v/>
      </c>
      <c r="EY77" s="182" t="str">
        <f ca="1">IF(EU77="","",COUNTIF(EU$6:$EU77,"&gt;"&amp;0))</f>
        <v/>
      </c>
      <c r="EZ77" s="167"/>
      <c r="FA77" s="155"/>
    </row>
    <row r="78" spans="1:157" ht="27.6" customHeight="1">
      <c r="A78" s="87">
        <v>2038</v>
      </c>
      <c r="B78" s="188" t="s">
        <v>3013</v>
      </c>
      <c r="C78" s="184" t="s">
        <v>3007</v>
      </c>
      <c r="D78" s="185" t="s">
        <v>3007</v>
      </c>
      <c r="E78" s="186"/>
      <c r="F78" s="187"/>
      <c r="G78" s="187"/>
      <c r="H78" s="187"/>
      <c r="I78" s="187" t="s">
        <v>3007</v>
      </c>
      <c r="J78" s="187" t="s">
        <v>3007</v>
      </c>
      <c r="K78" s="187"/>
      <c r="L78" s="187"/>
      <c r="M78" s="187" t="s">
        <v>3007</v>
      </c>
      <c r="N78" s="185" t="s">
        <v>3007</v>
      </c>
      <c r="O78" s="186"/>
      <c r="P78" s="187"/>
      <c r="Q78" s="187"/>
      <c r="R78" s="187"/>
      <c r="S78" s="187" t="s">
        <v>3007</v>
      </c>
      <c r="T78" s="187" t="s">
        <v>3007</v>
      </c>
      <c r="U78" s="187"/>
      <c r="V78" s="187"/>
      <c r="W78" s="187" t="s">
        <v>3007</v>
      </c>
      <c r="X78" s="185" t="s">
        <v>3007</v>
      </c>
      <c r="Y78" s="186"/>
      <c r="Z78" s="187"/>
      <c r="AA78" s="187"/>
      <c r="AB78" s="187"/>
      <c r="AC78" s="187" t="s">
        <v>3007</v>
      </c>
      <c r="AD78" s="187" t="s">
        <v>3007</v>
      </c>
      <c r="AE78" s="187"/>
      <c r="AF78" s="187"/>
      <c r="AG78" s="187" t="s">
        <v>3007</v>
      </c>
      <c r="AH78" s="185" t="s">
        <v>3007</v>
      </c>
      <c r="AI78" s="186"/>
      <c r="AJ78" s="187"/>
      <c r="AK78" s="187"/>
      <c r="AL78" s="187"/>
      <c r="AM78" s="187" t="s">
        <v>3007</v>
      </c>
      <c r="AN78" s="187" t="s">
        <v>3007</v>
      </c>
      <c r="AO78" s="187"/>
      <c r="AP78" s="187"/>
      <c r="AQ78" s="187" t="s">
        <v>3007</v>
      </c>
      <c r="AR78" s="185" t="s">
        <v>3007</v>
      </c>
      <c r="AS78" s="186"/>
      <c r="AT78" s="187"/>
      <c r="AU78" s="187"/>
      <c r="AV78" s="187"/>
      <c r="AW78" s="187" t="s">
        <v>3007</v>
      </c>
      <c r="AX78" s="187" t="s">
        <v>3007</v>
      </c>
      <c r="AY78" s="187"/>
      <c r="AZ78" s="187"/>
      <c r="BA78" s="187" t="s">
        <v>3007</v>
      </c>
      <c r="BB78" s="185" t="s">
        <v>3007</v>
      </c>
      <c r="BC78" s="186"/>
      <c r="BD78" s="187"/>
      <c r="BE78" s="187"/>
      <c r="BF78" s="187"/>
      <c r="BG78" s="187" t="s">
        <v>3007</v>
      </c>
      <c r="BH78" s="187" t="s">
        <v>3007</v>
      </c>
      <c r="BI78" s="187"/>
      <c r="BJ78" s="187"/>
      <c r="BK78" s="187" t="s">
        <v>3007</v>
      </c>
      <c r="BL78" s="185" t="s">
        <v>3007</v>
      </c>
      <c r="BM78" s="186"/>
      <c r="BN78" s="187"/>
      <c r="BO78" s="187"/>
      <c r="BP78" s="187"/>
      <c r="BQ78" s="187" t="s">
        <v>3007</v>
      </c>
      <c r="BR78" s="187" t="s">
        <v>3007</v>
      </c>
      <c r="BS78" s="187"/>
      <c r="BT78" s="187"/>
      <c r="BU78" s="187" t="s">
        <v>3007</v>
      </c>
      <c r="BV78" s="185" t="s">
        <v>3007</v>
      </c>
      <c r="BW78" s="186"/>
      <c r="BX78" s="187"/>
      <c r="BY78" s="187"/>
      <c r="BZ78" s="187"/>
      <c r="CA78" s="187" t="s">
        <v>3007</v>
      </c>
      <c r="CB78" s="187" t="s">
        <v>3007</v>
      </c>
      <c r="CC78" s="187"/>
      <c r="CD78" s="186"/>
      <c r="EP78" s="180"/>
      <c r="EQ78" s="181"/>
      <c r="ER78" s="182"/>
      <c r="ES78" s="182"/>
      <c r="ET78" s="182" t="str">
        <f t="shared" ca="1" si="9"/>
        <v/>
      </c>
      <c r="EU78" s="182" t="str">
        <f ca="1">IFERROR(IF(OFFSET($D$6,MATCH(VALUE(SUBSTITUTE(EQ78,EG78,"")),$A$6:$A$167,0)-1,MATCH($EG78,$D$6:$CC$6,0)-1+7,1,1)&gt;0,OFFSET($D$6,MATCH(VALUE(SUBSTITUTE(EQ78,EG78,"")),$A$6:$A$167,0)-1,MATCH($EG78,$D$6:$CC$6,0)-1+7,1,1),""),"")</f>
        <v/>
      </c>
      <c r="EV78" s="182" t="str">
        <f ca="1">IF($EU78&lt;&gt;"",IF(OFFSET($D$6,MATCH(VALUE(SUBSTITUTE($EQ78,$EG78,"")),$A$6:$A$167,0)-1,MATCH($EG78,$D$6:$CC$6,0)-1+8,1,1)=0,"",OFFSET($D$6,MATCH(VALUE(SUBSTITUTE($EQ78,$EG78,"")),$A$6:$A$167,0)-1,MATCH($EG78,$D$6:$CC$6,0)-1+8,1,1)),"")</f>
        <v/>
      </c>
      <c r="EW78" s="182" t="str">
        <f t="shared" ca="1" si="10"/>
        <v/>
      </c>
      <c r="EX78" s="182" t="str">
        <f t="shared" ca="1" si="11"/>
        <v/>
      </c>
      <c r="EY78" s="182" t="str">
        <f ca="1">IF(EU78="","",COUNTIF(EU$6:$EU78,"&gt;"&amp;0))</f>
        <v/>
      </c>
      <c r="EZ78" s="167"/>
      <c r="FA78" s="155"/>
    </row>
    <row r="79" spans="1:157" ht="27.6" customHeight="1">
      <c r="A79" s="87">
        <v>2039</v>
      </c>
      <c r="B79" s="188">
        <f ca="1">J79+T79+AD79+AN79+AX79+BH79+BR79+CB79</f>
        <v>8650</v>
      </c>
      <c r="C79" s="184" t="s">
        <v>3007</v>
      </c>
      <c r="D79" s="185" t="s">
        <v>3016</v>
      </c>
      <c r="E79" s="186"/>
      <c r="F79" s="187"/>
      <c r="G79" s="187"/>
      <c r="H79" s="187"/>
      <c r="I79" s="187" t="s">
        <v>3007</v>
      </c>
      <c r="J79" s="187">
        <f ca="1">SUM(OFFSET(J78,-COUNTIF($B$8:$B77,$B77),0,COUNTIF($B$8:$B77,$B77),1))</f>
        <v>0</v>
      </c>
      <c r="K79" s="187">
        <f ca="1">SUM(OFFSET(K78,-COUNTIF($B$8:$B77,$B77),0,COUNTIF($B$8:$B77,$B77),1))</f>
        <v>0</v>
      </c>
      <c r="L79" s="187"/>
      <c r="M79" s="187" t="s">
        <v>3007</v>
      </c>
      <c r="N79" s="185" t="s">
        <v>3016</v>
      </c>
      <c r="O79" s="186"/>
      <c r="P79" s="187"/>
      <c r="Q79" s="187"/>
      <c r="R79" s="187"/>
      <c r="S79" s="187" t="s">
        <v>3007</v>
      </c>
      <c r="T79" s="187">
        <f ca="1">SUM(OFFSET(T78,-COUNTIF($B$8:$B77,$B77),0,COUNTIF($B$8:$B77,$B77),1))</f>
        <v>0</v>
      </c>
      <c r="U79" s="187">
        <f ca="1">SUM(OFFSET(U78,-COUNTIF($B$8:$B77,$B77),0,COUNTIF($B$8:$B77,$B77),1))</f>
        <v>0</v>
      </c>
      <c r="V79" s="187"/>
      <c r="W79" s="187" t="s">
        <v>3007</v>
      </c>
      <c r="X79" s="185" t="s">
        <v>3016</v>
      </c>
      <c r="Y79" s="186"/>
      <c r="Z79" s="187"/>
      <c r="AA79" s="187"/>
      <c r="AB79" s="187"/>
      <c r="AC79" s="187" t="s">
        <v>3007</v>
      </c>
      <c r="AD79" s="187">
        <f ca="1">SUM(OFFSET(AD78,-COUNTIF($B$8:$B77,$B77),0,COUNTIF($B$8:$B77,$B77),1))</f>
        <v>0</v>
      </c>
      <c r="AE79" s="187">
        <f ca="1">SUM(OFFSET(AE78,-COUNTIF($B$8:$B77,$B77),0,COUNTIF($B$8:$B77,$B77),1))</f>
        <v>0</v>
      </c>
      <c r="AF79" s="187"/>
      <c r="AG79" s="187" t="s">
        <v>3007</v>
      </c>
      <c r="AH79" s="185" t="s">
        <v>3016</v>
      </c>
      <c r="AI79" s="186"/>
      <c r="AJ79" s="187"/>
      <c r="AK79" s="187"/>
      <c r="AL79" s="187"/>
      <c r="AM79" s="187" t="s">
        <v>3007</v>
      </c>
      <c r="AN79" s="187">
        <f ca="1">SUM(OFFSET(AN78,-COUNTIF($B$8:$B77,$B77),0,COUNTIF($B$8:$B77,$B77),1))</f>
        <v>0</v>
      </c>
      <c r="AO79" s="187">
        <f ca="1">SUM(OFFSET(AO78,-COUNTIF($B$8:$B77,$B77),0,COUNTIF($B$8:$B77,$B77),1))</f>
        <v>0</v>
      </c>
      <c r="AP79" s="187"/>
      <c r="AQ79" s="187" t="s">
        <v>3007</v>
      </c>
      <c r="AR79" s="185" t="s">
        <v>3016</v>
      </c>
      <c r="AS79" s="186"/>
      <c r="AT79" s="187"/>
      <c r="AU79" s="187"/>
      <c r="AV79" s="187"/>
      <c r="AW79" s="187" t="s">
        <v>3007</v>
      </c>
      <c r="AX79" s="187">
        <f ca="1">SUM(OFFSET(AX78,-COUNTIF($B$8:$B77,$B77),0,COUNTIF($B$8:$B77,$B77),1))</f>
        <v>0</v>
      </c>
      <c r="AY79" s="187">
        <f ca="1">SUM(OFFSET(AY78,-COUNTIF($B$8:$B77,$B77),0,COUNTIF($B$8:$B77,$B77),1))</f>
        <v>0</v>
      </c>
      <c r="AZ79" s="187"/>
      <c r="BA79" s="187" t="s">
        <v>3007</v>
      </c>
      <c r="BB79" s="185" t="s">
        <v>3016</v>
      </c>
      <c r="BC79" s="186"/>
      <c r="BD79" s="187"/>
      <c r="BE79" s="187"/>
      <c r="BF79" s="187"/>
      <c r="BG79" s="187" t="s">
        <v>3007</v>
      </c>
      <c r="BH79" s="187">
        <f ca="1">SUM(OFFSET(BH78,-COUNTIF($B$8:$B77,$B77),0,COUNTIF($B$8:$B77,$B77),1))</f>
        <v>0</v>
      </c>
      <c r="BI79" s="187">
        <f ca="1">SUM(OFFSET(BI78,-COUNTIF($B$8:$B77,$B77),0,COUNTIF($B$8:$B77,$B77),1))</f>
        <v>0</v>
      </c>
      <c r="BJ79" s="187"/>
      <c r="BK79" s="187" t="s">
        <v>3007</v>
      </c>
      <c r="BL79" s="185" t="s">
        <v>3016</v>
      </c>
      <c r="BM79" s="186"/>
      <c r="BN79" s="187"/>
      <c r="BO79" s="187"/>
      <c r="BP79" s="187"/>
      <c r="BQ79" s="187" t="s">
        <v>3007</v>
      </c>
      <c r="BR79" s="187">
        <f ca="1">SUM(OFFSET(BR78,-COUNTIF($B$8:$B77,$B77),0,COUNTIF($B$8:$B77,$B77),1))</f>
        <v>0</v>
      </c>
      <c r="BS79" s="187">
        <f ca="1">SUM(OFFSET(BS78,-COUNTIF($B$8:$B77,$B77),0,COUNTIF($B$8:$B77,$B77),1))</f>
        <v>0</v>
      </c>
      <c r="BT79" s="187"/>
      <c r="BU79" s="187" t="s">
        <v>3007</v>
      </c>
      <c r="BV79" s="185" t="s">
        <v>3016</v>
      </c>
      <c r="BW79" s="186"/>
      <c r="BX79" s="187"/>
      <c r="BY79" s="187"/>
      <c r="BZ79" s="187"/>
      <c r="CA79" s="187" t="s">
        <v>3007</v>
      </c>
      <c r="CB79" s="187">
        <f ca="1">SUM(OFFSET(CB78,-COUNTIF($B$8:$B77,$B77),0,COUNTIF($B$8:$B77,$B77),1))</f>
        <v>8650</v>
      </c>
      <c r="CC79" s="187">
        <f ca="1">SUM(OFFSET(CC78,-COUNTIF($B$8:$B77,$B77),0,COUNTIF($B$8:$B77,$B77),1))</f>
        <v>0</v>
      </c>
      <c r="CD79" s="186"/>
      <c r="EP79" s="180"/>
      <c r="EQ79" s="181"/>
      <c r="ER79" s="182"/>
      <c r="ES79" s="182"/>
      <c r="ET79" s="182" t="str">
        <f t="shared" ca="1" si="9"/>
        <v/>
      </c>
      <c r="EU79" s="182" t="str">
        <f ca="1">IFERROR(IF(OFFSET($D$6,MATCH(VALUE(SUBSTITUTE(EQ79,EG79,"")),$A$6:$A$167,0)-1,MATCH($EG79,$D$6:$CC$6,0)-1+7,1,1)&gt;0,OFFSET($D$6,MATCH(VALUE(SUBSTITUTE(EQ79,EG79,"")),$A$6:$A$167,0)-1,MATCH($EG79,$D$6:$CC$6,0)-1+7,1,1),""),"")</f>
        <v/>
      </c>
      <c r="EV79" s="182" t="str">
        <f ca="1">IF($EU79&lt;&gt;"",IF(OFFSET($D$6,MATCH(VALUE(SUBSTITUTE($EQ79,$EG79,"")),$A$6:$A$167,0)-1,MATCH($EG79,$D$6:$CC$6,0)-1+8,1,1)=0,"",OFFSET($D$6,MATCH(VALUE(SUBSTITUTE($EQ79,$EG79,"")),$A$6:$A$167,0)-1,MATCH($EG79,$D$6:$CC$6,0)-1+8,1,1)),"")</f>
        <v/>
      </c>
      <c r="EW79" s="182" t="str">
        <f t="shared" ca="1" si="10"/>
        <v/>
      </c>
      <c r="EX79" s="182" t="str">
        <f t="shared" ca="1" si="11"/>
        <v/>
      </c>
      <c r="EY79" s="182" t="str">
        <f ca="1">IF(EU79="","",COUNTIF(EU$6:$EU79,"&gt;"&amp;0))</f>
        <v/>
      </c>
      <c r="EZ79" s="167"/>
      <c r="FA79" s="155"/>
    </row>
    <row r="80" spans="1:157" ht="27.6" customHeight="1" thickBot="1">
      <c r="A80" s="87">
        <v>2040</v>
      </c>
      <c r="B80" s="190" t="s">
        <v>3007</v>
      </c>
      <c r="C80" s="191" t="s">
        <v>3007</v>
      </c>
      <c r="D80" s="192" t="s">
        <v>3007</v>
      </c>
      <c r="E80" s="193"/>
      <c r="F80" s="194"/>
      <c r="G80" s="194"/>
      <c r="H80" s="194"/>
      <c r="I80" s="194" t="s">
        <v>3007</v>
      </c>
      <c r="J80" s="194" t="s">
        <v>3007</v>
      </c>
      <c r="K80" s="194"/>
      <c r="L80" s="194"/>
      <c r="M80" s="194" t="s">
        <v>3007</v>
      </c>
      <c r="N80" s="192" t="s">
        <v>3007</v>
      </c>
      <c r="O80" s="193"/>
      <c r="P80" s="194"/>
      <c r="Q80" s="194"/>
      <c r="R80" s="194"/>
      <c r="S80" s="194" t="s">
        <v>3007</v>
      </c>
      <c r="T80" s="194" t="s">
        <v>3007</v>
      </c>
      <c r="U80" s="194"/>
      <c r="V80" s="194"/>
      <c r="W80" s="194" t="s">
        <v>3007</v>
      </c>
      <c r="X80" s="192" t="s">
        <v>3007</v>
      </c>
      <c r="Y80" s="193"/>
      <c r="Z80" s="194"/>
      <c r="AA80" s="194"/>
      <c r="AB80" s="194"/>
      <c r="AC80" s="194" t="s">
        <v>3007</v>
      </c>
      <c r="AD80" s="194" t="s">
        <v>3007</v>
      </c>
      <c r="AE80" s="194"/>
      <c r="AF80" s="194"/>
      <c r="AG80" s="194" t="s">
        <v>3007</v>
      </c>
      <c r="AH80" s="192" t="s">
        <v>3007</v>
      </c>
      <c r="AI80" s="193"/>
      <c r="AJ80" s="194"/>
      <c r="AK80" s="194"/>
      <c r="AL80" s="194"/>
      <c r="AM80" s="194" t="s">
        <v>3007</v>
      </c>
      <c r="AN80" s="194" t="s">
        <v>3007</v>
      </c>
      <c r="AO80" s="194"/>
      <c r="AP80" s="194"/>
      <c r="AQ80" s="194" t="s">
        <v>3007</v>
      </c>
      <c r="AR80" s="192" t="s">
        <v>3007</v>
      </c>
      <c r="AS80" s="193"/>
      <c r="AT80" s="194"/>
      <c r="AU80" s="194"/>
      <c r="AV80" s="194"/>
      <c r="AW80" s="194" t="s">
        <v>3007</v>
      </c>
      <c r="AX80" s="194" t="s">
        <v>3007</v>
      </c>
      <c r="AY80" s="194"/>
      <c r="AZ80" s="194"/>
      <c r="BA80" s="194" t="s">
        <v>3007</v>
      </c>
      <c r="BB80" s="192" t="s">
        <v>3007</v>
      </c>
      <c r="BC80" s="193"/>
      <c r="BD80" s="194"/>
      <c r="BE80" s="194"/>
      <c r="BF80" s="194"/>
      <c r="BG80" s="194" t="s">
        <v>3007</v>
      </c>
      <c r="BH80" s="194" t="s">
        <v>3007</v>
      </c>
      <c r="BI80" s="194"/>
      <c r="BJ80" s="194"/>
      <c r="BK80" s="194" t="s">
        <v>3007</v>
      </c>
      <c r="BL80" s="192" t="s">
        <v>3007</v>
      </c>
      <c r="BM80" s="193"/>
      <c r="BN80" s="194"/>
      <c r="BO80" s="194"/>
      <c r="BP80" s="194"/>
      <c r="BQ80" s="194" t="s">
        <v>3007</v>
      </c>
      <c r="BR80" s="194" t="s">
        <v>3007</v>
      </c>
      <c r="BS80" s="194"/>
      <c r="BT80" s="194"/>
      <c r="BU80" s="194" t="s">
        <v>3007</v>
      </c>
      <c r="BV80" s="192" t="s">
        <v>3007</v>
      </c>
      <c r="BW80" s="193"/>
      <c r="BX80" s="194"/>
      <c r="BY80" s="194"/>
      <c r="BZ80" s="194"/>
      <c r="CA80" s="194" t="s">
        <v>3007</v>
      </c>
      <c r="CB80" s="194" t="s">
        <v>3007</v>
      </c>
      <c r="CC80" s="194"/>
      <c r="CD80" s="193"/>
      <c r="EP80" s="180"/>
      <c r="EQ80" s="181"/>
      <c r="ER80" s="182"/>
      <c r="ES80" s="182"/>
      <c r="ET80" s="182" t="str">
        <f t="shared" ca="1" si="9"/>
        <v/>
      </c>
      <c r="EU80" s="182" t="str">
        <f ca="1">IFERROR(IF(OFFSET($D$6,MATCH(VALUE(SUBSTITUTE(EQ80,EG80,"")),$A$6:$A$167,0)-1,MATCH($EG80,$D$6:$CC$6,0)-1+7,1,1)&gt;0,OFFSET($D$6,MATCH(VALUE(SUBSTITUTE(EQ80,EG80,"")),$A$6:$A$167,0)-1,MATCH($EG80,$D$6:$CC$6,0)-1+7,1,1),""),"")</f>
        <v/>
      </c>
      <c r="EV80" s="182" t="str">
        <f ca="1">IF($EU80&lt;&gt;"",IF(OFFSET($D$6,MATCH(VALUE(SUBSTITUTE($EQ80,$EG80,"")),$A$6:$A$167,0)-1,MATCH($EG80,$D$6:$CC$6,0)-1+8,1,1)=0,"",OFFSET($D$6,MATCH(VALUE(SUBSTITUTE($EQ80,$EG80,"")),$A$6:$A$167,0)-1,MATCH($EG80,$D$6:$CC$6,0)-1+8,1,1)),"")</f>
        <v/>
      </c>
      <c r="EW80" s="182" t="str">
        <f t="shared" ca="1" si="10"/>
        <v/>
      </c>
      <c r="EX80" s="182" t="str">
        <f t="shared" ca="1" si="11"/>
        <v/>
      </c>
      <c r="EY80" s="182" t="str">
        <f ca="1">IF(EU80="","",COUNTIF(EU$6:$EU80,"&gt;"&amp;0))</f>
        <v/>
      </c>
      <c r="EZ80" s="167"/>
      <c r="FA80" s="155"/>
    </row>
    <row r="81" spans="1:157" ht="27.6" customHeight="1">
      <c r="A81" s="87">
        <v>2041</v>
      </c>
      <c r="B81" s="188" t="s">
        <v>231</v>
      </c>
      <c r="C81" s="195" t="s">
        <v>3007</v>
      </c>
      <c r="D81" s="196" t="s">
        <v>3007</v>
      </c>
      <c r="E81" s="197"/>
      <c r="F81" s="198"/>
      <c r="G81" s="198"/>
      <c r="H81" s="198"/>
      <c r="I81" s="198" t="s">
        <v>3007</v>
      </c>
      <c r="J81" s="198" t="s">
        <v>3007</v>
      </c>
      <c r="K81" s="198"/>
      <c r="L81" s="198"/>
      <c r="M81" s="198" t="s">
        <v>3007</v>
      </c>
      <c r="N81" s="196" t="s">
        <v>3007</v>
      </c>
      <c r="O81" s="197"/>
      <c r="P81" s="198"/>
      <c r="Q81" s="198"/>
      <c r="R81" s="198"/>
      <c r="S81" s="198" t="s">
        <v>3007</v>
      </c>
      <c r="T81" s="198" t="s">
        <v>3007</v>
      </c>
      <c r="U81" s="198"/>
      <c r="V81" s="198"/>
      <c r="W81" s="198" t="s">
        <v>3007</v>
      </c>
      <c r="X81" s="196" t="s">
        <v>3007</v>
      </c>
      <c r="Y81" s="197"/>
      <c r="Z81" s="198"/>
      <c r="AA81" s="198"/>
      <c r="AB81" s="198"/>
      <c r="AC81" s="198" t="s">
        <v>3007</v>
      </c>
      <c r="AD81" s="198" t="s">
        <v>3007</v>
      </c>
      <c r="AE81" s="198"/>
      <c r="AF81" s="198"/>
      <c r="AG81" s="198" t="s">
        <v>3007</v>
      </c>
      <c r="AH81" s="196" t="s">
        <v>3007</v>
      </c>
      <c r="AI81" s="197"/>
      <c r="AJ81" s="198"/>
      <c r="AK81" s="198"/>
      <c r="AL81" s="198"/>
      <c r="AM81" s="198" t="s">
        <v>3007</v>
      </c>
      <c r="AN81" s="198" t="s">
        <v>3007</v>
      </c>
      <c r="AO81" s="198"/>
      <c r="AP81" s="198"/>
      <c r="AQ81" s="198" t="s">
        <v>3007</v>
      </c>
      <c r="AR81" s="196" t="s">
        <v>3007</v>
      </c>
      <c r="AS81" s="197"/>
      <c r="AT81" s="198"/>
      <c r="AU81" s="198"/>
      <c r="AV81" s="198"/>
      <c r="AW81" s="198" t="s">
        <v>3007</v>
      </c>
      <c r="AX81" s="198" t="s">
        <v>3007</v>
      </c>
      <c r="AY81" s="198"/>
      <c r="AZ81" s="198"/>
      <c r="BA81" s="198" t="s">
        <v>3007</v>
      </c>
      <c r="BB81" s="196" t="s">
        <v>3007</v>
      </c>
      <c r="BC81" s="197"/>
      <c r="BD81" s="198"/>
      <c r="BE81" s="198"/>
      <c r="BF81" s="198"/>
      <c r="BG81" s="198" t="s">
        <v>3007</v>
      </c>
      <c r="BH81" s="198" t="s">
        <v>3007</v>
      </c>
      <c r="BI81" s="198"/>
      <c r="BJ81" s="198"/>
      <c r="BK81" s="198" t="s">
        <v>3007</v>
      </c>
      <c r="BL81" s="196" t="s">
        <v>3007</v>
      </c>
      <c r="BM81" s="197"/>
      <c r="BN81" s="198"/>
      <c r="BO81" s="198"/>
      <c r="BP81" s="198"/>
      <c r="BQ81" s="198" t="s">
        <v>3007</v>
      </c>
      <c r="BR81" s="198" t="s">
        <v>3007</v>
      </c>
      <c r="BS81" s="198"/>
      <c r="BT81" s="198"/>
      <c r="BU81" s="198" t="s">
        <v>232</v>
      </c>
      <c r="BV81" s="196" t="s">
        <v>2533</v>
      </c>
      <c r="BW81" s="197"/>
      <c r="BX81" s="198"/>
      <c r="BY81" s="198"/>
      <c r="BZ81" s="198"/>
      <c r="CA81" s="198" t="s">
        <v>2685</v>
      </c>
      <c r="CB81" s="198">
        <v>1300</v>
      </c>
      <c r="CC81" s="218"/>
      <c r="CD81" s="223"/>
      <c r="EP81" s="180"/>
      <c r="EQ81" s="181"/>
      <c r="ER81" s="182"/>
      <c r="ES81" s="182"/>
      <c r="ET81" s="182" t="str">
        <f t="shared" ca="1" si="9"/>
        <v/>
      </c>
      <c r="EU81" s="182" t="str">
        <f ca="1">IFERROR(IF(OFFSET($D$6,MATCH(VALUE(SUBSTITUTE(EQ81,EG81,"")),$A$6:$A$167,0)-1,MATCH($EG81,$D$6:$CC$6,0)-1+7,1,1)&gt;0,OFFSET($D$6,MATCH(VALUE(SUBSTITUTE(EQ81,EG81,"")),$A$6:$A$167,0)-1,MATCH($EG81,$D$6:$CC$6,0)-1+7,1,1),""),"")</f>
        <v/>
      </c>
      <c r="EV81" s="182" t="str">
        <f ca="1">IF($EU81&lt;&gt;"",IF(OFFSET($D$6,MATCH(VALUE(SUBSTITUTE($EQ81,$EG81,"")),$A$6:$A$167,0)-1,MATCH($EG81,$D$6:$CC$6,0)-1+8,1,1)=0,"",OFFSET($D$6,MATCH(VALUE(SUBSTITUTE($EQ81,$EG81,"")),$A$6:$A$167,0)-1,MATCH($EG81,$D$6:$CC$6,0)-1+8,1,1)),"")</f>
        <v/>
      </c>
      <c r="EW81" s="182" t="str">
        <f t="shared" ca="1" si="10"/>
        <v/>
      </c>
      <c r="EX81" s="182" t="str">
        <f t="shared" ca="1" si="11"/>
        <v/>
      </c>
      <c r="EY81" s="182" t="str">
        <f ca="1">IF(EU81="","",COUNTIF(EU$6:$EU81,"&gt;"&amp;0))</f>
        <v/>
      </c>
      <c r="EZ81" s="167"/>
      <c r="FA81" s="155"/>
    </row>
    <row r="82" spans="1:157" ht="27.6" customHeight="1">
      <c r="A82" s="87">
        <v>2042</v>
      </c>
      <c r="B82" s="188" t="s">
        <v>3013</v>
      </c>
      <c r="C82" s="184" t="s">
        <v>3007</v>
      </c>
      <c r="D82" s="185" t="s">
        <v>3007</v>
      </c>
      <c r="E82" s="186"/>
      <c r="F82" s="187"/>
      <c r="G82" s="187"/>
      <c r="H82" s="187"/>
      <c r="I82" s="187" t="s">
        <v>3007</v>
      </c>
      <c r="J82" s="187" t="s">
        <v>3007</v>
      </c>
      <c r="K82" s="187"/>
      <c r="L82" s="187"/>
      <c r="M82" s="187" t="s">
        <v>3007</v>
      </c>
      <c r="N82" s="185" t="s">
        <v>3007</v>
      </c>
      <c r="O82" s="186"/>
      <c r="P82" s="187"/>
      <c r="Q82" s="187"/>
      <c r="R82" s="187"/>
      <c r="S82" s="187" t="s">
        <v>3007</v>
      </c>
      <c r="T82" s="187" t="s">
        <v>3007</v>
      </c>
      <c r="U82" s="187"/>
      <c r="V82" s="187"/>
      <c r="W82" s="187" t="s">
        <v>3007</v>
      </c>
      <c r="X82" s="185" t="s">
        <v>3007</v>
      </c>
      <c r="Y82" s="186"/>
      <c r="Z82" s="187"/>
      <c r="AA82" s="187"/>
      <c r="AB82" s="187"/>
      <c r="AC82" s="187" t="s">
        <v>3007</v>
      </c>
      <c r="AD82" s="187" t="s">
        <v>3007</v>
      </c>
      <c r="AE82" s="187"/>
      <c r="AF82" s="187"/>
      <c r="AG82" s="187" t="s">
        <v>3007</v>
      </c>
      <c r="AH82" s="185" t="s">
        <v>3007</v>
      </c>
      <c r="AI82" s="186"/>
      <c r="AJ82" s="187"/>
      <c r="AK82" s="187"/>
      <c r="AL82" s="187"/>
      <c r="AM82" s="187" t="s">
        <v>3007</v>
      </c>
      <c r="AN82" s="187" t="s">
        <v>3007</v>
      </c>
      <c r="AO82" s="187"/>
      <c r="AP82" s="187"/>
      <c r="AQ82" s="187" t="s">
        <v>3007</v>
      </c>
      <c r="AR82" s="185" t="s">
        <v>3007</v>
      </c>
      <c r="AS82" s="186"/>
      <c r="AT82" s="187"/>
      <c r="AU82" s="187"/>
      <c r="AV82" s="187"/>
      <c r="AW82" s="187" t="s">
        <v>3007</v>
      </c>
      <c r="AX82" s="187" t="s">
        <v>3007</v>
      </c>
      <c r="AY82" s="187"/>
      <c r="AZ82" s="187"/>
      <c r="BA82" s="187" t="s">
        <v>3007</v>
      </c>
      <c r="BB82" s="185" t="s">
        <v>3007</v>
      </c>
      <c r="BC82" s="186"/>
      <c r="BD82" s="187"/>
      <c r="BE82" s="187"/>
      <c r="BF82" s="187"/>
      <c r="BG82" s="187" t="s">
        <v>3007</v>
      </c>
      <c r="BH82" s="187" t="s">
        <v>3007</v>
      </c>
      <c r="BI82" s="187"/>
      <c r="BJ82" s="187"/>
      <c r="BK82" s="187" t="s">
        <v>3007</v>
      </c>
      <c r="BL82" s="185" t="s">
        <v>3007</v>
      </c>
      <c r="BM82" s="186"/>
      <c r="BN82" s="187"/>
      <c r="BO82" s="187"/>
      <c r="BP82" s="187"/>
      <c r="BQ82" s="187" t="s">
        <v>3007</v>
      </c>
      <c r="BR82" s="187" t="s">
        <v>3007</v>
      </c>
      <c r="BS82" s="187"/>
      <c r="BT82" s="187"/>
      <c r="BU82" s="187" t="s">
        <v>3007</v>
      </c>
      <c r="BV82" s="185" t="s">
        <v>3007</v>
      </c>
      <c r="BW82" s="186"/>
      <c r="BX82" s="187"/>
      <c r="BY82" s="187"/>
      <c r="BZ82" s="187"/>
      <c r="CA82" s="187" t="s">
        <v>3007</v>
      </c>
      <c r="CB82" s="187" t="s">
        <v>3007</v>
      </c>
      <c r="CC82" s="187"/>
      <c r="CD82" s="186"/>
      <c r="EP82" s="180"/>
      <c r="EQ82" s="181"/>
      <c r="ER82" s="182"/>
      <c r="ES82" s="182"/>
      <c r="ET82" s="182" t="str">
        <f t="shared" ca="1" si="9"/>
        <v/>
      </c>
      <c r="EU82" s="182" t="str">
        <f ca="1">IFERROR(IF(OFFSET($D$6,MATCH(VALUE(SUBSTITUTE(EQ82,EG82,"")),$A$6:$A$167,0)-1,MATCH($EG82,$D$6:$CC$6,0)-1+7,1,1)&gt;0,OFFSET($D$6,MATCH(VALUE(SUBSTITUTE(EQ82,EG82,"")),$A$6:$A$167,0)-1,MATCH($EG82,$D$6:$CC$6,0)-1+7,1,1),""),"")</f>
        <v/>
      </c>
      <c r="EV82" s="182" t="str">
        <f ca="1">IF($EU82&lt;&gt;"",IF(OFFSET($D$6,MATCH(VALUE(SUBSTITUTE($EQ82,$EG82,"")),$A$6:$A$167,0)-1,MATCH($EG82,$D$6:$CC$6,0)-1+8,1,1)=0,"",OFFSET($D$6,MATCH(VALUE(SUBSTITUTE($EQ82,$EG82,"")),$A$6:$A$167,0)-1,MATCH($EG82,$D$6:$CC$6,0)-1+8,1,1)),"")</f>
        <v/>
      </c>
      <c r="EW82" s="182" t="str">
        <f t="shared" ca="1" si="10"/>
        <v/>
      </c>
      <c r="EX82" s="182" t="str">
        <f t="shared" ca="1" si="11"/>
        <v/>
      </c>
      <c r="EY82" s="182" t="str">
        <f ca="1">IF(EU82="","",COUNTIF(EU$6:$EU82,"&gt;"&amp;0))</f>
        <v/>
      </c>
      <c r="EZ82" s="167"/>
      <c r="FA82" s="155"/>
    </row>
    <row r="83" spans="1:157" ht="27.6" customHeight="1">
      <c r="A83" s="87">
        <v>2043</v>
      </c>
      <c r="B83" s="188">
        <f ca="1">J83+T83+AD83+AN83+AX83+BH83+BR83+CB83</f>
        <v>1300</v>
      </c>
      <c r="C83" s="184" t="s">
        <v>3007</v>
      </c>
      <c r="D83" s="185" t="s">
        <v>3016</v>
      </c>
      <c r="E83" s="186"/>
      <c r="F83" s="187"/>
      <c r="G83" s="187"/>
      <c r="H83" s="187"/>
      <c r="I83" s="187" t="s">
        <v>3007</v>
      </c>
      <c r="J83" s="187">
        <f ca="1">SUM(OFFSET(J82,-COUNTIF($B$8:$B81,$B81),0,COUNTIF($B$8:$B81,$B81),1))</f>
        <v>0</v>
      </c>
      <c r="K83" s="187">
        <f ca="1">SUM(OFFSET(K82,-COUNTIF($B$8:$B81,$B81),0,COUNTIF($B$8:$B81,$B81),1))</f>
        <v>0</v>
      </c>
      <c r="L83" s="187"/>
      <c r="M83" s="187" t="s">
        <v>3007</v>
      </c>
      <c r="N83" s="185" t="s">
        <v>3016</v>
      </c>
      <c r="O83" s="186"/>
      <c r="P83" s="187"/>
      <c r="Q83" s="187"/>
      <c r="R83" s="187"/>
      <c r="S83" s="187" t="s">
        <v>3007</v>
      </c>
      <c r="T83" s="187">
        <f ca="1">SUM(OFFSET(T82,-COUNTIF($B$8:$B81,$B81),0,COUNTIF($B$8:$B81,$B81),1))</f>
        <v>0</v>
      </c>
      <c r="U83" s="187">
        <f ca="1">SUM(OFFSET(U82,-COUNTIF($B$8:$B81,$B81),0,COUNTIF($B$8:$B81,$B81),1))</f>
        <v>0</v>
      </c>
      <c r="V83" s="187"/>
      <c r="W83" s="187" t="s">
        <v>3007</v>
      </c>
      <c r="X83" s="185" t="s">
        <v>3016</v>
      </c>
      <c r="Y83" s="186"/>
      <c r="Z83" s="187"/>
      <c r="AA83" s="187"/>
      <c r="AB83" s="187"/>
      <c r="AC83" s="187" t="s">
        <v>3007</v>
      </c>
      <c r="AD83" s="187">
        <f ca="1">SUM(OFFSET(AD82,-COUNTIF($B$8:$B81,$B81),0,COUNTIF($B$8:$B81,$B81),1))</f>
        <v>0</v>
      </c>
      <c r="AE83" s="187">
        <f ca="1">SUM(OFFSET(AE82,-COUNTIF($B$8:$B81,$B81),0,COUNTIF($B$8:$B81,$B81),1))</f>
        <v>0</v>
      </c>
      <c r="AF83" s="187"/>
      <c r="AG83" s="187" t="s">
        <v>3007</v>
      </c>
      <c r="AH83" s="185" t="s">
        <v>3016</v>
      </c>
      <c r="AI83" s="186"/>
      <c r="AJ83" s="187"/>
      <c r="AK83" s="187"/>
      <c r="AL83" s="187"/>
      <c r="AM83" s="187" t="s">
        <v>3007</v>
      </c>
      <c r="AN83" s="187">
        <f ca="1">SUM(OFFSET(AN82,-COUNTIF($B$8:$B81,$B81),0,COUNTIF($B$8:$B81,$B81),1))</f>
        <v>0</v>
      </c>
      <c r="AO83" s="187">
        <f ca="1">SUM(OFFSET(AO82,-COUNTIF($B$8:$B81,$B81),0,COUNTIF($B$8:$B81,$B81),1))</f>
        <v>0</v>
      </c>
      <c r="AP83" s="187"/>
      <c r="AQ83" s="187" t="s">
        <v>3007</v>
      </c>
      <c r="AR83" s="185" t="s">
        <v>3016</v>
      </c>
      <c r="AS83" s="186"/>
      <c r="AT83" s="187"/>
      <c r="AU83" s="187"/>
      <c r="AV83" s="187"/>
      <c r="AW83" s="187" t="s">
        <v>3007</v>
      </c>
      <c r="AX83" s="187">
        <f ca="1">SUM(OFFSET(AX82,-COUNTIF($B$8:$B81,$B81),0,COUNTIF($B$8:$B81,$B81),1))</f>
        <v>0</v>
      </c>
      <c r="AY83" s="187">
        <f ca="1">SUM(OFFSET(AY82,-COUNTIF($B$8:$B81,$B81),0,COUNTIF($B$8:$B81,$B81),1))</f>
        <v>0</v>
      </c>
      <c r="AZ83" s="187"/>
      <c r="BA83" s="187" t="s">
        <v>3007</v>
      </c>
      <c r="BB83" s="185" t="s">
        <v>3016</v>
      </c>
      <c r="BC83" s="186"/>
      <c r="BD83" s="187"/>
      <c r="BE83" s="187"/>
      <c r="BF83" s="187"/>
      <c r="BG83" s="187" t="s">
        <v>3007</v>
      </c>
      <c r="BH83" s="187">
        <f ca="1">SUM(OFFSET(BH82,-COUNTIF($B$8:$B81,$B81),0,COUNTIF($B$8:$B81,$B81),1))</f>
        <v>0</v>
      </c>
      <c r="BI83" s="187">
        <f ca="1">SUM(OFFSET(BI82,-COUNTIF($B$8:$B81,$B81),0,COUNTIF($B$8:$B81,$B81),1))</f>
        <v>0</v>
      </c>
      <c r="BJ83" s="187"/>
      <c r="BK83" s="187" t="s">
        <v>3007</v>
      </c>
      <c r="BL83" s="185" t="s">
        <v>3016</v>
      </c>
      <c r="BM83" s="186"/>
      <c r="BN83" s="187"/>
      <c r="BO83" s="187"/>
      <c r="BP83" s="187"/>
      <c r="BQ83" s="187" t="s">
        <v>3007</v>
      </c>
      <c r="BR83" s="187">
        <f ca="1">SUM(OFFSET(BR82,-COUNTIF($B$8:$B81,$B81),0,COUNTIF($B$8:$B81,$B81),1))</f>
        <v>0</v>
      </c>
      <c r="BS83" s="187">
        <f ca="1">SUM(OFFSET(BS82,-COUNTIF($B$8:$B81,$B81),0,COUNTIF($B$8:$B81,$B81),1))</f>
        <v>0</v>
      </c>
      <c r="BT83" s="187"/>
      <c r="BU83" s="187" t="s">
        <v>3007</v>
      </c>
      <c r="BV83" s="185" t="s">
        <v>3016</v>
      </c>
      <c r="BW83" s="186"/>
      <c r="BX83" s="187"/>
      <c r="BY83" s="187"/>
      <c r="BZ83" s="187"/>
      <c r="CA83" s="187" t="s">
        <v>3007</v>
      </c>
      <c r="CB83" s="187">
        <f ca="1">SUM(OFFSET(CB82,-COUNTIF($B$8:$B81,$B81),0,COUNTIF($B$8:$B81,$B81),1))</f>
        <v>1300</v>
      </c>
      <c r="CC83" s="187">
        <f ca="1">SUM(OFFSET(CC82,-COUNTIF($B$8:$B81,$B81),0,COUNTIF($B$8:$B81,$B81),1))</f>
        <v>0</v>
      </c>
      <c r="CD83" s="186"/>
      <c r="EP83" s="180"/>
      <c r="EQ83" s="181"/>
      <c r="ER83" s="182"/>
      <c r="ES83" s="182"/>
      <c r="ET83" s="182" t="str">
        <f t="shared" ca="1" si="9"/>
        <v/>
      </c>
      <c r="EU83" s="182" t="str">
        <f ca="1">IFERROR(IF(OFFSET($D$6,MATCH(VALUE(SUBSTITUTE(EQ83,EG83,"")),$A$6:$A$167,0)-1,MATCH($EG83,$D$6:$CC$6,0)-1+7,1,1)&gt;0,OFFSET($D$6,MATCH(VALUE(SUBSTITUTE(EQ83,EG83,"")),$A$6:$A$167,0)-1,MATCH($EG83,$D$6:$CC$6,0)-1+7,1,1),""),"")</f>
        <v/>
      </c>
      <c r="EV83" s="182" t="str">
        <f ca="1">IF($EU83&lt;&gt;"",IF(OFFSET($D$6,MATCH(VALUE(SUBSTITUTE($EQ83,$EG83,"")),$A$6:$A$167,0)-1,MATCH($EG83,$D$6:$CC$6,0)-1+8,1,1)=0,"",OFFSET($D$6,MATCH(VALUE(SUBSTITUTE($EQ83,$EG83,"")),$A$6:$A$167,0)-1,MATCH($EG83,$D$6:$CC$6,0)-1+8,1,1)),"")</f>
        <v/>
      </c>
      <c r="EW83" s="182" t="str">
        <f t="shared" ca="1" si="10"/>
        <v/>
      </c>
      <c r="EX83" s="182" t="str">
        <f t="shared" ca="1" si="11"/>
        <v/>
      </c>
      <c r="EY83" s="182" t="str">
        <f ca="1">IF(EU83="","",COUNTIF(EU$6:$EU83,"&gt;"&amp;0))</f>
        <v/>
      </c>
      <c r="EZ83" s="167"/>
      <c r="FA83" s="155"/>
    </row>
    <row r="84" spans="1:157" ht="27.6" customHeight="1">
      <c r="A84" s="87">
        <v>2044</v>
      </c>
      <c r="B84" s="188" t="s">
        <v>3007</v>
      </c>
      <c r="C84" s="184" t="s">
        <v>3007</v>
      </c>
      <c r="D84" s="185" t="s">
        <v>3007</v>
      </c>
      <c r="E84" s="186"/>
      <c r="F84" s="187"/>
      <c r="G84" s="187"/>
      <c r="H84" s="187"/>
      <c r="I84" s="187" t="s">
        <v>3007</v>
      </c>
      <c r="J84" s="187" t="s">
        <v>3007</v>
      </c>
      <c r="K84" s="187"/>
      <c r="L84" s="187"/>
      <c r="M84" s="187" t="s">
        <v>3007</v>
      </c>
      <c r="N84" s="185" t="s">
        <v>3007</v>
      </c>
      <c r="O84" s="186"/>
      <c r="P84" s="187"/>
      <c r="Q84" s="187"/>
      <c r="R84" s="187"/>
      <c r="S84" s="187" t="s">
        <v>3007</v>
      </c>
      <c r="T84" s="187" t="s">
        <v>3007</v>
      </c>
      <c r="U84" s="187"/>
      <c r="V84" s="187"/>
      <c r="W84" s="187" t="s">
        <v>3007</v>
      </c>
      <c r="X84" s="185" t="s">
        <v>3007</v>
      </c>
      <c r="Y84" s="186"/>
      <c r="Z84" s="187"/>
      <c r="AA84" s="187"/>
      <c r="AB84" s="187"/>
      <c r="AC84" s="187" t="s">
        <v>3007</v>
      </c>
      <c r="AD84" s="187" t="s">
        <v>3007</v>
      </c>
      <c r="AE84" s="187"/>
      <c r="AF84" s="187"/>
      <c r="AG84" s="187" t="s">
        <v>3007</v>
      </c>
      <c r="AH84" s="185" t="s">
        <v>3007</v>
      </c>
      <c r="AI84" s="186"/>
      <c r="AJ84" s="187"/>
      <c r="AK84" s="187"/>
      <c r="AL84" s="187"/>
      <c r="AM84" s="187" t="s">
        <v>3007</v>
      </c>
      <c r="AN84" s="187" t="s">
        <v>3007</v>
      </c>
      <c r="AO84" s="187"/>
      <c r="AP84" s="187"/>
      <c r="AQ84" s="187" t="s">
        <v>3007</v>
      </c>
      <c r="AR84" s="185" t="s">
        <v>3007</v>
      </c>
      <c r="AS84" s="186"/>
      <c r="AT84" s="187"/>
      <c r="AU84" s="187"/>
      <c r="AV84" s="187"/>
      <c r="AW84" s="187" t="s">
        <v>3007</v>
      </c>
      <c r="AX84" s="187" t="s">
        <v>3007</v>
      </c>
      <c r="AY84" s="187"/>
      <c r="AZ84" s="187"/>
      <c r="BA84" s="187" t="s">
        <v>3007</v>
      </c>
      <c r="BB84" s="185" t="s">
        <v>3007</v>
      </c>
      <c r="BC84" s="186"/>
      <c r="BD84" s="187"/>
      <c r="BE84" s="187"/>
      <c r="BF84" s="187"/>
      <c r="BG84" s="187" t="s">
        <v>3007</v>
      </c>
      <c r="BH84" s="187" t="s">
        <v>3007</v>
      </c>
      <c r="BI84" s="187"/>
      <c r="BJ84" s="187"/>
      <c r="BK84" s="187" t="s">
        <v>3007</v>
      </c>
      <c r="BL84" s="185" t="s">
        <v>3007</v>
      </c>
      <c r="BM84" s="186"/>
      <c r="BN84" s="187"/>
      <c r="BO84" s="187"/>
      <c r="BP84" s="187"/>
      <c r="BQ84" s="187" t="s">
        <v>3007</v>
      </c>
      <c r="BR84" s="187" t="s">
        <v>3007</v>
      </c>
      <c r="BS84" s="187"/>
      <c r="BT84" s="187"/>
      <c r="BU84" s="187" t="s">
        <v>3007</v>
      </c>
      <c r="BV84" s="185" t="s">
        <v>3007</v>
      </c>
      <c r="BW84" s="186"/>
      <c r="BX84" s="187"/>
      <c r="BY84" s="187"/>
      <c r="BZ84" s="187"/>
      <c r="CA84" s="187" t="s">
        <v>3007</v>
      </c>
      <c r="CB84" s="187" t="s">
        <v>3007</v>
      </c>
      <c r="CC84" s="187"/>
      <c r="CD84" s="186"/>
      <c r="EP84" s="180"/>
      <c r="EQ84" s="181"/>
      <c r="ER84" s="182"/>
      <c r="ES84" s="182"/>
      <c r="ET84" s="182" t="str">
        <f t="shared" ca="1" si="9"/>
        <v/>
      </c>
      <c r="EU84" s="182" t="str">
        <f ca="1">IFERROR(IF(OFFSET($D$6,MATCH(VALUE(SUBSTITUTE(EQ84,EG84,"")),$A$6:$A$167,0)-1,MATCH($EG84,$D$6:$CC$6,0)-1+7,1,1)&gt;0,OFFSET($D$6,MATCH(VALUE(SUBSTITUTE(EQ84,EG84,"")),$A$6:$A$167,0)-1,MATCH($EG84,$D$6:$CC$6,0)-1+7,1,1),""),"")</f>
        <v/>
      </c>
      <c r="EV84" s="182" t="str">
        <f ca="1">IF($EU84&lt;&gt;"",IF(OFFSET($D$6,MATCH(VALUE(SUBSTITUTE($EQ84,$EG84,"")),$A$6:$A$167,0)-1,MATCH($EG84,$D$6:$CC$6,0)-1+8,1,1)=0,"",OFFSET($D$6,MATCH(VALUE(SUBSTITUTE($EQ84,$EG84,"")),$A$6:$A$167,0)-1,MATCH($EG84,$D$6:$CC$6,0)-1+8,1,1)),"")</f>
        <v/>
      </c>
      <c r="EW84" s="182" t="str">
        <f t="shared" ca="1" si="10"/>
        <v/>
      </c>
      <c r="EX84" s="182" t="str">
        <f t="shared" ca="1" si="11"/>
        <v/>
      </c>
      <c r="EY84" s="182" t="str">
        <f ca="1">IF(EU84="","",COUNTIF(EU$6:$EU84,"&gt;"&amp;0))</f>
        <v/>
      </c>
      <c r="EZ84" s="167"/>
      <c r="FA84" s="155"/>
    </row>
    <row r="85" spans="1:157" ht="27.6" customHeight="1">
      <c r="A85" s="87">
        <v>2045</v>
      </c>
      <c r="B85" s="188" t="s">
        <v>3007</v>
      </c>
      <c r="C85" s="184" t="s">
        <v>3007</v>
      </c>
      <c r="D85" s="185" t="s">
        <v>3007</v>
      </c>
      <c r="E85" s="186"/>
      <c r="F85" s="187"/>
      <c r="G85" s="187"/>
      <c r="H85" s="187"/>
      <c r="I85" s="187" t="s">
        <v>3007</v>
      </c>
      <c r="J85" s="187" t="s">
        <v>3007</v>
      </c>
      <c r="K85" s="187"/>
      <c r="L85" s="187"/>
      <c r="M85" s="187" t="s">
        <v>3007</v>
      </c>
      <c r="N85" s="185" t="s">
        <v>3007</v>
      </c>
      <c r="O85" s="186"/>
      <c r="P85" s="187"/>
      <c r="Q85" s="187"/>
      <c r="R85" s="187"/>
      <c r="S85" s="187" t="s">
        <v>3007</v>
      </c>
      <c r="T85" s="187" t="s">
        <v>3007</v>
      </c>
      <c r="U85" s="187"/>
      <c r="V85" s="187"/>
      <c r="W85" s="187" t="s">
        <v>3007</v>
      </c>
      <c r="X85" s="185" t="s">
        <v>3007</v>
      </c>
      <c r="Y85" s="186"/>
      <c r="Z85" s="187"/>
      <c r="AA85" s="187"/>
      <c r="AB85" s="187"/>
      <c r="AC85" s="187" t="s">
        <v>3007</v>
      </c>
      <c r="AD85" s="187" t="s">
        <v>3007</v>
      </c>
      <c r="AE85" s="187"/>
      <c r="AF85" s="187"/>
      <c r="AG85" s="187" t="s">
        <v>3007</v>
      </c>
      <c r="AH85" s="185" t="s">
        <v>3007</v>
      </c>
      <c r="AI85" s="186"/>
      <c r="AJ85" s="187"/>
      <c r="AK85" s="187"/>
      <c r="AL85" s="187"/>
      <c r="AM85" s="187" t="s">
        <v>3007</v>
      </c>
      <c r="AN85" s="187" t="s">
        <v>3007</v>
      </c>
      <c r="AO85" s="187"/>
      <c r="AP85" s="187"/>
      <c r="AQ85" s="187" t="s">
        <v>3007</v>
      </c>
      <c r="AR85" s="185" t="s">
        <v>3007</v>
      </c>
      <c r="AS85" s="186"/>
      <c r="AT85" s="187"/>
      <c r="AU85" s="187"/>
      <c r="AV85" s="187"/>
      <c r="AW85" s="187" t="s">
        <v>3007</v>
      </c>
      <c r="AX85" s="187" t="s">
        <v>3007</v>
      </c>
      <c r="AY85" s="187"/>
      <c r="AZ85" s="187"/>
      <c r="BA85" s="187" t="s">
        <v>3007</v>
      </c>
      <c r="BB85" s="185" t="s">
        <v>3007</v>
      </c>
      <c r="BC85" s="186"/>
      <c r="BD85" s="187"/>
      <c r="BE85" s="187"/>
      <c r="BF85" s="187"/>
      <c r="BG85" s="187" t="s">
        <v>3007</v>
      </c>
      <c r="BH85" s="187" t="s">
        <v>3007</v>
      </c>
      <c r="BI85" s="187"/>
      <c r="BJ85" s="187"/>
      <c r="BK85" s="187" t="s">
        <v>3007</v>
      </c>
      <c r="BL85" s="185" t="s">
        <v>3007</v>
      </c>
      <c r="BM85" s="186"/>
      <c r="BN85" s="187"/>
      <c r="BO85" s="187"/>
      <c r="BP85" s="187"/>
      <c r="BQ85" s="187" t="s">
        <v>3007</v>
      </c>
      <c r="BR85" s="187" t="s">
        <v>3007</v>
      </c>
      <c r="BS85" s="187"/>
      <c r="BT85" s="187"/>
      <c r="BU85" s="187" t="s">
        <v>3007</v>
      </c>
      <c r="BV85" s="185" t="s">
        <v>3007</v>
      </c>
      <c r="BW85" s="186"/>
      <c r="BX85" s="187"/>
      <c r="BY85" s="187"/>
      <c r="BZ85" s="187"/>
      <c r="CA85" s="187" t="s">
        <v>3007</v>
      </c>
      <c r="CB85" s="187" t="s">
        <v>3007</v>
      </c>
      <c r="CC85" s="187"/>
      <c r="CD85" s="186"/>
      <c r="EP85" s="180"/>
      <c r="EQ85" s="181"/>
      <c r="ER85" s="182"/>
      <c r="ES85" s="182"/>
      <c r="ET85" s="182" t="str">
        <f t="shared" ca="1" si="9"/>
        <v/>
      </c>
      <c r="EU85" s="182" t="str">
        <f ca="1">IFERROR(IF(OFFSET($D$6,MATCH(VALUE(SUBSTITUTE(EQ85,EG85,"")),$A$6:$A$167,0)-1,MATCH($EG85,$D$6:$CC$6,0)-1+7,1,1)&gt;0,OFFSET($D$6,MATCH(VALUE(SUBSTITUTE(EQ85,EG85,"")),$A$6:$A$167,0)-1,MATCH($EG85,$D$6:$CC$6,0)-1+7,1,1),""),"")</f>
        <v/>
      </c>
      <c r="EV85" s="182" t="str">
        <f ca="1">IF($EU85&lt;&gt;"",IF(OFFSET($D$6,MATCH(VALUE(SUBSTITUTE($EQ85,$EG85,"")),$A$6:$A$167,0)-1,MATCH($EG85,$D$6:$CC$6,0)-1+8,1,1)=0,"",OFFSET($D$6,MATCH(VALUE(SUBSTITUTE($EQ85,$EG85,"")),$A$6:$A$167,0)-1,MATCH($EG85,$D$6:$CC$6,0)-1+8,1,1)),"")</f>
        <v/>
      </c>
      <c r="EW85" s="182" t="str">
        <f t="shared" ca="1" si="10"/>
        <v/>
      </c>
      <c r="EX85" s="182" t="str">
        <f t="shared" ca="1" si="11"/>
        <v/>
      </c>
      <c r="EY85" s="182" t="str">
        <f ca="1">IF(EU85="","",COUNTIF(EU$6:$EU85,"&gt;"&amp;0))</f>
        <v/>
      </c>
      <c r="EZ85" s="167"/>
      <c r="FA85" s="155"/>
    </row>
    <row r="86" spans="1:157" ht="27.6" customHeight="1">
      <c r="A86" s="87">
        <v>2046</v>
      </c>
      <c r="B86" s="188" t="s">
        <v>3007</v>
      </c>
      <c r="C86" s="184" t="s">
        <v>3007</v>
      </c>
      <c r="D86" s="185" t="s">
        <v>3007</v>
      </c>
      <c r="E86" s="186"/>
      <c r="F86" s="187"/>
      <c r="G86" s="187"/>
      <c r="H86" s="187"/>
      <c r="I86" s="187" t="s">
        <v>3007</v>
      </c>
      <c r="J86" s="187" t="s">
        <v>3007</v>
      </c>
      <c r="K86" s="187"/>
      <c r="L86" s="187"/>
      <c r="M86" s="187" t="s">
        <v>3007</v>
      </c>
      <c r="N86" s="185" t="s">
        <v>3007</v>
      </c>
      <c r="O86" s="186"/>
      <c r="P86" s="187"/>
      <c r="Q86" s="187"/>
      <c r="R86" s="187"/>
      <c r="S86" s="187" t="s">
        <v>3007</v>
      </c>
      <c r="T86" s="187" t="s">
        <v>3007</v>
      </c>
      <c r="U86" s="187"/>
      <c r="V86" s="187"/>
      <c r="W86" s="187" t="s">
        <v>3007</v>
      </c>
      <c r="X86" s="185" t="s">
        <v>3007</v>
      </c>
      <c r="Y86" s="186"/>
      <c r="Z86" s="187"/>
      <c r="AA86" s="187"/>
      <c r="AB86" s="187"/>
      <c r="AC86" s="187" t="s">
        <v>3007</v>
      </c>
      <c r="AD86" s="187" t="s">
        <v>3007</v>
      </c>
      <c r="AE86" s="187"/>
      <c r="AF86" s="187"/>
      <c r="AG86" s="187" t="s">
        <v>3007</v>
      </c>
      <c r="AH86" s="185" t="s">
        <v>3007</v>
      </c>
      <c r="AI86" s="186"/>
      <c r="AJ86" s="187"/>
      <c r="AK86" s="187"/>
      <c r="AL86" s="187"/>
      <c r="AM86" s="187" t="s">
        <v>3007</v>
      </c>
      <c r="AN86" s="187" t="s">
        <v>3007</v>
      </c>
      <c r="AO86" s="187"/>
      <c r="AP86" s="187"/>
      <c r="AQ86" s="187" t="s">
        <v>3007</v>
      </c>
      <c r="AR86" s="185" t="s">
        <v>3007</v>
      </c>
      <c r="AS86" s="186"/>
      <c r="AT86" s="187"/>
      <c r="AU86" s="187"/>
      <c r="AV86" s="187"/>
      <c r="AW86" s="187" t="s">
        <v>3007</v>
      </c>
      <c r="AX86" s="187" t="s">
        <v>3007</v>
      </c>
      <c r="AY86" s="187"/>
      <c r="AZ86" s="187"/>
      <c r="BA86" s="187" t="s">
        <v>3007</v>
      </c>
      <c r="BB86" s="185" t="s">
        <v>3007</v>
      </c>
      <c r="BC86" s="186"/>
      <c r="BD86" s="187"/>
      <c r="BE86" s="187"/>
      <c r="BF86" s="187"/>
      <c r="BG86" s="187" t="s">
        <v>3007</v>
      </c>
      <c r="BH86" s="187" t="s">
        <v>3007</v>
      </c>
      <c r="BI86" s="187"/>
      <c r="BJ86" s="187"/>
      <c r="BK86" s="187" t="s">
        <v>3007</v>
      </c>
      <c r="BL86" s="185" t="s">
        <v>3007</v>
      </c>
      <c r="BM86" s="186"/>
      <c r="BN86" s="187"/>
      <c r="BO86" s="187"/>
      <c r="BP86" s="187"/>
      <c r="BQ86" s="187" t="s">
        <v>3007</v>
      </c>
      <c r="BR86" s="187" t="s">
        <v>3007</v>
      </c>
      <c r="BS86" s="187"/>
      <c r="BT86" s="187"/>
      <c r="BU86" s="187" t="s">
        <v>3007</v>
      </c>
      <c r="BV86" s="185" t="s">
        <v>3007</v>
      </c>
      <c r="BW86" s="186"/>
      <c r="BX86" s="187"/>
      <c r="BY86" s="187"/>
      <c r="BZ86" s="187"/>
      <c r="CA86" s="187" t="s">
        <v>3007</v>
      </c>
      <c r="CB86" s="187" t="s">
        <v>3007</v>
      </c>
      <c r="CC86" s="187"/>
      <c r="CD86" s="186"/>
      <c r="EP86" s="180"/>
      <c r="EQ86" s="181"/>
      <c r="ER86" s="182"/>
      <c r="ES86" s="182"/>
      <c r="ET86" s="182" t="str">
        <f t="shared" ca="1" si="9"/>
        <v/>
      </c>
      <c r="EU86" s="182" t="str">
        <f ca="1">IFERROR(IF(OFFSET($D$6,MATCH(VALUE(SUBSTITUTE(EQ86,EG86,"")),$A$6:$A$167,0)-1,MATCH($EG86,$D$6:$CC$6,0)-1+7,1,1)&gt;0,OFFSET($D$6,MATCH(VALUE(SUBSTITUTE(EQ86,EG86,"")),$A$6:$A$167,0)-1,MATCH($EG86,$D$6:$CC$6,0)-1+7,1,1),""),"")</f>
        <v/>
      </c>
      <c r="EV86" s="182" t="str">
        <f ca="1">IF($EU86&lt;&gt;"",IF(OFFSET($D$6,MATCH(VALUE(SUBSTITUTE($EQ86,$EG86,"")),$A$6:$A$167,0)-1,MATCH($EG86,$D$6:$CC$6,0)-1+8,1,1)=0,"",OFFSET($D$6,MATCH(VALUE(SUBSTITUTE($EQ86,$EG86,"")),$A$6:$A$167,0)-1,MATCH($EG86,$D$6:$CC$6,0)-1+8,1,1)),"")</f>
        <v/>
      </c>
      <c r="EW86" s="182" t="str">
        <f t="shared" ca="1" si="10"/>
        <v/>
      </c>
      <c r="EX86" s="182" t="str">
        <f t="shared" ca="1" si="11"/>
        <v/>
      </c>
      <c r="EY86" s="182" t="str">
        <f ca="1">IF(EU86="","",COUNTIF(EU$6:$EU86,"&gt;"&amp;0))</f>
        <v/>
      </c>
      <c r="EZ86" s="167"/>
      <c r="FA86" s="155"/>
    </row>
    <row r="87" spans="1:157" ht="27.6" customHeight="1">
      <c r="A87" s="87">
        <v>2047</v>
      </c>
      <c r="B87" s="188" t="s">
        <v>3007</v>
      </c>
      <c r="C87" s="202" t="s">
        <v>3007</v>
      </c>
      <c r="D87" s="224" t="s">
        <v>3007</v>
      </c>
      <c r="E87" s="225"/>
      <c r="F87" s="226"/>
      <c r="G87" s="226"/>
      <c r="H87" s="226"/>
      <c r="I87" s="226" t="s">
        <v>3007</v>
      </c>
      <c r="J87" s="226" t="s">
        <v>3007</v>
      </c>
      <c r="K87" s="226"/>
      <c r="L87" s="226"/>
      <c r="M87" s="226" t="s">
        <v>3007</v>
      </c>
      <c r="N87" s="224" t="s">
        <v>3007</v>
      </c>
      <c r="O87" s="225"/>
      <c r="P87" s="226"/>
      <c r="Q87" s="226"/>
      <c r="R87" s="226"/>
      <c r="S87" s="226" t="s">
        <v>3007</v>
      </c>
      <c r="T87" s="226" t="s">
        <v>3007</v>
      </c>
      <c r="U87" s="226"/>
      <c r="V87" s="226"/>
      <c r="W87" s="226" t="s">
        <v>3007</v>
      </c>
      <c r="X87" s="224" t="s">
        <v>3007</v>
      </c>
      <c r="Y87" s="225"/>
      <c r="Z87" s="226"/>
      <c r="AA87" s="226"/>
      <c r="AB87" s="226"/>
      <c r="AC87" s="226" t="s">
        <v>3007</v>
      </c>
      <c r="AD87" s="226" t="s">
        <v>3007</v>
      </c>
      <c r="AE87" s="226"/>
      <c r="AF87" s="226"/>
      <c r="AG87" s="226" t="s">
        <v>3007</v>
      </c>
      <c r="AH87" s="224" t="s">
        <v>3007</v>
      </c>
      <c r="AI87" s="225"/>
      <c r="AJ87" s="226"/>
      <c r="AK87" s="226"/>
      <c r="AL87" s="226"/>
      <c r="AM87" s="226" t="s">
        <v>3007</v>
      </c>
      <c r="AN87" s="226" t="s">
        <v>3007</v>
      </c>
      <c r="AO87" s="226"/>
      <c r="AP87" s="226"/>
      <c r="AQ87" s="226" t="s">
        <v>3007</v>
      </c>
      <c r="AR87" s="224" t="s">
        <v>3007</v>
      </c>
      <c r="AS87" s="225"/>
      <c r="AT87" s="226"/>
      <c r="AU87" s="226"/>
      <c r="AV87" s="226"/>
      <c r="AW87" s="226" t="s">
        <v>3007</v>
      </c>
      <c r="AX87" s="226" t="s">
        <v>3007</v>
      </c>
      <c r="AY87" s="226"/>
      <c r="AZ87" s="226"/>
      <c r="BA87" s="226" t="s">
        <v>3007</v>
      </c>
      <c r="BB87" s="224" t="s">
        <v>3007</v>
      </c>
      <c r="BC87" s="225"/>
      <c r="BD87" s="226"/>
      <c r="BE87" s="226"/>
      <c r="BF87" s="226"/>
      <c r="BG87" s="226" t="s">
        <v>3007</v>
      </c>
      <c r="BH87" s="226" t="s">
        <v>3007</v>
      </c>
      <c r="BI87" s="226"/>
      <c r="BJ87" s="226"/>
      <c r="BK87" s="226" t="s">
        <v>3007</v>
      </c>
      <c r="BL87" s="224" t="s">
        <v>3007</v>
      </c>
      <c r="BM87" s="225"/>
      <c r="BN87" s="226"/>
      <c r="BO87" s="226"/>
      <c r="BP87" s="226"/>
      <c r="BQ87" s="226" t="s">
        <v>3007</v>
      </c>
      <c r="BR87" s="226" t="s">
        <v>3007</v>
      </c>
      <c r="BS87" s="226"/>
      <c r="BT87" s="226"/>
      <c r="BU87" s="226" t="s">
        <v>3007</v>
      </c>
      <c r="BV87" s="224" t="s">
        <v>3007</v>
      </c>
      <c r="BW87" s="225"/>
      <c r="BX87" s="226"/>
      <c r="BY87" s="226"/>
      <c r="BZ87" s="226"/>
      <c r="CA87" s="226" t="s">
        <v>3007</v>
      </c>
      <c r="CB87" s="226" t="s">
        <v>3007</v>
      </c>
      <c r="CC87" s="226"/>
      <c r="CD87" s="186"/>
      <c r="EP87" s="180"/>
      <c r="EQ87" s="181"/>
      <c r="ER87" s="182"/>
      <c r="ES87" s="182"/>
      <c r="ET87" s="182" t="str">
        <f t="shared" ca="1" si="9"/>
        <v/>
      </c>
      <c r="EU87" s="182" t="str">
        <f ca="1">IFERROR(IF(OFFSET($D$6,MATCH(VALUE(SUBSTITUTE(EQ87,EG87,"")),$A$6:$A$167,0)-1,MATCH($EG87,$D$6:$CC$6,0)-1+7,1,1)&gt;0,OFFSET($D$6,MATCH(VALUE(SUBSTITUTE(EQ87,EG87,"")),$A$6:$A$167,0)-1,MATCH($EG87,$D$6:$CC$6,0)-1+7,1,1),""),"")</f>
        <v/>
      </c>
      <c r="EV87" s="182" t="str">
        <f ca="1">IF($EU87&lt;&gt;"",IF(OFFSET($D$6,MATCH(VALUE(SUBSTITUTE($EQ87,$EG87,"")),$A$6:$A$167,0)-1,MATCH($EG87,$D$6:$CC$6,0)-1+8,1,1)=0,"",OFFSET($D$6,MATCH(VALUE(SUBSTITUTE($EQ87,$EG87,"")),$A$6:$A$167,0)-1,MATCH($EG87,$D$6:$CC$6,0)-1+8,1,1)),"")</f>
        <v/>
      </c>
      <c r="EW87" s="182" t="str">
        <f t="shared" ca="1" si="10"/>
        <v/>
      </c>
      <c r="EX87" s="182" t="str">
        <f t="shared" ca="1" si="11"/>
        <v/>
      </c>
      <c r="EY87" s="182" t="str">
        <f ca="1">IF(EU87="","",COUNTIF(EU$6:$EU87,"&gt;"&amp;0))</f>
        <v/>
      </c>
      <c r="EZ87" s="167"/>
      <c r="FA87" s="155"/>
    </row>
    <row r="88" spans="1:157" ht="27.6" customHeight="1">
      <c r="A88" s="87">
        <v>3008</v>
      </c>
      <c r="B88" s="183" t="s">
        <v>287</v>
      </c>
      <c r="C88" s="184" t="s">
        <v>3007</v>
      </c>
      <c r="D88" s="185" t="s">
        <v>3007</v>
      </c>
      <c r="E88" s="186"/>
      <c r="F88" s="187"/>
      <c r="G88" s="187"/>
      <c r="H88" s="187"/>
      <c r="I88" s="187" t="s">
        <v>3007</v>
      </c>
      <c r="J88" s="187" t="s">
        <v>3007</v>
      </c>
      <c r="K88" s="187"/>
      <c r="L88" s="187"/>
      <c r="M88" s="187" t="s">
        <v>3007</v>
      </c>
      <c r="N88" s="185" t="s">
        <v>3007</v>
      </c>
      <c r="O88" s="186"/>
      <c r="P88" s="187"/>
      <c r="Q88" s="187"/>
      <c r="R88" s="187"/>
      <c r="S88" s="187" t="s">
        <v>3007</v>
      </c>
      <c r="T88" s="187" t="s">
        <v>3007</v>
      </c>
      <c r="U88" s="187"/>
      <c r="V88" s="187"/>
      <c r="W88" s="187" t="s">
        <v>3007</v>
      </c>
      <c r="X88" s="185" t="s">
        <v>3007</v>
      </c>
      <c r="Y88" s="186"/>
      <c r="Z88" s="187"/>
      <c r="AA88" s="187"/>
      <c r="AB88" s="187"/>
      <c r="AC88" s="187" t="s">
        <v>3007</v>
      </c>
      <c r="AD88" s="187" t="s">
        <v>3007</v>
      </c>
      <c r="AE88" s="187"/>
      <c r="AF88" s="187"/>
      <c r="AG88" s="187" t="s">
        <v>3007</v>
      </c>
      <c r="AH88" s="185" t="s">
        <v>3007</v>
      </c>
      <c r="AI88" s="186"/>
      <c r="AJ88" s="187"/>
      <c r="AK88" s="187"/>
      <c r="AL88" s="187"/>
      <c r="AM88" s="187" t="s">
        <v>3007</v>
      </c>
      <c r="AN88" s="187" t="s">
        <v>3007</v>
      </c>
      <c r="AO88" s="187"/>
      <c r="AP88" s="187"/>
      <c r="AQ88" s="187" t="s">
        <v>3007</v>
      </c>
      <c r="AR88" s="185" t="s">
        <v>3007</v>
      </c>
      <c r="AS88" s="186"/>
      <c r="AT88" s="187"/>
      <c r="AU88" s="187"/>
      <c r="AV88" s="187"/>
      <c r="AW88" s="187" t="s">
        <v>3007</v>
      </c>
      <c r="AX88" s="187" t="s">
        <v>3007</v>
      </c>
      <c r="AY88" s="187"/>
      <c r="AZ88" s="187"/>
      <c r="BA88" s="187" t="s">
        <v>3007</v>
      </c>
      <c r="BB88" s="185" t="s">
        <v>3007</v>
      </c>
      <c r="BC88" s="186"/>
      <c r="BD88" s="187"/>
      <c r="BE88" s="187"/>
      <c r="BF88" s="187"/>
      <c r="BG88" s="187" t="s">
        <v>3007</v>
      </c>
      <c r="BH88" s="187" t="s">
        <v>3007</v>
      </c>
      <c r="BI88" s="187"/>
      <c r="BJ88" s="187"/>
      <c r="BK88" s="187" t="s">
        <v>3007</v>
      </c>
      <c r="BL88" s="185" t="s">
        <v>3007</v>
      </c>
      <c r="BM88" s="186"/>
      <c r="BN88" s="187"/>
      <c r="BO88" s="187"/>
      <c r="BP88" s="187"/>
      <c r="BQ88" s="187" t="s">
        <v>3007</v>
      </c>
      <c r="BR88" s="187" t="s">
        <v>3007</v>
      </c>
      <c r="BS88" s="187"/>
      <c r="BT88" s="187"/>
      <c r="BU88" s="187" t="s">
        <v>288</v>
      </c>
      <c r="BV88" s="185" t="s">
        <v>289</v>
      </c>
      <c r="BW88" s="186"/>
      <c r="BX88" s="187"/>
      <c r="BY88" s="187"/>
      <c r="BZ88" s="187"/>
      <c r="CA88" s="187" t="s">
        <v>2685</v>
      </c>
      <c r="CB88" s="187">
        <v>300</v>
      </c>
      <c r="CC88" s="217"/>
      <c r="CD88" s="223"/>
      <c r="EP88" s="180"/>
      <c r="EQ88" s="181"/>
      <c r="ER88" s="182"/>
      <c r="ES88" s="182"/>
      <c r="ET88" s="182" t="str">
        <f t="shared" ca="1" si="9"/>
        <v/>
      </c>
      <c r="EU88" s="182" t="str">
        <f ca="1">IFERROR(IF(OFFSET($D$6,MATCH(VALUE(SUBSTITUTE(EQ88,EG88,"")),$A$6:$A$167,0)-1,MATCH($EG88,$D$6:$CC$6,0)-1+7,1,1)&gt;0,OFFSET($D$6,MATCH(VALUE(SUBSTITUTE(EQ88,EG88,"")),$A$6:$A$167,0)-1,MATCH($EG88,$D$6:$CC$6,0)-1+7,1,1),""),"")</f>
        <v/>
      </c>
      <c r="EV88" s="182" t="str">
        <f ca="1">IF($EU88&lt;&gt;"",IF(OFFSET($D$6,MATCH(VALUE(SUBSTITUTE($EQ88,$EG88,"")),$A$6:$A$167,0)-1,MATCH($EG88,$D$6:$CC$6,0)-1+8,1,1)=0,"",OFFSET($D$6,MATCH(VALUE(SUBSTITUTE($EQ88,$EG88,"")),$A$6:$A$167,0)-1,MATCH($EG88,$D$6:$CC$6,0)-1+8,1,1)),"")</f>
        <v/>
      </c>
      <c r="EW88" s="182" t="str">
        <f t="shared" ca="1" si="10"/>
        <v/>
      </c>
      <c r="EX88" s="182" t="str">
        <f t="shared" ca="1" si="11"/>
        <v/>
      </c>
      <c r="EY88" s="182" t="str">
        <f ca="1">IF(EU88="","",COUNTIF(EU$6:$EU88,"&gt;"&amp;0))</f>
        <v/>
      </c>
      <c r="EZ88" s="167"/>
      <c r="FA88" s="155"/>
    </row>
    <row r="89" spans="1:157" ht="27.6" customHeight="1">
      <c r="A89" s="87">
        <v>3009</v>
      </c>
      <c r="B89" s="188" t="s">
        <v>287</v>
      </c>
      <c r="C89" s="184" t="s">
        <v>3007</v>
      </c>
      <c r="D89" s="185" t="s">
        <v>3007</v>
      </c>
      <c r="E89" s="186"/>
      <c r="F89" s="187"/>
      <c r="G89" s="187"/>
      <c r="H89" s="187"/>
      <c r="I89" s="187" t="s">
        <v>3007</v>
      </c>
      <c r="J89" s="187" t="s">
        <v>3007</v>
      </c>
      <c r="K89" s="187"/>
      <c r="L89" s="187"/>
      <c r="M89" s="187" t="s">
        <v>3007</v>
      </c>
      <c r="N89" s="185" t="s">
        <v>3007</v>
      </c>
      <c r="O89" s="186"/>
      <c r="P89" s="187"/>
      <c r="Q89" s="187"/>
      <c r="R89" s="187"/>
      <c r="S89" s="187" t="s">
        <v>3007</v>
      </c>
      <c r="T89" s="187" t="s">
        <v>3007</v>
      </c>
      <c r="U89" s="187"/>
      <c r="V89" s="187"/>
      <c r="W89" s="187" t="s">
        <v>3007</v>
      </c>
      <c r="X89" s="185" t="s">
        <v>3007</v>
      </c>
      <c r="Y89" s="186"/>
      <c r="Z89" s="187"/>
      <c r="AA89" s="187"/>
      <c r="AB89" s="187"/>
      <c r="AC89" s="187" t="s">
        <v>3007</v>
      </c>
      <c r="AD89" s="187" t="s">
        <v>3007</v>
      </c>
      <c r="AE89" s="187"/>
      <c r="AF89" s="187"/>
      <c r="AG89" s="187" t="s">
        <v>3007</v>
      </c>
      <c r="AH89" s="185" t="s">
        <v>3007</v>
      </c>
      <c r="AI89" s="186"/>
      <c r="AJ89" s="187"/>
      <c r="AK89" s="187"/>
      <c r="AL89" s="187"/>
      <c r="AM89" s="187" t="s">
        <v>3007</v>
      </c>
      <c r="AN89" s="187" t="s">
        <v>3007</v>
      </c>
      <c r="AO89" s="187"/>
      <c r="AP89" s="187"/>
      <c r="AQ89" s="187" t="s">
        <v>3007</v>
      </c>
      <c r="AR89" s="185" t="s">
        <v>3007</v>
      </c>
      <c r="AS89" s="186"/>
      <c r="AT89" s="187"/>
      <c r="AU89" s="187"/>
      <c r="AV89" s="187"/>
      <c r="AW89" s="187" t="s">
        <v>3007</v>
      </c>
      <c r="AX89" s="187" t="s">
        <v>3007</v>
      </c>
      <c r="AY89" s="187"/>
      <c r="AZ89" s="187"/>
      <c r="BA89" s="187" t="s">
        <v>3007</v>
      </c>
      <c r="BB89" s="185" t="s">
        <v>3007</v>
      </c>
      <c r="BC89" s="186"/>
      <c r="BD89" s="187"/>
      <c r="BE89" s="187"/>
      <c r="BF89" s="187"/>
      <c r="BG89" s="187" t="s">
        <v>3007</v>
      </c>
      <c r="BH89" s="187" t="s">
        <v>3007</v>
      </c>
      <c r="BI89" s="187"/>
      <c r="BJ89" s="187"/>
      <c r="BK89" s="187" t="s">
        <v>3007</v>
      </c>
      <c r="BL89" s="185" t="s">
        <v>3007</v>
      </c>
      <c r="BM89" s="186"/>
      <c r="BN89" s="187"/>
      <c r="BO89" s="187"/>
      <c r="BP89" s="187"/>
      <c r="BQ89" s="187" t="s">
        <v>3007</v>
      </c>
      <c r="BR89" s="187" t="s">
        <v>3007</v>
      </c>
      <c r="BS89" s="187"/>
      <c r="BT89" s="187"/>
      <c r="BU89" s="187" t="s">
        <v>291</v>
      </c>
      <c r="BV89" s="185" t="s">
        <v>811</v>
      </c>
      <c r="BW89" s="186"/>
      <c r="BX89" s="187"/>
      <c r="BY89" s="187"/>
      <c r="BZ89" s="187"/>
      <c r="CA89" s="187" t="s">
        <v>2685</v>
      </c>
      <c r="CB89" s="187">
        <v>950</v>
      </c>
      <c r="CC89" s="217"/>
      <c r="CD89" s="222"/>
      <c r="EP89" s="180"/>
      <c r="EQ89" s="181"/>
      <c r="ER89" s="182"/>
      <c r="ES89" s="182"/>
      <c r="ET89" s="182" t="str">
        <f t="shared" ca="1" si="9"/>
        <v/>
      </c>
      <c r="EU89" s="182" t="str">
        <f ca="1">IFERROR(IF(OFFSET($D$6,MATCH(VALUE(SUBSTITUTE(EQ89,EG89,"")),$A$6:$A$167,0)-1,MATCH($EG89,$D$6:$CC$6,0)-1+7,1,1)&gt;0,OFFSET($D$6,MATCH(VALUE(SUBSTITUTE(EQ89,EG89,"")),$A$6:$A$167,0)-1,MATCH($EG89,$D$6:$CC$6,0)-1+7,1,1),""),"")</f>
        <v/>
      </c>
      <c r="EV89" s="182" t="str">
        <f ca="1">IF($EU89&lt;&gt;"",IF(OFFSET($D$6,MATCH(VALUE(SUBSTITUTE($EQ89,$EG89,"")),$A$6:$A$167,0)-1,MATCH($EG89,$D$6:$CC$6,0)-1+8,1,1)=0,"",OFFSET($D$6,MATCH(VALUE(SUBSTITUTE($EQ89,$EG89,"")),$A$6:$A$167,0)-1,MATCH($EG89,$D$6:$CC$6,0)-1+8,1,1)),"")</f>
        <v/>
      </c>
      <c r="EW89" s="182" t="str">
        <f t="shared" ca="1" si="10"/>
        <v/>
      </c>
      <c r="EX89" s="182" t="str">
        <f t="shared" ca="1" si="11"/>
        <v/>
      </c>
      <c r="EY89" s="182" t="str">
        <f ca="1">IF(EU89="","",COUNTIF(EU$6:$EU89,"&gt;"&amp;0))</f>
        <v/>
      </c>
      <c r="EZ89" s="167"/>
      <c r="FA89" s="155"/>
    </row>
    <row r="90" spans="1:157" ht="27.6" customHeight="1">
      <c r="A90" s="87">
        <v>3010</v>
      </c>
      <c r="B90" s="188" t="s">
        <v>287</v>
      </c>
      <c r="C90" s="184" t="s">
        <v>3007</v>
      </c>
      <c r="D90" s="185" t="s">
        <v>3007</v>
      </c>
      <c r="E90" s="186"/>
      <c r="F90" s="187"/>
      <c r="G90" s="187"/>
      <c r="H90" s="187"/>
      <c r="I90" s="187" t="s">
        <v>3007</v>
      </c>
      <c r="J90" s="187" t="s">
        <v>3007</v>
      </c>
      <c r="K90" s="187"/>
      <c r="L90" s="187"/>
      <c r="M90" s="187" t="s">
        <v>3007</v>
      </c>
      <c r="N90" s="185" t="s">
        <v>3007</v>
      </c>
      <c r="O90" s="186"/>
      <c r="P90" s="187"/>
      <c r="Q90" s="187"/>
      <c r="R90" s="187"/>
      <c r="S90" s="187" t="s">
        <v>3007</v>
      </c>
      <c r="T90" s="187" t="s">
        <v>3007</v>
      </c>
      <c r="U90" s="187"/>
      <c r="V90" s="187"/>
      <c r="W90" s="187" t="s">
        <v>3007</v>
      </c>
      <c r="X90" s="185" t="s">
        <v>3007</v>
      </c>
      <c r="Y90" s="186"/>
      <c r="Z90" s="187"/>
      <c r="AA90" s="187"/>
      <c r="AB90" s="187"/>
      <c r="AC90" s="187" t="s">
        <v>3007</v>
      </c>
      <c r="AD90" s="187" t="s">
        <v>3007</v>
      </c>
      <c r="AE90" s="187"/>
      <c r="AF90" s="187"/>
      <c r="AG90" s="187" t="s">
        <v>3007</v>
      </c>
      <c r="AH90" s="185" t="s">
        <v>3007</v>
      </c>
      <c r="AI90" s="186"/>
      <c r="AJ90" s="187"/>
      <c r="AK90" s="187"/>
      <c r="AL90" s="187"/>
      <c r="AM90" s="187" t="s">
        <v>3007</v>
      </c>
      <c r="AN90" s="187" t="s">
        <v>3007</v>
      </c>
      <c r="AO90" s="187"/>
      <c r="AP90" s="187"/>
      <c r="AQ90" s="187" t="s">
        <v>3007</v>
      </c>
      <c r="AR90" s="185" t="s">
        <v>3007</v>
      </c>
      <c r="AS90" s="186"/>
      <c r="AT90" s="187"/>
      <c r="AU90" s="187"/>
      <c r="AV90" s="187"/>
      <c r="AW90" s="187" t="s">
        <v>3007</v>
      </c>
      <c r="AX90" s="187" t="s">
        <v>3007</v>
      </c>
      <c r="AY90" s="187"/>
      <c r="AZ90" s="187"/>
      <c r="BA90" s="187" t="s">
        <v>3007</v>
      </c>
      <c r="BB90" s="185" t="s">
        <v>3007</v>
      </c>
      <c r="BC90" s="186"/>
      <c r="BD90" s="187"/>
      <c r="BE90" s="187"/>
      <c r="BF90" s="187"/>
      <c r="BG90" s="187" t="s">
        <v>3007</v>
      </c>
      <c r="BH90" s="187" t="s">
        <v>3007</v>
      </c>
      <c r="BI90" s="187"/>
      <c r="BJ90" s="187"/>
      <c r="BK90" s="187" t="s">
        <v>3007</v>
      </c>
      <c r="BL90" s="185" t="s">
        <v>3007</v>
      </c>
      <c r="BM90" s="186"/>
      <c r="BN90" s="187"/>
      <c r="BO90" s="187"/>
      <c r="BP90" s="187"/>
      <c r="BQ90" s="187" t="s">
        <v>3007</v>
      </c>
      <c r="BR90" s="187" t="s">
        <v>3007</v>
      </c>
      <c r="BS90" s="187"/>
      <c r="BT90" s="187"/>
      <c r="BU90" s="187" t="s">
        <v>294</v>
      </c>
      <c r="BV90" s="185" t="s">
        <v>295</v>
      </c>
      <c r="BW90" s="186"/>
      <c r="BX90" s="187"/>
      <c r="BY90" s="187"/>
      <c r="BZ90" s="187"/>
      <c r="CA90" s="187" t="s">
        <v>2685</v>
      </c>
      <c r="CB90" s="187">
        <v>650</v>
      </c>
      <c r="CC90" s="217"/>
      <c r="CD90" s="222"/>
      <c r="EP90" s="180"/>
      <c r="EQ90" s="181"/>
      <c r="ER90" s="182"/>
      <c r="ES90" s="182"/>
      <c r="ET90" s="182" t="str">
        <f t="shared" ca="1" si="9"/>
        <v/>
      </c>
      <c r="EU90" s="182" t="str">
        <f ca="1">IFERROR(IF(OFFSET($D$6,MATCH(VALUE(SUBSTITUTE(EQ90,EG90,"")),$A$6:$A$167,0)-1,MATCH($EG90,$D$6:$CC$6,0)-1+7,1,1)&gt;0,OFFSET($D$6,MATCH(VALUE(SUBSTITUTE(EQ90,EG90,"")),$A$6:$A$167,0)-1,MATCH($EG90,$D$6:$CC$6,0)-1+7,1,1),""),"")</f>
        <v/>
      </c>
      <c r="EV90" s="182" t="str">
        <f ca="1">IF($EU90&lt;&gt;"",IF(OFFSET($D$6,MATCH(VALUE(SUBSTITUTE($EQ90,$EG90,"")),$A$6:$A$167,0)-1,MATCH($EG90,$D$6:$CC$6,0)-1+8,1,1)=0,"",OFFSET($D$6,MATCH(VALUE(SUBSTITUTE($EQ90,$EG90,"")),$A$6:$A$167,0)-1,MATCH($EG90,$D$6:$CC$6,0)-1+8,1,1)),"")</f>
        <v/>
      </c>
      <c r="EW90" s="182" t="str">
        <f t="shared" ca="1" si="10"/>
        <v/>
      </c>
      <c r="EX90" s="182" t="str">
        <f t="shared" ca="1" si="11"/>
        <v/>
      </c>
      <c r="EY90" s="182" t="str">
        <f ca="1">IF(EU90="","",COUNTIF(EU$6:$EU90,"&gt;"&amp;0))</f>
        <v/>
      </c>
      <c r="EZ90" s="167"/>
      <c r="FA90" s="155"/>
    </row>
    <row r="91" spans="1:157" ht="27.6" customHeight="1">
      <c r="A91" s="87">
        <v>3011</v>
      </c>
      <c r="B91" s="188" t="s">
        <v>287</v>
      </c>
      <c r="C91" s="184" t="s">
        <v>3007</v>
      </c>
      <c r="D91" s="185" t="s">
        <v>3007</v>
      </c>
      <c r="E91" s="186"/>
      <c r="F91" s="187"/>
      <c r="G91" s="187"/>
      <c r="H91" s="187"/>
      <c r="I91" s="187" t="s">
        <v>3007</v>
      </c>
      <c r="J91" s="187" t="s">
        <v>3007</v>
      </c>
      <c r="K91" s="187"/>
      <c r="L91" s="187"/>
      <c r="M91" s="187" t="s">
        <v>3007</v>
      </c>
      <c r="N91" s="185" t="s">
        <v>3007</v>
      </c>
      <c r="O91" s="186"/>
      <c r="P91" s="187"/>
      <c r="Q91" s="187"/>
      <c r="R91" s="187"/>
      <c r="S91" s="187" t="s">
        <v>3007</v>
      </c>
      <c r="T91" s="187" t="s">
        <v>3007</v>
      </c>
      <c r="U91" s="187"/>
      <c r="V91" s="187"/>
      <c r="W91" s="187" t="s">
        <v>3007</v>
      </c>
      <c r="X91" s="185" t="s">
        <v>3007</v>
      </c>
      <c r="Y91" s="186"/>
      <c r="Z91" s="187"/>
      <c r="AA91" s="187"/>
      <c r="AB91" s="187"/>
      <c r="AC91" s="187" t="s">
        <v>3007</v>
      </c>
      <c r="AD91" s="187" t="s">
        <v>3007</v>
      </c>
      <c r="AE91" s="187"/>
      <c r="AF91" s="187"/>
      <c r="AG91" s="187" t="s">
        <v>3007</v>
      </c>
      <c r="AH91" s="185" t="s">
        <v>3007</v>
      </c>
      <c r="AI91" s="186"/>
      <c r="AJ91" s="187"/>
      <c r="AK91" s="187"/>
      <c r="AL91" s="187"/>
      <c r="AM91" s="187" t="s">
        <v>3007</v>
      </c>
      <c r="AN91" s="187" t="s">
        <v>3007</v>
      </c>
      <c r="AO91" s="187"/>
      <c r="AP91" s="187"/>
      <c r="AQ91" s="187" t="s">
        <v>3007</v>
      </c>
      <c r="AR91" s="185" t="s">
        <v>3007</v>
      </c>
      <c r="AS91" s="186"/>
      <c r="AT91" s="187"/>
      <c r="AU91" s="187"/>
      <c r="AV91" s="187"/>
      <c r="AW91" s="187" t="s">
        <v>3007</v>
      </c>
      <c r="AX91" s="187" t="s">
        <v>3007</v>
      </c>
      <c r="AY91" s="187"/>
      <c r="AZ91" s="187"/>
      <c r="BA91" s="187" t="s">
        <v>3007</v>
      </c>
      <c r="BB91" s="185" t="s">
        <v>3007</v>
      </c>
      <c r="BC91" s="186"/>
      <c r="BD91" s="187"/>
      <c r="BE91" s="187"/>
      <c r="BF91" s="187"/>
      <c r="BG91" s="187" t="s">
        <v>3007</v>
      </c>
      <c r="BH91" s="187" t="s">
        <v>3007</v>
      </c>
      <c r="BI91" s="187"/>
      <c r="BJ91" s="187"/>
      <c r="BK91" s="187" t="s">
        <v>3007</v>
      </c>
      <c r="BL91" s="185" t="s">
        <v>3007</v>
      </c>
      <c r="BM91" s="186"/>
      <c r="BN91" s="187"/>
      <c r="BO91" s="187"/>
      <c r="BP91" s="187"/>
      <c r="BQ91" s="187" t="s">
        <v>3007</v>
      </c>
      <c r="BR91" s="187" t="s">
        <v>3007</v>
      </c>
      <c r="BS91" s="187"/>
      <c r="BT91" s="187"/>
      <c r="BU91" s="187" t="s">
        <v>297</v>
      </c>
      <c r="BV91" s="185" t="s">
        <v>298</v>
      </c>
      <c r="BW91" s="186"/>
      <c r="BX91" s="187"/>
      <c r="BY91" s="187"/>
      <c r="BZ91" s="187"/>
      <c r="CA91" s="187" t="s">
        <v>2685</v>
      </c>
      <c r="CB91" s="187">
        <v>850</v>
      </c>
      <c r="CC91" s="217"/>
      <c r="CD91" s="222"/>
      <c r="EP91" s="180"/>
      <c r="EQ91" s="181"/>
      <c r="ER91" s="182"/>
      <c r="ES91" s="182"/>
      <c r="ET91" s="182" t="str">
        <f t="shared" ca="1" si="9"/>
        <v/>
      </c>
      <c r="EU91" s="182" t="str">
        <f ca="1">IFERROR(IF(OFFSET($D$6,MATCH(VALUE(SUBSTITUTE(EQ91,EG91,"")),$A$6:$A$167,0)-1,MATCH($EG91,$D$6:$CC$6,0)-1+7,1,1)&gt;0,OFFSET($D$6,MATCH(VALUE(SUBSTITUTE(EQ91,EG91,"")),$A$6:$A$167,0)-1,MATCH($EG91,$D$6:$CC$6,0)-1+7,1,1),""),"")</f>
        <v/>
      </c>
      <c r="EV91" s="182" t="str">
        <f ca="1">IF($EU91&lt;&gt;"",IF(OFFSET($D$6,MATCH(VALUE(SUBSTITUTE($EQ91,$EG91,"")),$A$6:$A$167,0)-1,MATCH($EG91,$D$6:$CC$6,0)-1+8,1,1)=0,"",OFFSET($D$6,MATCH(VALUE(SUBSTITUTE($EQ91,$EG91,"")),$A$6:$A$167,0)-1,MATCH($EG91,$D$6:$CC$6,0)-1+8,1,1)),"")</f>
        <v/>
      </c>
      <c r="EW91" s="182" t="str">
        <f t="shared" ca="1" si="10"/>
        <v/>
      </c>
      <c r="EX91" s="182" t="str">
        <f t="shared" ca="1" si="11"/>
        <v/>
      </c>
      <c r="EY91" s="182" t="str">
        <f ca="1">IF(EU91="","",COUNTIF(EU$6:$EU91,"&gt;"&amp;0))</f>
        <v/>
      </c>
      <c r="EZ91" s="167"/>
      <c r="FA91" s="155"/>
    </row>
    <row r="92" spans="1:157" ht="27.6" customHeight="1">
      <c r="A92" s="87">
        <v>3012</v>
      </c>
      <c r="B92" s="188" t="s">
        <v>3013</v>
      </c>
      <c r="C92" s="184" t="s">
        <v>3007</v>
      </c>
      <c r="D92" s="185" t="s">
        <v>3007</v>
      </c>
      <c r="E92" s="186"/>
      <c r="F92" s="187"/>
      <c r="G92" s="187"/>
      <c r="H92" s="187"/>
      <c r="I92" s="187" t="s">
        <v>3007</v>
      </c>
      <c r="J92" s="187" t="s">
        <v>3007</v>
      </c>
      <c r="K92" s="187"/>
      <c r="L92" s="187"/>
      <c r="M92" s="187" t="s">
        <v>3007</v>
      </c>
      <c r="N92" s="185" t="s">
        <v>3007</v>
      </c>
      <c r="O92" s="186"/>
      <c r="P92" s="187"/>
      <c r="Q92" s="187"/>
      <c r="R92" s="187"/>
      <c r="S92" s="187" t="s">
        <v>3007</v>
      </c>
      <c r="T92" s="187" t="s">
        <v>3007</v>
      </c>
      <c r="U92" s="187"/>
      <c r="V92" s="187"/>
      <c r="W92" s="187" t="s">
        <v>3007</v>
      </c>
      <c r="X92" s="185" t="s">
        <v>3007</v>
      </c>
      <c r="Y92" s="186"/>
      <c r="Z92" s="187"/>
      <c r="AA92" s="187"/>
      <c r="AB92" s="187"/>
      <c r="AC92" s="187" t="s">
        <v>3007</v>
      </c>
      <c r="AD92" s="187" t="s">
        <v>3007</v>
      </c>
      <c r="AE92" s="187"/>
      <c r="AF92" s="187"/>
      <c r="AG92" s="187" t="s">
        <v>3007</v>
      </c>
      <c r="AH92" s="185" t="s">
        <v>3007</v>
      </c>
      <c r="AI92" s="186"/>
      <c r="AJ92" s="187"/>
      <c r="AK92" s="187"/>
      <c r="AL92" s="187"/>
      <c r="AM92" s="187" t="s">
        <v>3007</v>
      </c>
      <c r="AN92" s="187" t="s">
        <v>3007</v>
      </c>
      <c r="AO92" s="187"/>
      <c r="AP92" s="187"/>
      <c r="AQ92" s="187" t="s">
        <v>3007</v>
      </c>
      <c r="AR92" s="185" t="s">
        <v>3007</v>
      </c>
      <c r="AS92" s="186"/>
      <c r="AT92" s="187"/>
      <c r="AU92" s="187"/>
      <c r="AV92" s="187"/>
      <c r="AW92" s="187" t="s">
        <v>3007</v>
      </c>
      <c r="AX92" s="187" t="s">
        <v>3007</v>
      </c>
      <c r="AY92" s="187"/>
      <c r="AZ92" s="187"/>
      <c r="BA92" s="187" t="s">
        <v>3007</v>
      </c>
      <c r="BB92" s="185" t="s">
        <v>3007</v>
      </c>
      <c r="BC92" s="186"/>
      <c r="BD92" s="187"/>
      <c r="BE92" s="187"/>
      <c r="BF92" s="187"/>
      <c r="BG92" s="187" t="s">
        <v>3007</v>
      </c>
      <c r="BH92" s="187" t="s">
        <v>3007</v>
      </c>
      <c r="BI92" s="187"/>
      <c r="BJ92" s="187"/>
      <c r="BK92" s="187" t="s">
        <v>3007</v>
      </c>
      <c r="BL92" s="185" t="s">
        <v>3007</v>
      </c>
      <c r="BM92" s="186"/>
      <c r="BN92" s="187"/>
      <c r="BO92" s="187"/>
      <c r="BP92" s="187"/>
      <c r="BQ92" s="187" t="s">
        <v>3007</v>
      </c>
      <c r="BR92" s="187" t="s">
        <v>3007</v>
      </c>
      <c r="BS92" s="187"/>
      <c r="BT92" s="187"/>
      <c r="BU92" s="187" t="s">
        <v>3007</v>
      </c>
      <c r="BV92" s="185" t="s">
        <v>3007</v>
      </c>
      <c r="BW92" s="186"/>
      <c r="BX92" s="187"/>
      <c r="BY92" s="187"/>
      <c r="BZ92" s="187"/>
      <c r="CA92" s="187" t="s">
        <v>3007</v>
      </c>
      <c r="CB92" s="187" t="s">
        <v>3007</v>
      </c>
      <c r="CC92" s="187"/>
      <c r="CD92" s="186"/>
      <c r="EP92" s="180"/>
      <c r="EQ92" s="181"/>
      <c r="ER92" s="182"/>
      <c r="ES92" s="182"/>
      <c r="ET92" s="182" t="str">
        <f t="shared" ca="1" si="9"/>
        <v/>
      </c>
      <c r="EU92" s="182" t="str">
        <f ca="1">IFERROR(IF(OFFSET($D$6,MATCH(VALUE(SUBSTITUTE(EQ92,EG92,"")),$A$6:$A$167,0)-1,MATCH($EG92,$D$6:$CC$6,0)-1+7,1,1)&gt;0,OFFSET($D$6,MATCH(VALUE(SUBSTITUTE(EQ92,EG92,"")),$A$6:$A$167,0)-1,MATCH($EG92,$D$6:$CC$6,0)-1+7,1,1),""),"")</f>
        <v/>
      </c>
      <c r="EV92" s="182" t="str">
        <f ca="1">IF($EU92&lt;&gt;"",IF(OFFSET($D$6,MATCH(VALUE(SUBSTITUTE($EQ92,$EG92,"")),$A$6:$A$167,0)-1,MATCH($EG92,$D$6:$CC$6,0)-1+8,1,1)=0,"",OFFSET($D$6,MATCH(VALUE(SUBSTITUTE($EQ92,$EG92,"")),$A$6:$A$167,0)-1,MATCH($EG92,$D$6:$CC$6,0)-1+8,1,1)),"")</f>
        <v/>
      </c>
      <c r="EW92" s="182" t="str">
        <f t="shared" ca="1" si="10"/>
        <v/>
      </c>
      <c r="EX92" s="182" t="str">
        <f t="shared" ca="1" si="11"/>
        <v/>
      </c>
      <c r="EY92" s="182" t="str">
        <f ca="1">IF(EU92="","",COUNTIF(EU$6:$EU92,"&gt;"&amp;0))</f>
        <v/>
      </c>
      <c r="EZ92" s="167"/>
      <c r="FA92" s="155"/>
    </row>
    <row r="93" spans="1:157" ht="27.6" customHeight="1">
      <c r="A93" s="87">
        <v>3013</v>
      </c>
      <c r="B93" s="188">
        <f ca="1">J93+T93+AD93+AN93+AX93+BH93+BR93+CB93</f>
        <v>2750</v>
      </c>
      <c r="C93" s="184" t="s">
        <v>3007</v>
      </c>
      <c r="D93" s="185" t="s">
        <v>3016</v>
      </c>
      <c r="E93" s="186"/>
      <c r="F93" s="187"/>
      <c r="G93" s="187"/>
      <c r="H93" s="187"/>
      <c r="I93" s="187" t="s">
        <v>3007</v>
      </c>
      <c r="J93" s="187">
        <f ca="1">SUM(OFFSET(J92,-COUNTIF($B$8:$B91,$B91),0,COUNTIF($B$8:$B91,$B91),1))</f>
        <v>0</v>
      </c>
      <c r="K93" s="187">
        <f ca="1">SUM(OFFSET(K92,-COUNTIF($B$8:$B91,$B91),0,COUNTIF($B$8:$B91,$B91),1))</f>
        <v>0</v>
      </c>
      <c r="L93" s="187"/>
      <c r="M93" s="187" t="s">
        <v>3007</v>
      </c>
      <c r="N93" s="185" t="s">
        <v>3016</v>
      </c>
      <c r="O93" s="186"/>
      <c r="P93" s="187"/>
      <c r="Q93" s="187"/>
      <c r="R93" s="187"/>
      <c r="S93" s="187" t="s">
        <v>3007</v>
      </c>
      <c r="T93" s="187">
        <f ca="1">SUM(OFFSET(T92,-COUNTIF($B$8:$B91,$B91),0,COUNTIF($B$8:$B91,$B91),1))</f>
        <v>0</v>
      </c>
      <c r="U93" s="187">
        <f ca="1">SUM(OFFSET(U92,-COUNTIF($B$8:$B91,$B91),0,COUNTIF($B$8:$B91,$B91),1))</f>
        <v>0</v>
      </c>
      <c r="V93" s="187"/>
      <c r="W93" s="187" t="s">
        <v>3007</v>
      </c>
      <c r="X93" s="185" t="s">
        <v>3016</v>
      </c>
      <c r="Y93" s="186"/>
      <c r="Z93" s="187"/>
      <c r="AA93" s="187"/>
      <c r="AB93" s="187"/>
      <c r="AC93" s="187" t="s">
        <v>3007</v>
      </c>
      <c r="AD93" s="187">
        <f ca="1">SUM(OFFSET(AD92,-COUNTIF($B$8:$B91,$B91),0,COUNTIF($B$8:$B91,$B91),1))</f>
        <v>0</v>
      </c>
      <c r="AE93" s="187">
        <f ca="1">SUM(OFFSET(AE92,-COUNTIF($B$8:$B91,$B91),0,COUNTIF($B$8:$B91,$B91),1))</f>
        <v>0</v>
      </c>
      <c r="AF93" s="187"/>
      <c r="AG93" s="187" t="s">
        <v>3007</v>
      </c>
      <c r="AH93" s="185" t="s">
        <v>3016</v>
      </c>
      <c r="AI93" s="186"/>
      <c r="AJ93" s="187"/>
      <c r="AK93" s="187"/>
      <c r="AL93" s="187"/>
      <c r="AM93" s="187" t="s">
        <v>3007</v>
      </c>
      <c r="AN93" s="187">
        <f ca="1">SUM(OFFSET(AN92,-COUNTIF($B$8:$B91,$B91),0,COUNTIF($B$8:$B91,$B91),1))</f>
        <v>0</v>
      </c>
      <c r="AO93" s="187">
        <f ca="1">SUM(OFFSET(AO92,-COUNTIF($B$8:$B91,$B91),0,COUNTIF($B$8:$B91,$B91),1))</f>
        <v>0</v>
      </c>
      <c r="AP93" s="187"/>
      <c r="AQ93" s="187" t="s">
        <v>3007</v>
      </c>
      <c r="AR93" s="185" t="s">
        <v>3016</v>
      </c>
      <c r="AS93" s="186"/>
      <c r="AT93" s="187"/>
      <c r="AU93" s="187"/>
      <c r="AV93" s="187"/>
      <c r="AW93" s="187" t="s">
        <v>3007</v>
      </c>
      <c r="AX93" s="187">
        <f ca="1">SUM(OFFSET(AX92,-COUNTIF($B$8:$B91,$B91),0,COUNTIF($B$8:$B91,$B91),1))</f>
        <v>0</v>
      </c>
      <c r="AY93" s="187">
        <f ca="1">SUM(OFFSET(AY92,-COUNTIF($B$8:$B91,$B91),0,COUNTIF($B$8:$B91,$B91),1))</f>
        <v>0</v>
      </c>
      <c r="AZ93" s="187"/>
      <c r="BA93" s="187" t="s">
        <v>3007</v>
      </c>
      <c r="BB93" s="185" t="s">
        <v>3016</v>
      </c>
      <c r="BC93" s="186"/>
      <c r="BD93" s="187"/>
      <c r="BE93" s="187"/>
      <c r="BF93" s="187"/>
      <c r="BG93" s="187" t="s">
        <v>3007</v>
      </c>
      <c r="BH93" s="187">
        <f ca="1">SUM(OFFSET(BH92,-COUNTIF($B$8:$B91,$B91),0,COUNTIF($B$8:$B91,$B91),1))</f>
        <v>0</v>
      </c>
      <c r="BI93" s="187">
        <f ca="1">SUM(OFFSET(BI92,-COUNTIF($B$8:$B91,$B91),0,COUNTIF($B$8:$B91,$B91),1))</f>
        <v>0</v>
      </c>
      <c r="BJ93" s="187"/>
      <c r="BK93" s="187" t="s">
        <v>3007</v>
      </c>
      <c r="BL93" s="185" t="s">
        <v>3016</v>
      </c>
      <c r="BM93" s="186"/>
      <c r="BN93" s="187"/>
      <c r="BO93" s="187"/>
      <c r="BP93" s="187"/>
      <c r="BQ93" s="187" t="s">
        <v>3007</v>
      </c>
      <c r="BR93" s="187">
        <f ca="1">SUM(OFFSET(BR92,-COUNTIF($B$8:$B91,$B91),0,COUNTIF($B$8:$B91,$B91),1))</f>
        <v>0</v>
      </c>
      <c r="BS93" s="187">
        <f ca="1">SUM(OFFSET(BS92,-COUNTIF($B$8:$B91,$B91),0,COUNTIF($B$8:$B91,$B91),1))</f>
        <v>0</v>
      </c>
      <c r="BT93" s="187"/>
      <c r="BU93" s="187" t="s">
        <v>3007</v>
      </c>
      <c r="BV93" s="185" t="s">
        <v>3016</v>
      </c>
      <c r="BW93" s="186"/>
      <c r="BX93" s="187"/>
      <c r="BY93" s="187"/>
      <c r="BZ93" s="187"/>
      <c r="CA93" s="187" t="s">
        <v>3007</v>
      </c>
      <c r="CB93" s="187">
        <f ca="1">SUM(OFFSET(CB92,-COUNTIF($B$8:$B91,$B91),0,COUNTIF($B$8:$B91,$B91),1))</f>
        <v>2750</v>
      </c>
      <c r="CC93" s="187">
        <f ca="1">SUM(OFFSET(CC92,-COUNTIF($B$8:$B91,$B91),0,COUNTIF($B$8:$B91,$B91),1))</f>
        <v>0</v>
      </c>
      <c r="CD93" s="186"/>
      <c r="EP93" s="180"/>
      <c r="EQ93" s="181"/>
      <c r="ER93" s="182"/>
      <c r="ES93" s="182"/>
      <c r="ET93" s="182" t="str">
        <f t="shared" ca="1" si="9"/>
        <v/>
      </c>
      <c r="EU93" s="182" t="str">
        <f ca="1">IFERROR(IF(OFFSET($D$6,MATCH(VALUE(SUBSTITUTE(EQ93,EG93,"")),$A$6:$A$167,0)-1,MATCH($EG93,$D$6:$CC$6,0)-1+7,1,1)&gt;0,OFFSET($D$6,MATCH(VALUE(SUBSTITUTE(EQ93,EG93,"")),$A$6:$A$167,0)-1,MATCH($EG93,$D$6:$CC$6,0)-1+7,1,1),""),"")</f>
        <v/>
      </c>
      <c r="EV93" s="182" t="str">
        <f ca="1">IF($EU93&lt;&gt;"",IF(OFFSET($D$6,MATCH(VALUE(SUBSTITUTE($EQ93,$EG93,"")),$A$6:$A$167,0)-1,MATCH($EG93,$D$6:$CC$6,0)-1+8,1,1)=0,"",OFFSET($D$6,MATCH(VALUE(SUBSTITUTE($EQ93,$EG93,"")),$A$6:$A$167,0)-1,MATCH($EG93,$D$6:$CC$6,0)-1+8,1,1)),"")</f>
        <v/>
      </c>
      <c r="EW93" s="182" t="str">
        <f t="shared" ca="1" si="10"/>
        <v/>
      </c>
      <c r="EX93" s="182" t="str">
        <f t="shared" ca="1" si="11"/>
        <v/>
      </c>
      <c r="EY93" s="182" t="str">
        <f ca="1">IF(EU93="","",COUNTIF(EU$6:$EU93,"&gt;"&amp;0))</f>
        <v/>
      </c>
      <c r="EZ93" s="167"/>
      <c r="FA93" s="155"/>
    </row>
    <row r="94" spans="1:157" ht="27.6" customHeight="1" thickBot="1">
      <c r="A94" s="87">
        <v>3014</v>
      </c>
      <c r="B94" s="190" t="s">
        <v>3007</v>
      </c>
      <c r="C94" s="191" t="s">
        <v>3007</v>
      </c>
      <c r="D94" s="192" t="s">
        <v>3007</v>
      </c>
      <c r="E94" s="193"/>
      <c r="F94" s="194"/>
      <c r="G94" s="194"/>
      <c r="H94" s="194"/>
      <c r="I94" s="194" t="s">
        <v>3007</v>
      </c>
      <c r="J94" s="194" t="s">
        <v>3007</v>
      </c>
      <c r="K94" s="194"/>
      <c r="L94" s="194"/>
      <c r="M94" s="194" t="s">
        <v>3007</v>
      </c>
      <c r="N94" s="192" t="s">
        <v>3007</v>
      </c>
      <c r="O94" s="193"/>
      <c r="P94" s="194"/>
      <c r="Q94" s="194"/>
      <c r="R94" s="194"/>
      <c r="S94" s="194" t="s">
        <v>3007</v>
      </c>
      <c r="T94" s="194" t="s">
        <v>3007</v>
      </c>
      <c r="U94" s="194"/>
      <c r="V94" s="194"/>
      <c r="W94" s="194" t="s">
        <v>3007</v>
      </c>
      <c r="X94" s="192" t="s">
        <v>3007</v>
      </c>
      <c r="Y94" s="193"/>
      <c r="Z94" s="194"/>
      <c r="AA94" s="194"/>
      <c r="AB94" s="194"/>
      <c r="AC94" s="194" t="s">
        <v>3007</v>
      </c>
      <c r="AD94" s="194" t="s">
        <v>3007</v>
      </c>
      <c r="AE94" s="194"/>
      <c r="AF94" s="194"/>
      <c r="AG94" s="194" t="s">
        <v>3007</v>
      </c>
      <c r="AH94" s="192" t="s">
        <v>3007</v>
      </c>
      <c r="AI94" s="193"/>
      <c r="AJ94" s="194"/>
      <c r="AK94" s="194"/>
      <c r="AL94" s="194"/>
      <c r="AM94" s="194" t="s">
        <v>3007</v>
      </c>
      <c r="AN94" s="194" t="s">
        <v>3007</v>
      </c>
      <c r="AO94" s="194"/>
      <c r="AP94" s="194"/>
      <c r="AQ94" s="194" t="s">
        <v>3007</v>
      </c>
      <c r="AR94" s="192" t="s">
        <v>3007</v>
      </c>
      <c r="AS94" s="193"/>
      <c r="AT94" s="194"/>
      <c r="AU94" s="194"/>
      <c r="AV94" s="194"/>
      <c r="AW94" s="194" t="s">
        <v>3007</v>
      </c>
      <c r="AX94" s="194" t="s">
        <v>3007</v>
      </c>
      <c r="AY94" s="194"/>
      <c r="AZ94" s="194"/>
      <c r="BA94" s="194" t="s">
        <v>3007</v>
      </c>
      <c r="BB94" s="192" t="s">
        <v>3007</v>
      </c>
      <c r="BC94" s="193"/>
      <c r="BD94" s="194"/>
      <c r="BE94" s="194"/>
      <c r="BF94" s="194"/>
      <c r="BG94" s="194" t="s">
        <v>3007</v>
      </c>
      <c r="BH94" s="194" t="s">
        <v>3007</v>
      </c>
      <c r="BI94" s="194"/>
      <c r="BJ94" s="194"/>
      <c r="BK94" s="194" t="s">
        <v>3007</v>
      </c>
      <c r="BL94" s="192" t="s">
        <v>3007</v>
      </c>
      <c r="BM94" s="193"/>
      <c r="BN94" s="194"/>
      <c r="BO94" s="194"/>
      <c r="BP94" s="194"/>
      <c r="BQ94" s="194" t="s">
        <v>3007</v>
      </c>
      <c r="BR94" s="194" t="s">
        <v>3007</v>
      </c>
      <c r="BS94" s="194"/>
      <c r="BT94" s="194"/>
      <c r="BU94" s="194" t="s">
        <v>3007</v>
      </c>
      <c r="BV94" s="192" t="s">
        <v>3007</v>
      </c>
      <c r="BW94" s="193"/>
      <c r="BX94" s="194"/>
      <c r="BY94" s="194"/>
      <c r="BZ94" s="194"/>
      <c r="CA94" s="194" t="s">
        <v>3007</v>
      </c>
      <c r="CB94" s="194" t="s">
        <v>3007</v>
      </c>
      <c r="CC94" s="194"/>
      <c r="CD94" s="193"/>
      <c r="EP94" s="180"/>
      <c r="EQ94" s="181"/>
      <c r="ER94" s="182"/>
      <c r="ES94" s="182"/>
      <c r="ET94" s="182" t="str">
        <f t="shared" ca="1" si="9"/>
        <v/>
      </c>
      <c r="EU94" s="182" t="str">
        <f ca="1">IFERROR(IF(OFFSET($D$6,MATCH(VALUE(SUBSTITUTE(EQ94,EG94,"")),$A$6:$A$167,0)-1,MATCH($EG94,$D$6:$CC$6,0)-1+7,1,1)&gt;0,OFFSET($D$6,MATCH(VALUE(SUBSTITUTE(EQ94,EG94,"")),$A$6:$A$167,0)-1,MATCH($EG94,$D$6:$CC$6,0)-1+7,1,1),""),"")</f>
        <v/>
      </c>
      <c r="EV94" s="182" t="str">
        <f ca="1">IF($EU94&lt;&gt;"",IF(OFFSET($D$6,MATCH(VALUE(SUBSTITUTE($EQ94,$EG94,"")),$A$6:$A$167,0)-1,MATCH($EG94,$D$6:$CC$6,0)-1+8,1,1)=0,"",OFFSET($D$6,MATCH(VALUE(SUBSTITUTE($EQ94,$EG94,"")),$A$6:$A$167,0)-1,MATCH($EG94,$D$6:$CC$6,0)-1+8,1,1)),"")</f>
        <v/>
      </c>
      <c r="EW94" s="182" t="str">
        <f t="shared" ca="1" si="10"/>
        <v/>
      </c>
      <c r="EX94" s="182" t="str">
        <f t="shared" ca="1" si="11"/>
        <v/>
      </c>
      <c r="EY94" s="182" t="str">
        <f ca="1">IF(EU94="","",COUNTIF(EU$6:$EU94,"&gt;"&amp;0))</f>
        <v/>
      </c>
      <c r="EZ94" s="167"/>
      <c r="FA94" s="155"/>
    </row>
    <row r="95" spans="1:157" ht="27.6" customHeight="1">
      <c r="A95" s="87">
        <v>3015</v>
      </c>
      <c r="B95" s="188" t="s">
        <v>373</v>
      </c>
      <c r="C95" s="195" t="s">
        <v>3007</v>
      </c>
      <c r="D95" s="196" t="s">
        <v>3007</v>
      </c>
      <c r="E95" s="197"/>
      <c r="F95" s="198"/>
      <c r="G95" s="198"/>
      <c r="H95" s="198"/>
      <c r="I95" s="198" t="s">
        <v>3007</v>
      </c>
      <c r="J95" s="198" t="s">
        <v>3007</v>
      </c>
      <c r="K95" s="198"/>
      <c r="L95" s="198"/>
      <c r="M95" s="198" t="s">
        <v>3007</v>
      </c>
      <c r="N95" s="196" t="s">
        <v>3007</v>
      </c>
      <c r="O95" s="197"/>
      <c r="P95" s="198"/>
      <c r="Q95" s="198"/>
      <c r="R95" s="198"/>
      <c r="S95" s="198" t="s">
        <v>3007</v>
      </c>
      <c r="T95" s="198" t="s">
        <v>3007</v>
      </c>
      <c r="U95" s="198"/>
      <c r="V95" s="198"/>
      <c r="W95" s="198" t="s">
        <v>3007</v>
      </c>
      <c r="X95" s="196" t="s">
        <v>3007</v>
      </c>
      <c r="Y95" s="197"/>
      <c r="Z95" s="198"/>
      <c r="AA95" s="198"/>
      <c r="AB95" s="198"/>
      <c r="AC95" s="198" t="s">
        <v>3007</v>
      </c>
      <c r="AD95" s="198" t="s">
        <v>3007</v>
      </c>
      <c r="AE95" s="198"/>
      <c r="AF95" s="198"/>
      <c r="AG95" s="198" t="s">
        <v>3007</v>
      </c>
      <c r="AH95" s="196" t="s">
        <v>3007</v>
      </c>
      <c r="AI95" s="197"/>
      <c r="AJ95" s="198"/>
      <c r="AK95" s="198"/>
      <c r="AL95" s="198"/>
      <c r="AM95" s="198" t="s">
        <v>3007</v>
      </c>
      <c r="AN95" s="198" t="s">
        <v>3007</v>
      </c>
      <c r="AO95" s="198"/>
      <c r="AP95" s="198"/>
      <c r="AQ95" s="198" t="s">
        <v>3007</v>
      </c>
      <c r="AR95" s="196" t="s">
        <v>3007</v>
      </c>
      <c r="AS95" s="197"/>
      <c r="AT95" s="198"/>
      <c r="AU95" s="198"/>
      <c r="AV95" s="198"/>
      <c r="AW95" s="198" t="s">
        <v>3007</v>
      </c>
      <c r="AX95" s="198" t="s">
        <v>3007</v>
      </c>
      <c r="AY95" s="198"/>
      <c r="AZ95" s="198"/>
      <c r="BA95" s="198" t="s">
        <v>3007</v>
      </c>
      <c r="BB95" s="196" t="s">
        <v>3007</v>
      </c>
      <c r="BC95" s="197"/>
      <c r="BD95" s="198"/>
      <c r="BE95" s="198"/>
      <c r="BF95" s="198"/>
      <c r="BG95" s="198" t="s">
        <v>3007</v>
      </c>
      <c r="BH95" s="198" t="s">
        <v>3007</v>
      </c>
      <c r="BI95" s="198"/>
      <c r="BJ95" s="198"/>
      <c r="BK95" s="198" t="s">
        <v>3007</v>
      </c>
      <c r="BL95" s="196" t="s">
        <v>3007</v>
      </c>
      <c r="BM95" s="197"/>
      <c r="BN95" s="198"/>
      <c r="BO95" s="198"/>
      <c r="BP95" s="198"/>
      <c r="BQ95" s="198" t="s">
        <v>3007</v>
      </c>
      <c r="BR95" s="198" t="s">
        <v>3007</v>
      </c>
      <c r="BS95" s="198"/>
      <c r="BT95" s="198"/>
      <c r="BU95" s="198" t="s">
        <v>374</v>
      </c>
      <c r="BV95" s="196" t="s">
        <v>375</v>
      </c>
      <c r="BW95" s="197"/>
      <c r="BX95" s="198"/>
      <c r="BY95" s="198"/>
      <c r="BZ95" s="198"/>
      <c r="CA95" s="198" t="s">
        <v>2685</v>
      </c>
      <c r="CB95" s="198">
        <v>2100</v>
      </c>
      <c r="CC95" s="218"/>
      <c r="CD95" s="223"/>
      <c r="EP95" s="180"/>
      <c r="EQ95" s="181"/>
      <c r="ER95" s="182"/>
      <c r="ES95" s="182"/>
      <c r="ET95" s="182" t="str">
        <f t="shared" ca="1" si="9"/>
        <v/>
      </c>
      <c r="EU95" s="182" t="str">
        <f ca="1">IFERROR(IF(OFFSET($D$6,MATCH(VALUE(SUBSTITUTE(EQ95,EG95,"")),$A$6:$A$167,0)-1,MATCH($EG95,$D$6:$CC$6,0)-1+7,1,1)&gt;0,OFFSET($D$6,MATCH(VALUE(SUBSTITUTE(EQ95,EG95,"")),$A$6:$A$167,0)-1,MATCH($EG95,$D$6:$CC$6,0)-1+7,1,1),""),"")</f>
        <v/>
      </c>
      <c r="EV95" s="182" t="str">
        <f ca="1">IF($EU95&lt;&gt;"",IF(OFFSET($D$6,MATCH(VALUE(SUBSTITUTE($EQ95,$EG95,"")),$A$6:$A$167,0)-1,MATCH($EG95,$D$6:$CC$6,0)-1+8,1,1)=0,"",OFFSET($D$6,MATCH(VALUE(SUBSTITUTE($EQ95,$EG95,"")),$A$6:$A$167,0)-1,MATCH($EG95,$D$6:$CC$6,0)-1+8,1,1)),"")</f>
        <v/>
      </c>
      <c r="EW95" s="182" t="str">
        <f t="shared" ca="1" si="10"/>
        <v/>
      </c>
      <c r="EX95" s="182" t="str">
        <f t="shared" ca="1" si="11"/>
        <v/>
      </c>
      <c r="EY95" s="182" t="str">
        <f ca="1">IF(EU95="","",COUNTIF(EU$6:$EU95,"&gt;"&amp;0))</f>
        <v/>
      </c>
      <c r="EZ95" s="167"/>
      <c r="FA95" s="155"/>
    </row>
    <row r="96" spans="1:157" ht="27.6" customHeight="1">
      <c r="A96" s="87">
        <v>3016</v>
      </c>
      <c r="B96" s="188" t="s">
        <v>3013</v>
      </c>
      <c r="C96" s="184" t="s">
        <v>3007</v>
      </c>
      <c r="D96" s="185" t="s">
        <v>3007</v>
      </c>
      <c r="E96" s="186"/>
      <c r="F96" s="187"/>
      <c r="G96" s="187"/>
      <c r="H96" s="187"/>
      <c r="I96" s="187" t="s">
        <v>3007</v>
      </c>
      <c r="J96" s="187" t="s">
        <v>3007</v>
      </c>
      <c r="K96" s="187"/>
      <c r="L96" s="187"/>
      <c r="M96" s="187" t="s">
        <v>3007</v>
      </c>
      <c r="N96" s="185" t="s">
        <v>3007</v>
      </c>
      <c r="O96" s="186"/>
      <c r="P96" s="187"/>
      <c r="Q96" s="187"/>
      <c r="R96" s="187"/>
      <c r="S96" s="187" t="s">
        <v>3007</v>
      </c>
      <c r="T96" s="187" t="s">
        <v>3007</v>
      </c>
      <c r="U96" s="187"/>
      <c r="V96" s="187"/>
      <c r="W96" s="187" t="s">
        <v>3007</v>
      </c>
      <c r="X96" s="185" t="s">
        <v>3007</v>
      </c>
      <c r="Y96" s="186"/>
      <c r="Z96" s="187"/>
      <c r="AA96" s="187"/>
      <c r="AB96" s="187"/>
      <c r="AC96" s="187" t="s">
        <v>3007</v>
      </c>
      <c r="AD96" s="187" t="s">
        <v>3007</v>
      </c>
      <c r="AE96" s="187"/>
      <c r="AF96" s="187"/>
      <c r="AG96" s="187" t="s">
        <v>3007</v>
      </c>
      <c r="AH96" s="185" t="s">
        <v>3007</v>
      </c>
      <c r="AI96" s="186"/>
      <c r="AJ96" s="187"/>
      <c r="AK96" s="187"/>
      <c r="AL96" s="187"/>
      <c r="AM96" s="187" t="s">
        <v>3007</v>
      </c>
      <c r="AN96" s="187" t="s">
        <v>3007</v>
      </c>
      <c r="AO96" s="187"/>
      <c r="AP96" s="187"/>
      <c r="AQ96" s="187" t="s">
        <v>3007</v>
      </c>
      <c r="AR96" s="185" t="s">
        <v>3007</v>
      </c>
      <c r="AS96" s="186"/>
      <c r="AT96" s="187"/>
      <c r="AU96" s="187"/>
      <c r="AV96" s="187"/>
      <c r="AW96" s="187" t="s">
        <v>3007</v>
      </c>
      <c r="AX96" s="187" t="s">
        <v>3007</v>
      </c>
      <c r="AY96" s="187"/>
      <c r="AZ96" s="187"/>
      <c r="BA96" s="187" t="s">
        <v>3007</v>
      </c>
      <c r="BB96" s="185" t="s">
        <v>3007</v>
      </c>
      <c r="BC96" s="186"/>
      <c r="BD96" s="187"/>
      <c r="BE96" s="187"/>
      <c r="BF96" s="187"/>
      <c r="BG96" s="187" t="s">
        <v>3007</v>
      </c>
      <c r="BH96" s="187" t="s">
        <v>3007</v>
      </c>
      <c r="BI96" s="187"/>
      <c r="BJ96" s="187"/>
      <c r="BK96" s="187" t="s">
        <v>3007</v>
      </c>
      <c r="BL96" s="185" t="s">
        <v>3007</v>
      </c>
      <c r="BM96" s="186"/>
      <c r="BN96" s="187"/>
      <c r="BO96" s="187"/>
      <c r="BP96" s="187"/>
      <c r="BQ96" s="187" t="s">
        <v>3007</v>
      </c>
      <c r="BR96" s="187" t="s">
        <v>3007</v>
      </c>
      <c r="BS96" s="187"/>
      <c r="BT96" s="187"/>
      <c r="BU96" s="187" t="s">
        <v>3007</v>
      </c>
      <c r="BV96" s="185" t="s">
        <v>3007</v>
      </c>
      <c r="BW96" s="186"/>
      <c r="BX96" s="187"/>
      <c r="BY96" s="187"/>
      <c r="BZ96" s="187"/>
      <c r="CA96" s="187" t="s">
        <v>3007</v>
      </c>
      <c r="CB96" s="187" t="s">
        <v>3007</v>
      </c>
      <c r="CC96" s="187"/>
      <c r="CD96" s="186"/>
      <c r="EP96" s="180"/>
      <c r="EQ96" s="181"/>
      <c r="ER96" s="182"/>
      <c r="ES96" s="182"/>
      <c r="ET96" s="182" t="str">
        <f t="shared" ca="1" si="9"/>
        <v/>
      </c>
      <c r="EU96" s="182" t="str">
        <f ca="1">IFERROR(IF(OFFSET($D$6,MATCH(VALUE(SUBSTITUTE(EQ96,EG96,"")),$A$6:$A$167,0)-1,MATCH($EG96,$D$6:$CC$6,0)-1+7,1,1)&gt;0,OFFSET($D$6,MATCH(VALUE(SUBSTITUTE(EQ96,EG96,"")),$A$6:$A$167,0)-1,MATCH($EG96,$D$6:$CC$6,0)-1+7,1,1),""),"")</f>
        <v/>
      </c>
      <c r="EV96" s="182" t="str">
        <f ca="1">IF($EU96&lt;&gt;"",IF(OFFSET($D$6,MATCH(VALUE(SUBSTITUTE($EQ96,$EG96,"")),$A$6:$A$167,0)-1,MATCH($EG96,$D$6:$CC$6,0)-1+8,1,1)=0,"",OFFSET($D$6,MATCH(VALUE(SUBSTITUTE($EQ96,$EG96,"")),$A$6:$A$167,0)-1,MATCH($EG96,$D$6:$CC$6,0)-1+8,1,1)),"")</f>
        <v/>
      </c>
      <c r="EW96" s="182" t="str">
        <f t="shared" ca="1" si="10"/>
        <v/>
      </c>
      <c r="EX96" s="182" t="str">
        <f t="shared" ca="1" si="11"/>
        <v/>
      </c>
      <c r="EY96" s="182" t="str">
        <f ca="1">IF(EU96="","",COUNTIF(EU$6:$EU96,"&gt;"&amp;0))</f>
        <v/>
      </c>
      <c r="EZ96" s="167"/>
      <c r="FA96" s="155"/>
    </row>
    <row r="97" spans="1:157" ht="27.6" customHeight="1">
      <c r="A97" s="87">
        <v>3017</v>
      </c>
      <c r="B97" s="188">
        <f ca="1">J97+T97+AD97+AN97+AX97+BH97+BR97+CB97</f>
        <v>2100</v>
      </c>
      <c r="C97" s="184" t="s">
        <v>3007</v>
      </c>
      <c r="D97" s="185" t="s">
        <v>3016</v>
      </c>
      <c r="E97" s="186"/>
      <c r="F97" s="187"/>
      <c r="G97" s="187"/>
      <c r="H97" s="187"/>
      <c r="I97" s="187" t="s">
        <v>3007</v>
      </c>
      <c r="J97" s="187">
        <f ca="1">SUM(OFFSET(J96,-COUNTIF($B$8:$B95,$B95),0,COUNTIF($B$8:$B95,$B95),1))</f>
        <v>0</v>
      </c>
      <c r="K97" s="187">
        <f ca="1">SUM(OFFSET(K96,-COUNTIF($B$8:$B95,$B95),0,COUNTIF($B$8:$B95,$B95),1))</f>
        <v>0</v>
      </c>
      <c r="L97" s="187"/>
      <c r="M97" s="187" t="s">
        <v>3007</v>
      </c>
      <c r="N97" s="185" t="s">
        <v>3016</v>
      </c>
      <c r="O97" s="186"/>
      <c r="P97" s="187"/>
      <c r="Q97" s="187"/>
      <c r="R97" s="187"/>
      <c r="S97" s="187" t="s">
        <v>3007</v>
      </c>
      <c r="T97" s="187">
        <f ca="1">SUM(OFFSET(T96,-COUNTIF($B$8:$B95,$B95),0,COUNTIF($B$8:$B95,$B95),1))</f>
        <v>0</v>
      </c>
      <c r="U97" s="187">
        <f ca="1">SUM(OFFSET(U96,-COUNTIF($B$8:$B95,$B95),0,COUNTIF($B$8:$B95,$B95),1))</f>
        <v>0</v>
      </c>
      <c r="V97" s="187"/>
      <c r="W97" s="187" t="s">
        <v>3007</v>
      </c>
      <c r="X97" s="185" t="s">
        <v>3016</v>
      </c>
      <c r="Y97" s="186"/>
      <c r="Z97" s="187"/>
      <c r="AA97" s="187"/>
      <c r="AB97" s="187"/>
      <c r="AC97" s="187" t="s">
        <v>3007</v>
      </c>
      <c r="AD97" s="187">
        <f ca="1">SUM(OFFSET(AD96,-COUNTIF($B$8:$B95,$B95),0,COUNTIF($B$8:$B95,$B95),1))</f>
        <v>0</v>
      </c>
      <c r="AE97" s="187">
        <f ca="1">SUM(OFFSET(AE96,-COUNTIF($B$8:$B95,$B95),0,COUNTIF($B$8:$B95,$B95),1))</f>
        <v>0</v>
      </c>
      <c r="AF97" s="187"/>
      <c r="AG97" s="187" t="s">
        <v>3007</v>
      </c>
      <c r="AH97" s="185" t="s">
        <v>3016</v>
      </c>
      <c r="AI97" s="186"/>
      <c r="AJ97" s="187"/>
      <c r="AK97" s="187"/>
      <c r="AL97" s="187"/>
      <c r="AM97" s="187" t="s">
        <v>3007</v>
      </c>
      <c r="AN97" s="187">
        <f ca="1">SUM(OFFSET(AN96,-COUNTIF($B$8:$B95,$B95),0,COUNTIF($B$8:$B95,$B95),1))</f>
        <v>0</v>
      </c>
      <c r="AO97" s="187">
        <f ca="1">SUM(OFFSET(AO96,-COUNTIF($B$8:$B95,$B95),0,COUNTIF($B$8:$B95,$B95),1))</f>
        <v>0</v>
      </c>
      <c r="AP97" s="187"/>
      <c r="AQ97" s="187" t="s">
        <v>3007</v>
      </c>
      <c r="AR97" s="185" t="s">
        <v>3016</v>
      </c>
      <c r="AS97" s="186"/>
      <c r="AT97" s="187"/>
      <c r="AU97" s="187"/>
      <c r="AV97" s="187"/>
      <c r="AW97" s="187" t="s">
        <v>3007</v>
      </c>
      <c r="AX97" s="187">
        <f ca="1">SUM(OFFSET(AX96,-COUNTIF($B$8:$B95,$B95),0,COUNTIF($B$8:$B95,$B95),1))</f>
        <v>0</v>
      </c>
      <c r="AY97" s="187">
        <f ca="1">SUM(OFFSET(AY96,-COUNTIF($B$8:$B95,$B95),0,COUNTIF($B$8:$B95,$B95),1))</f>
        <v>0</v>
      </c>
      <c r="AZ97" s="187"/>
      <c r="BA97" s="187" t="s">
        <v>3007</v>
      </c>
      <c r="BB97" s="185" t="s">
        <v>3016</v>
      </c>
      <c r="BC97" s="186"/>
      <c r="BD97" s="187"/>
      <c r="BE97" s="187"/>
      <c r="BF97" s="187"/>
      <c r="BG97" s="187" t="s">
        <v>3007</v>
      </c>
      <c r="BH97" s="187">
        <f ca="1">SUM(OFFSET(BH96,-COUNTIF($B$8:$B95,$B95),0,COUNTIF($B$8:$B95,$B95),1))</f>
        <v>0</v>
      </c>
      <c r="BI97" s="187">
        <f ca="1">SUM(OFFSET(BI96,-COUNTIF($B$8:$B95,$B95),0,COUNTIF($B$8:$B95,$B95),1))</f>
        <v>0</v>
      </c>
      <c r="BJ97" s="187"/>
      <c r="BK97" s="187" t="s">
        <v>3007</v>
      </c>
      <c r="BL97" s="185" t="s">
        <v>3016</v>
      </c>
      <c r="BM97" s="186"/>
      <c r="BN97" s="187"/>
      <c r="BO97" s="187"/>
      <c r="BP97" s="187"/>
      <c r="BQ97" s="187" t="s">
        <v>3007</v>
      </c>
      <c r="BR97" s="187">
        <f ca="1">SUM(OFFSET(BR96,-COUNTIF($B$8:$B95,$B95),0,COUNTIF($B$8:$B95,$B95),1))</f>
        <v>0</v>
      </c>
      <c r="BS97" s="187">
        <f ca="1">SUM(OFFSET(BS96,-COUNTIF($B$8:$B95,$B95),0,COUNTIF($B$8:$B95,$B95),1))</f>
        <v>0</v>
      </c>
      <c r="BT97" s="187"/>
      <c r="BU97" s="187" t="s">
        <v>3007</v>
      </c>
      <c r="BV97" s="185" t="s">
        <v>3016</v>
      </c>
      <c r="BW97" s="186"/>
      <c r="BX97" s="187"/>
      <c r="BY97" s="187"/>
      <c r="BZ97" s="187"/>
      <c r="CA97" s="187" t="s">
        <v>3007</v>
      </c>
      <c r="CB97" s="187">
        <f ca="1">SUM(OFFSET(CB96,-COUNTIF($B$8:$B95,$B95),0,COUNTIF($B$8:$B95,$B95),1))</f>
        <v>2100</v>
      </c>
      <c r="CC97" s="187">
        <f ca="1">SUM(OFFSET(CC96,-COUNTIF($B$8:$B95,$B95),0,COUNTIF($B$8:$B95,$B95),1))</f>
        <v>0</v>
      </c>
      <c r="CD97" s="186"/>
      <c r="EP97" s="180"/>
      <c r="EQ97" s="181"/>
      <c r="ER97" s="182"/>
      <c r="ES97" s="182"/>
      <c r="ET97" s="182" t="str">
        <f t="shared" ca="1" si="9"/>
        <v/>
      </c>
      <c r="EU97" s="182" t="str">
        <f ca="1">IFERROR(IF(OFFSET($D$6,MATCH(VALUE(SUBSTITUTE(EQ97,EG97,"")),$A$6:$A$167,0)-1,MATCH($EG97,$D$6:$CC$6,0)-1+7,1,1)&gt;0,OFFSET($D$6,MATCH(VALUE(SUBSTITUTE(EQ97,EG97,"")),$A$6:$A$167,0)-1,MATCH($EG97,$D$6:$CC$6,0)-1+7,1,1),""),"")</f>
        <v/>
      </c>
      <c r="EV97" s="182" t="str">
        <f ca="1">IF($EU97&lt;&gt;"",IF(OFFSET($D$6,MATCH(VALUE(SUBSTITUTE($EQ97,$EG97,"")),$A$6:$A$167,0)-1,MATCH($EG97,$D$6:$CC$6,0)-1+8,1,1)=0,"",OFFSET($D$6,MATCH(VALUE(SUBSTITUTE($EQ97,$EG97,"")),$A$6:$A$167,0)-1,MATCH($EG97,$D$6:$CC$6,0)-1+8,1,1)),"")</f>
        <v/>
      </c>
      <c r="EW97" s="182" t="str">
        <f t="shared" ca="1" si="10"/>
        <v/>
      </c>
      <c r="EX97" s="182" t="str">
        <f t="shared" ca="1" si="11"/>
        <v/>
      </c>
      <c r="EY97" s="182" t="str">
        <f ca="1">IF(EU97="","",COUNTIF(EU$6:$EU97,"&gt;"&amp;0))</f>
        <v/>
      </c>
      <c r="EZ97" s="167"/>
      <c r="FA97" s="155"/>
    </row>
    <row r="98" spans="1:157" ht="27.6" customHeight="1" thickBot="1">
      <c r="A98" s="87">
        <v>3018</v>
      </c>
      <c r="B98" s="190" t="s">
        <v>3007</v>
      </c>
      <c r="C98" s="191" t="s">
        <v>3007</v>
      </c>
      <c r="D98" s="192" t="s">
        <v>3007</v>
      </c>
      <c r="E98" s="193"/>
      <c r="F98" s="194"/>
      <c r="G98" s="194"/>
      <c r="H98" s="194"/>
      <c r="I98" s="194" t="s">
        <v>3007</v>
      </c>
      <c r="J98" s="194" t="s">
        <v>3007</v>
      </c>
      <c r="K98" s="194"/>
      <c r="L98" s="194"/>
      <c r="M98" s="194" t="s">
        <v>3007</v>
      </c>
      <c r="N98" s="192" t="s">
        <v>3007</v>
      </c>
      <c r="O98" s="193"/>
      <c r="P98" s="194"/>
      <c r="Q98" s="194"/>
      <c r="R98" s="194"/>
      <c r="S98" s="194" t="s">
        <v>3007</v>
      </c>
      <c r="T98" s="194" t="s">
        <v>3007</v>
      </c>
      <c r="U98" s="194"/>
      <c r="V98" s="194"/>
      <c r="W98" s="194" t="s">
        <v>3007</v>
      </c>
      <c r="X98" s="192" t="s">
        <v>3007</v>
      </c>
      <c r="Y98" s="193"/>
      <c r="Z98" s="194"/>
      <c r="AA98" s="194"/>
      <c r="AB98" s="194"/>
      <c r="AC98" s="194" t="s">
        <v>3007</v>
      </c>
      <c r="AD98" s="194" t="s">
        <v>3007</v>
      </c>
      <c r="AE98" s="194"/>
      <c r="AF98" s="194"/>
      <c r="AG98" s="194" t="s">
        <v>3007</v>
      </c>
      <c r="AH98" s="192" t="s">
        <v>3007</v>
      </c>
      <c r="AI98" s="193"/>
      <c r="AJ98" s="194"/>
      <c r="AK98" s="194"/>
      <c r="AL98" s="194"/>
      <c r="AM98" s="194" t="s">
        <v>3007</v>
      </c>
      <c r="AN98" s="194" t="s">
        <v>3007</v>
      </c>
      <c r="AO98" s="194"/>
      <c r="AP98" s="194"/>
      <c r="AQ98" s="194" t="s">
        <v>3007</v>
      </c>
      <c r="AR98" s="192" t="s">
        <v>3007</v>
      </c>
      <c r="AS98" s="193"/>
      <c r="AT98" s="194"/>
      <c r="AU98" s="194"/>
      <c r="AV98" s="194"/>
      <c r="AW98" s="194" t="s">
        <v>3007</v>
      </c>
      <c r="AX98" s="194" t="s">
        <v>3007</v>
      </c>
      <c r="AY98" s="194"/>
      <c r="AZ98" s="194"/>
      <c r="BA98" s="194" t="s">
        <v>3007</v>
      </c>
      <c r="BB98" s="192" t="s">
        <v>3007</v>
      </c>
      <c r="BC98" s="193"/>
      <c r="BD98" s="194"/>
      <c r="BE98" s="194"/>
      <c r="BF98" s="194"/>
      <c r="BG98" s="194" t="s">
        <v>3007</v>
      </c>
      <c r="BH98" s="194" t="s">
        <v>3007</v>
      </c>
      <c r="BI98" s="194"/>
      <c r="BJ98" s="194"/>
      <c r="BK98" s="194" t="s">
        <v>3007</v>
      </c>
      <c r="BL98" s="192" t="s">
        <v>3007</v>
      </c>
      <c r="BM98" s="193"/>
      <c r="BN98" s="194"/>
      <c r="BO98" s="194"/>
      <c r="BP98" s="194"/>
      <c r="BQ98" s="194" t="s">
        <v>3007</v>
      </c>
      <c r="BR98" s="194" t="s">
        <v>3007</v>
      </c>
      <c r="BS98" s="194"/>
      <c r="BT98" s="194"/>
      <c r="BU98" s="194" t="s">
        <v>3007</v>
      </c>
      <c r="BV98" s="192" t="s">
        <v>3007</v>
      </c>
      <c r="BW98" s="193"/>
      <c r="BX98" s="194"/>
      <c r="BY98" s="194"/>
      <c r="BZ98" s="194"/>
      <c r="CA98" s="194" t="s">
        <v>3007</v>
      </c>
      <c r="CB98" s="194" t="s">
        <v>3007</v>
      </c>
      <c r="CC98" s="194"/>
      <c r="CD98" s="193"/>
      <c r="EP98" s="180"/>
      <c r="EQ98" s="181"/>
      <c r="ER98" s="182"/>
      <c r="ES98" s="182"/>
      <c r="ET98" s="182" t="str">
        <f t="shared" ca="1" si="9"/>
        <v/>
      </c>
      <c r="EU98" s="182" t="str">
        <f ca="1">IFERROR(IF(OFFSET($D$6,MATCH(VALUE(SUBSTITUTE(EQ98,EG98,"")),$A$6:$A$167,0)-1,MATCH($EG98,$D$6:$CC$6,0)-1+7,1,1)&gt;0,OFFSET($D$6,MATCH(VALUE(SUBSTITUTE(EQ98,EG98,"")),$A$6:$A$167,0)-1,MATCH($EG98,$D$6:$CC$6,0)-1+7,1,1),""),"")</f>
        <v/>
      </c>
      <c r="EV98" s="182" t="str">
        <f ca="1">IF($EU98&lt;&gt;"",IF(OFFSET($D$6,MATCH(VALUE(SUBSTITUTE($EQ98,$EG98,"")),$A$6:$A$167,0)-1,MATCH($EG98,$D$6:$CC$6,0)-1+8,1,1)=0,"",OFFSET($D$6,MATCH(VALUE(SUBSTITUTE($EQ98,$EG98,"")),$A$6:$A$167,0)-1,MATCH($EG98,$D$6:$CC$6,0)-1+8,1,1)),"")</f>
        <v/>
      </c>
      <c r="EW98" s="182" t="str">
        <f t="shared" ca="1" si="10"/>
        <v/>
      </c>
      <c r="EX98" s="182" t="str">
        <f t="shared" ca="1" si="11"/>
        <v/>
      </c>
      <c r="EY98" s="182" t="str">
        <f ca="1">IF(EU98="","",COUNTIF(EU$6:$EU98,"&gt;"&amp;0))</f>
        <v/>
      </c>
      <c r="EZ98" s="167"/>
      <c r="FA98" s="155"/>
    </row>
    <row r="99" spans="1:157" ht="27.6" customHeight="1">
      <c r="A99" s="87">
        <v>3019</v>
      </c>
      <c r="B99" s="188" t="s">
        <v>378</v>
      </c>
      <c r="C99" s="195" t="s">
        <v>3007</v>
      </c>
      <c r="D99" s="196" t="s">
        <v>3007</v>
      </c>
      <c r="E99" s="197"/>
      <c r="F99" s="198"/>
      <c r="G99" s="198"/>
      <c r="H99" s="198"/>
      <c r="I99" s="198" t="s">
        <v>3007</v>
      </c>
      <c r="J99" s="198" t="s">
        <v>3007</v>
      </c>
      <c r="K99" s="198"/>
      <c r="L99" s="198"/>
      <c r="M99" s="198" t="s">
        <v>3007</v>
      </c>
      <c r="N99" s="196" t="s">
        <v>3007</v>
      </c>
      <c r="O99" s="197"/>
      <c r="P99" s="198"/>
      <c r="Q99" s="198"/>
      <c r="R99" s="198"/>
      <c r="S99" s="198" t="s">
        <v>3007</v>
      </c>
      <c r="T99" s="198" t="s">
        <v>3007</v>
      </c>
      <c r="U99" s="198"/>
      <c r="V99" s="198"/>
      <c r="W99" s="198" t="s">
        <v>3007</v>
      </c>
      <c r="X99" s="196" t="s">
        <v>3007</v>
      </c>
      <c r="Y99" s="197"/>
      <c r="Z99" s="198"/>
      <c r="AA99" s="198"/>
      <c r="AB99" s="198"/>
      <c r="AC99" s="198" t="s">
        <v>3007</v>
      </c>
      <c r="AD99" s="198" t="s">
        <v>3007</v>
      </c>
      <c r="AE99" s="198"/>
      <c r="AF99" s="198"/>
      <c r="AG99" s="198" t="s">
        <v>3007</v>
      </c>
      <c r="AH99" s="196" t="s">
        <v>3007</v>
      </c>
      <c r="AI99" s="197"/>
      <c r="AJ99" s="198"/>
      <c r="AK99" s="198"/>
      <c r="AL99" s="198"/>
      <c r="AM99" s="198" t="s">
        <v>3007</v>
      </c>
      <c r="AN99" s="198" t="s">
        <v>3007</v>
      </c>
      <c r="AO99" s="198"/>
      <c r="AP99" s="198"/>
      <c r="AQ99" s="198" t="s">
        <v>3007</v>
      </c>
      <c r="AR99" s="196" t="s">
        <v>3007</v>
      </c>
      <c r="AS99" s="197"/>
      <c r="AT99" s="198"/>
      <c r="AU99" s="198"/>
      <c r="AV99" s="198"/>
      <c r="AW99" s="198" t="s">
        <v>3007</v>
      </c>
      <c r="AX99" s="198" t="s">
        <v>3007</v>
      </c>
      <c r="AY99" s="198"/>
      <c r="AZ99" s="198"/>
      <c r="BA99" s="198" t="s">
        <v>3007</v>
      </c>
      <c r="BB99" s="196" t="s">
        <v>3007</v>
      </c>
      <c r="BC99" s="197"/>
      <c r="BD99" s="198"/>
      <c r="BE99" s="198"/>
      <c r="BF99" s="198"/>
      <c r="BG99" s="198" t="s">
        <v>3007</v>
      </c>
      <c r="BH99" s="198" t="s">
        <v>3007</v>
      </c>
      <c r="BI99" s="198"/>
      <c r="BJ99" s="198"/>
      <c r="BK99" s="198" t="s">
        <v>3007</v>
      </c>
      <c r="BL99" s="196" t="s">
        <v>3007</v>
      </c>
      <c r="BM99" s="197"/>
      <c r="BN99" s="198"/>
      <c r="BO99" s="198"/>
      <c r="BP99" s="198"/>
      <c r="BQ99" s="198" t="s">
        <v>3007</v>
      </c>
      <c r="BR99" s="198" t="s">
        <v>3007</v>
      </c>
      <c r="BS99" s="198"/>
      <c r="BT99" s="198"/>
      <c r="BU99" s="198" t="s">
        <v>379</v>
      </c>
      <c r="BV99" s="196" t="s">
        <v>380</v>
      </c>
      <c r="BW99" s="197"/>
      <c r="BX99" s="198"/>
      <c r="BY99" s="198"/>
      <c r="BZ99" s="198"/>
      <c r="CA99" s="198" t="s">
        <v>2685</v>
      </c>
      <c r="CB99" s="198">
        <v>5750</v>
      </c>
      <c r="CC99" s="218"/>
      <c r="CD99" s="223"/>
      <c r="EP99" s="180"/>
      <c r="EQ99" s="181"/>
      <c r="ER99" s="182"/>
      <c r="ES99" s="182"/>
      <c r="ET99" s="182" t="str">
        <f t="shared" ca="1" si="9"/>
        <v/>
      </c>
      <c r="EU99" s="182" t="str">
        <f ca="1">IFERROR(IF(OFFSET($D$6,MATCH(VALUE(SUBSTITUTE(EQ99,EG99,"")),$A$6:$A$167,0)-1,MATCH($EG99,$D$6:$CC$6,0)-1+7,1,1)&gt;0,OFFSET($D$6,MATCH(VALUE(SUBSTITUTE(EQ99,EG99,"")),$A$6:$A$167,0)-1,MATCH($EG99,$D$6:$CC$6,0)-1+7,1,1),""),"")</f>
        <v/>
      </c>
      <c r="EV99" s="182" t="str">
        <f ca="1">IF($EU99&lt;&gt;"",IF(OFFSET($D$6,MATCH(VALUE(SUBSTITUTE($EQ99,$EG99,"")),$A$6:$A$167,0)-1,MATCH($EG99,$D$6:$CC$6,0)-1+8,1,1)=0,"",OFFSET($D$6,MATCH(VALUE(SUBSTITUTE($EQ99,$EG99,"")),$A$6:$A$167,0)-1,MATCH($EG99,$D$6:$CC$6,0)-1+8,1,1)),"")</f>
        <v/>
      </c>
      <c r="EW99" s="182" t="str">
        <f t="shared" ca="1" si="10"/>
        <v/>
      </c>
      <c r="EX99" s="182" t="str">
        <f t="shared" ca="1" si="11"/>
        <v/>
      </c>
      <c r="EY99" s="182" t="str">
        <f ca="1">IF(EU99="","",COUNTIF(EU$6:$EU99,"&gt;"&amp;0))</f>
        <v/>
      </c>
      <c r="EZ99" s="167"/>
      <c r="FA99" s="155"/>
    </row>
    <row r="100" spans="1:157" ht="27.6" customHeight="1">
      <c r="A100" s="87">
        <v>3020</v>
      </c>
      <c r="B100" s="188" t="s">
        <v>378</v>
      </c>
      <c r="C100" s="184" t="s">
        <v>3007</v>
      </c>
      <c r="D100" s="185" t="s">
        <v>3007</v>
      </c>
      <c r="E100" s="186"/>
      <c r="F100" s="187"/>
      <c r="G100" s="187"/>
      <c r="H100" s="187"/>
      <c r="I100" s="187" t="s">
        <v>3007</v>
      </c>
      <c r="J100" s="187" t="s">
        <v>3007</v>
      </c>
      <c r="K100" s="187"/>
      <c r="L100" s="187"/>
      <c r="M100" s="187" t="s">
        <v>3007</v>
      </c>
      <c r="N100" s="185" t="s">
        <v>3007</v>
      </c>
      <c r="O100" s="186"/>
      <c r="P100" s="187"/>
      <c r="Q100" s="187"/>
      <c r="R100" s="187"/>
      <c r="S100" s="187" t="s">
        <v>3007</v>
      </c>
      <c r="T100" s="187" t="s">
        <v>3007</v>
      </c>
      <c r="U100" s="187"/>
      <c r="V100" s="187"/>
      <c r="W100" s="187" t="s">
        <v>3007</v>
      </c>
      <c r="X100" s="185" t="s">
        <v>3007</v>
      </c>
      <c r="Y100" s="186"/>
      <c r="Z100" s="187"/>
      <c r="AA100" s="187"/>
      <c r="AB100" s="187"/>
      <c r="AC100" s="187" t="s">
        <v>3007</v>
      </c>
      <c r="AD100" s="187" t="s">
        <v>3007</v>
      </c>
      <c r="AE100" s="187"/>
      <c r="AF100" s="187"/>
      <c r="AG100" s="187" t="s">
        <v>3007</v>
      </c>
      <c r="AH100" s="185" t="s">
        <v>3007</v>
      </c>
      <c r="AI100" s="186"/>
      <c r="AJ100" s="187"/>
      <c r="AK100" s="187"/>
      <c r="AL100" s="187"/>
      <c r="AM100" s="187" t="s">
        <v>3007</v>
      </c>
      <c r="AN100" s="187" t="s">
        <v>3007</v>
      </c>
      <c r="AO100" s="187"/>
      <c r="AP100" s="187"/>
      <c r="AQ100" s="187" t="s">
        <v>3007</v>
      </c>
      <c r="AR100" s="185" t="s">
        <v>3007</v>
      </c>
      <c r="AS100" s="186"/>
      <c r="AT100" s="187"/>
      <c r="AU100" s="187"/>
      <c r="AV100" s="187"/>
      <c r="AW100" s="187" t="s">
        <v>3007</v>
      </c>
      <c r="AX100" s="187" t="s">
        <v>3007</v>
      </c>
      <c r="AY100" s="187"/>
      <c r="AZ100" s="187"/>
      <c r="BA100" s="187" t="s">
        <v>3007</v>
      </c>
      <c r="BB100" s="185" t="s">
        <v>3007</v>
      </c>
      <c r="BC100" s="186"/>
      <c r="BD100" s="187"/>
      <c r="BE100" s="187"/>
      <c r="BF100" s="187"/>
      <c r="BG100" s="187" t="s">
        <v>3007</v>
      </c>
      <c r="BH100" s="187" t="s">
        <v>3007</v>
      </c>
      <c r="BI100" s="187"/>
      <c r="BJ100" s="187"/>
      <c r="BK100" s="187" t="s">
        <v>3007</v>
      </c>
      <c r="BL100" s="185" t="s">
        <v>3007</v>
      </c>
      <c r="BM100" s="186"/>
      <c r="BN100" s="187"/>
      <c r="BO100" s="187"/>
      <c r="BP100" s="187"/>
      <c r="BQ100" s="187" t="s">
        <v>3007</v>
      </c>
      <c r="BR100" s="187" t="s">
        <v>3007</v>
      </c>
      <c r="BS100" s="187"/>
      <c r="BT100" s="187"/>
      <c r="BU100" s="187" t="s">
        <v>382</v>
      </c>
      <c r="BV100" s="185" t="s">
        <v>383</v>
      </c>
      <c r="BW100" s="186"/>
      <c r="BX100" s="187"/>
      <c r="BY100" s="187"/>
      <c r="BZ100" s="187"/>
      <c r="CA100" s="187" t="s">
        <v>2685</v>
      </c>
      <c r="CB100" s="187">
        <v>1300</v>
      </c>
      <c r="CC100" s="217"/>
      <c r="CD100" s="222"/>
      <c r="EP100" s="180"/>
      <c r="EQ100" s="181"/>
      <c r="ER100" s="182"/>
      <c r="ES100" s="182"/>
      <c r="ET100" s="182" t="str">
        <f t="shared" ca="1" si="9"/>
        <v/>
      </c>
      <c r="EU100" s="182" t="str">
        <f ca="1">IFERROR(IF(OFFSET($D$6,MATCH(VALUE(SUBSTITUTE(EQ100,EG100,"")),$A$6:$A$167,0)-1,MATCH($EG100,$D$6:$CC$6,0)-1+7,1,1)&gt;0,OFFSET($D$6,MATCH(VALUE(SUBSTITUTE(EQ100,EG100,"")),$A$6:$A$167,0)-1,MATCH($EG100,$D$6:$CC$6,0)-1+7,1,1),""),"")</f>
        <v/>
      </c>
      <c r="EV100" s="182" t="str">
        <f ca="1">IF($EU100&lt;&gt;"",IF(OFFSET($D$6,MATCH(VALUE(SUBSTITUTE($EQ100,$EG100,"")),$A$6:$A$167,0)-1,MATCH($EG100,$D$6:$CC$6,0)-1+8,1,1)=0,"",OFFSET($D$6,MATCH(VALUE(SUBSTITUTE($EQ100,$EG100,"")),$A$6:$A$167,0)-1,MATCH($EG100,$D$6:$CC$6,0)-1+8,1,1)),"")</f>
        <v/>
      </c>
      <c r="EW100" s="182" t="str">
        <f t="shared" ca="1" si="10"/>
        <v/>
      </c>
      <c r="EX100" s="182" t="str">
        <f t="shared" ca="1" si="11"/>
        <v/>
      </c>
      <c r="EY100" s="182" t="str">
        <f ca="1">IF(EU100="","",COUNTIF(EU$6:$EU100,"&gt;"&amp;0))</f>
        <v/>
      </c>
      <c r="EZ100" s="167"/>
      <c r="FA100" s="155"/>
    </row>
    <row r="101" spans="1:157" ht="27.6" customHeight="1">
      <c r="A101" s="87">
        <v>3021</v>
      </c>
      <c r="B101" s="188" t="s">
        <v>3013</v>
      </c>
      <c r="C101" s="184" t="s">
        <v>3007</v>
      </c>
      <c r="D101" s="185" t="s">
        <v>3007</v>
      </c>
      <c r="E101" s="186"/>
      <c r="F101" s="187"/>
      <c r="G101" s="187"/>
      <c r="H101" s="187"/>
      <c r="I101" s="187" t="s">
        <v>3007</v>
      </c>
      <c r="J101" s="187" t="s">
        <v>3007</v>
      </c>
      <c r="K101" s="187"/>
      <c r="L101" s="187"/>
      <c r="M101" s="187" t="s">
        <v>3007</v>
      </c>
      <c r="N101" s="185" t="s">
        <v>3007</v>
      </c>
      <c r="O101" s="186"/>
      <c r="P101" s="187"/>
      <c r="Q101" s="187"/>
      <c r="R101" s="187"/>
      <c r="S101" s="187" t="s">
        <v>3007</v>
      </c>
      <c r="T101" s="187" t="s">
        <v>3007</v>
      </c>
      <c r="U101" s="187"/>
      <c r="V101" s="187"/>
      <c r="W101" s="187" t="s">
        <v>3007</v>
      </c>
      <c r="X101" s="185" t="s">
        <v>3007</v>
      </c>
      <c r="Y101" s="186"/>
      <c r="Z101" s="187"/>
      <c r="AA101" s="187"/>
      <c r="AB101" s="187"/>
      <c r="AC101" s="187" t="s">
        <v>3007</v>
      </c>
      <c r="AD101" s="187" t="s">
        <v>3007</v>
      </c>
      <c r="AE101" s="187"/>
      <c r="AF101" s="187"/>
      <c r="AG101" s="187" t="s">
        <v>3007</v>
      </c>
      <c r="AH101" s="185" t="s">
        <v>3007</v>
      </c>
      <c r="AI101" s="186"/>
      <c r="AJ101" s="187"/>
      <c r="AK101" s="187"/>
      <c r="AL101" s="187"/>
      <c r="AM101" s="187" t="s">
        <v>3007</v>
      </c>
      <c r="AN101" s="187" t="s">
        <v>3007</v>
      </c>
      <c r="AO101" s="187"/>
      <c r="AP101" s="187"/>
      <c r="AQ101" s="187" t="s">
        <v>3007</v>
      </c>
      <c r="AR101" s="185" t="s">
        <v>3007</v>
      </c>
      <c r="AS101" s="186"/>
      <c r="AT101" s="187"/>
      <c r="AU101" s="187"/>
      <c r="AV101" s="187"/>
      <c r="AW101" s="187" t="s">
        <v>3007</v>
      </c>
      <c r="AX101" s="187" t="s">
        <v>3007</v>
      </c>
      <c r="AY101" s="187"/>
      <c r="AZ101" s="187"/>
      <c r="BA101" s="187" t="s">
        <v>3007</v>
      </c>
      <c r="BB101" s="185" t="s">
        <v>3007</v>
      </c>
      <c r="BC101" s="186"/>
      <c r="BD101" s="187"/>
      <c r="BE101" s="187"/>
      <c r="BF101" s="187"/>
      <c r="BG101" s="187" t="s">
        <v>3007</v>
      </c>
      <c r="BH101" s="187" t="s">
        <v>3007</v>
      </c>
      <c r="BI101" s="187"/>
      <c r="BJ101" s="187"/>
      <c r="BK101" s="187" t="s">
        <v>3007</v>
      </c>
      <c r="BL101" s="185" t="s">
        <v>3007</v>
      </c>
      <c r="BM101" s="186"/>
      <c r="BN101" s="187"/>
      <c r="BO101" s="187"/>
      <c r="BP101" s="187"/>
      <c r="BQ101" s="187" t="s">
        <v>3007</v>
      </c>
      <c r="BR101" s="187" t="s">
        <v>3007</v>
      </c>
      <c r="BS101" s="187"/>
      <c r="BT101" s="187"/>
      <c r="BU101" s="187" t="s">
        <v>3007</v>
      </c>
      <c r="BV101" s="185" t="s">
        <v>3007</v>
      </c>
      <c r="BW101" s="186"/>
      <c r="BX101" s="187"/>
      <c r="BY101" s="187"/>
      <c r="BZ101" s="187"/>
      <c r="CA101" s="187" t="s">
        <v>3007</v>
      </c>
      <c r="CB101" s="187" t="s">
        <v>3007</v>
      </c>
      <c r="CC101" s="187"/>
      <c r="CD101" s="186"/>
      <c r="EP101" s="180"/>
      <c r="EQ101" s="181"/>
      <c r="ER101" s="182"/>
      <c r="ES101" s="182"/>
      <c r="ET101" s="182" t="str">
        <f t="shared" ca="1" si="9"/>
        <v/>
      </c>
      <c r="EU101" s="182" t="str">
        <f ca="1">IFERROR(IF(OFFSET($D$6,MATCH(VALUE(SUBSTITUTE(EQ101,EG101,"")),$A$6:$A$167,0)-1,MATCH($EG101,$D$6:$CC$6,0)-1+7,1,1)&gt;0,OFFSET($D$6,MATCH(VALUE(SUBSTITUTE(EQ101,EG101,"")),$A$6:$A$167,0)-1,MATCH($EG101,$D$6:$CC$6,0)-1+7,1,1),""),"")</f>
        <v/>
      </c>
      <c r="EV101" s="182" t="str">
        <f ca="1">IF($EU101&lt;&gt;"",IF(OFFSET($D$6,MATCH(VALUE(SUBSTITUTE($EQ101,$EG101,"")),$A$6:$A$167,0)-1,MATCH($EG101,$D$6:$CC$6,0)-1+8,1,1)=0,"",OFFSET($D$6,MATCH(VALUE(SUBSTITUTE($EQ101,$EG101,"")),$A$6:$A$167,0)-1,MATCH($EG101,$D$6:$CC$6,0)-1+8,1,1)),"")</f>
        <v/>
      </c>
      <c r="EW101" s="182" t="str">
        <f t="shared" ca="1" si="10"/>
        <v/>
      </c>
      <c r="EX101" s="182" t="str">
        <f t="shared" ca="1" si="11"/>
        <v/>
      </c>
      <c r="EY101" s="182" t="str">
        <f ca="1">IF(EU101="","",COUNTIF(EU$6:$EU101,"&gt;"&amp;0))</f>
        <v/>
      </c>
      <c r="EZ101" s="167"/>
      <c r="FA101" s="155"/>
    </row>
    <row r="102" spans="1:157" ht="27.6" customHeight="1">
      <c r="A102" s="87">
        <v>3022</v>
      </c>
      <c r="B102" s="188">
        <f ca="1">J102+T102+AD102+AN102+AX102+BH102+BR102+CB102</f>
        <v>7050</v>
      </c>
      <c r="C102" s="184" t="s">
        <v>3007</v>
      </c>
      <c r="D102" s="185" t="s">
        <v>3016</v>
      </c>
      <c r="E102" s="186"/>
      <c r="F102" s="187"/>
      <c r="G102" s="187"/>
      <c r="H102" s="187"/>
      <c r="I102" s="187" t="s">
        <v>3007</v>
      </c>
      <c r="J102" s="187">
        <f ca="1">SUM(OFFSET(J101,-COUNTIF($B$8:$B100,$B100),0,COUNTIF($B$8:$B100,$B100),1))</f>
        <v>0</v>
      </c>
      <c r="K102" s="187">
        <f ca="1">SUM(OFFSET(K101,-COUNTIF($B$8:$B100,$B100),0,COUNTIF($B$8:$B100,$B100),1))</f>
        <v>0</v>
      </c>
      <c r="L102" s="187"/>
      <c r="M102" s="187" t="s">
        <v>3007</v>
      </c>
      <c r="N102" s="185" t="s">
        <v>3016</v>
      </c>
      <c r="O102" s="186"/>
      <c r="P102" s="187"/>
      <c r="Q102" s="187"/>
      <c r="R102" s="187"/>
      <c r="S102" s="187" t="s">
        <v>3007</v>
      </c>
      <c r="T102" s="187">
        <f ca="1">SUM(OFFSET(T101,-COUNTIF($B$8:$B100,$B100),0,COUNTIF($B$8:$B100,$B100),1))</f>
        <v>0</v>
      </c>
      <c r="U102" s="187">
        <f ca="1">SUM(OFFSET(U101,-COUNTIF($B$8:$B100,$B100),0,COUNTIF($B$8:$B100,$B100),1))</f>
        <v>0</v>
      </c>
      <c r="V102" s="187"/>
      <c r="W102" s="187" t="s">
        <v>3007</v>
      </c>
      <c r="X102" s="185" t="s">
        <v>3016</v>
      </c>
      <c r="Y102" s="186"/>
      <c r="Z102" s="187"/>
      <c r="AA102" s="187"/>
      <c r="AB102" s="187"/>
      <c r="AC102" s="187" t="s">
        <v>3007</v>
      </c>
      <c r="AD102" s="187">
        <f ca="1">SUM(OFFSET(AD101,-COUNTIF($B$8:$B100,$B100),0,COUNTIF($B$8:$B100,$B100),1))</f>
        <v>0</v>
      </c>
      <c r="AE102" s="187">
        <f ca="1">SUM(OFFSET(AE101,-COUNTIF($B$8:$B100,$B100),0,COUNTIF($B$8:$B100,$B100),1))</f>
        <v>0</v>
      </c>
      <c r="AF102" s="187"/>
      <c r="AG102" s="187" t="s">
        <v>3007</v>
      </c>
      <c r="AH102" s="185" t="s">
        <v>3016</v>
      </c>
      <c r="AI102" s="186"/>
      <c r="AJ102" s="187"/>
      <c r="AK102" s="187"/>
      <c r="AL102" s="187"/>
      <c r="AM102" s="187" t="s">
        <v>3007</v>
      </c>
      <c r="AN102" s="187">
        <f ca="1">SUM(OFFSET(AN101,-COUNTIF($B$8:$B100,$B100),0,COUNTIF($B$8:$B100,$B100),1))</f>
        <v>0</v>
      </c>
      <c r="AO102" s="187">
        <f ca="1">SUM(OFFSET(AO101,-COUNTIF($B$8:$B100,$B100),0,COUNTIF($B$8:$B100,$B100),1))</f>
        <v>0</v>
      </c>
      <c r="AP102" s="187"/>
      <c r="AQ102" s="187" t="s">
        <v>3007</v>
      </c>
      <c r="AR102" s="185" t="s">
        <v>3016</v>
      </c>
      <c r="AS102" s="186"/>
      <c r="AT102" s="187"/>
      <c r="AU102" s="187"/>
      <c r="AV102" s="187"/>
      <c r="AW102" s="187" t="s">
        <v>3007</v>
      </c>
      <c r="AX102" s="187">
        <f ca="1">SUM(OFFSET(AX101,-COUNTIF($B$8:$B100,$B100),0,COUNTIF($B$8:$B100,$B100),1))</f>
        <v>0</v>
      </c>
      <c r="AY102" s="187">
        <f ca="1">SUM(OFFSET(AY101,-COUNTIF($B$8:$B100,$B100),0,COUNTIF($B$8:$B100,$B100),1))</f>
        <v>0</v>
      </c>
      <c r="AZ102" s="187"/>
      <c r="BA102" s="187" t="s">
        <v>3007</v>
      </c>
      <c r="BB102" s="185" t="s">
        <v>3016</v>
      </c>
      <c r="BC102" s="186"/>
      <c r="BD102" s="187"/>
      <c r="BE102" s="187"/>
      <c r="BF102" s="187"/>
      <c r="BG102" s="187" t="s">
        <v>3007</v>
      </c>
      <c r="BH102" s="187">
        <f ca="1">SUM(OFFSET(BH101,-COUNTIF($B$8:$B100,$B100),0,COUNTIF($B$8:$B100,$B100),1))</f>
        <v>0</v>
      </c>
      <c r="BI102" s="187">
        <f ca="1">SUM(OFFSET(BI101,-COUNTIF($B$8:$B100,$B100),0,COUNTIF($B$8:$B100,$B100),1))</f>
        <v>0</v>
      </c>
      <c r="BJ102" s="187"/>
      <c r="BK102" s="187" t="s">
        <v>3007</v>
      </c>
      <c r="BL102" s="185" t="s">
        <v>3016</v>
      </c>
      <c r="BM102" s="186"/>
      <c r="BN102" s="187"/>
      <c r="BO102" s="187"/>
      <c r="BP102" s="187"/>
      <c r="BQ102" s="187" t="s">
        <v>3007</v>
      </c>
      <c r="BR102" s="187">
        <f ca="1">SUM(OFFSET(BR101,-COUNTIF($B$8:$B100,$B100),0,COUNTIF($B$8:$B100,$B100),1))</f>
        <v>0</v>
      </c>
      <c r="BS102" s="187">
        <f ca="1">SUM(OFFSET(BS101,-COUNTIF($B$8:$B100,$B100),0,COUNTIF($B$8:$B100,$B100),1))</f>
        <v>0</v>
      </c>
      <c r="BT102" s="187"/>
      <c r="BU102" s="187" t="s">
        <v>3007</v>
      </c>
      <c r="BV102" s="185" t="s">
        <v>3016</v>
      </c>
      <c r="BW102" s="186"/>
      <c r="BX102" s="187"/>
      <c r="BY102" s="187"/>
      <c r="BZ102" s="187"/>
      <c r="CA102" s="187" t="s">
        <v>3007</v>
      </c>
      <c r="CB102" s="187">
        <f ca="1">SUM(OFFSET(CB101,-COUNTIF($B$8:$B100,$B100),0,COUNTIF($B$8:$B100,$B100),1))</f>
        <v>7050</v>
      </c>
      <c r="CC102" s="187">
        <f ca="1">SUM(OFFSET(CC101,-COUNTIF($B$8:$B100,$B100),0,COUNTIF($B$8:$B100,$B100),1))</f>
        <v>0</v>
      </c>
      <c r="CD102" s="186"/>
      <c r="EP102" s="180"/>
      <c r="EQ102" s="181"/>
      <c r="ER102" s="182"/>
      <c r="ES102" s="182"/>
      <c r="ET102" s="182" t="str">
        <f t="shared" ca="1" si="9"/>
        <v/>
      </c>
      <c r="EU102" s="182" t="str">
        <f ca="1">IFERROR(IF(OFFSET($D$6,MATCH(VALUE(SUBSTITUTE(EQ102,EG102,"")),$A$6:$A$167,0)-1,MATCH($EG102,$D$6:$CC$6,0)-1+7,1,1)&gt;0,OFFSET($D$6,MATCH(VALUE(SUBSTITUTE(EQ102,EG102,"")),$A$6:$A$167,0)-1,MATCH($EG102,$D$6:$CC$6,0)-1+7,1,1),""),"")</f>
        <v/>
      </c>
      <c r="EV102" s="182" t="str">
        <f ca="1">IF($EU102&lt;&gt;"",IF(OFFSET($D$6,MATCH(VALUE(SUBSTITUTE($EQ102,$EG102,"")),$A$6:$A$167,0)-1,MATCH($EG102,$D$6:$CC$6,0)-1+8,1,1)=0,"",OFFSET($D$6,MATCH(VALUE(SUBSTITUTE($EQ102,$EG102,"")),$A$6:$A$167,0)-1,MATCH($EG102,$D$6:$CC$6,0)-1+8,1,1)),"")</f>
        <v/>
      </c>
      <c r="EW102" s="182" t="str">
        <f t="shared" ca="1" si="10"/>
        <v/>
      </c>
      <c r="EX102" s="182" t="str">
        <f t="shared" ca="1" si="11"/>
        <v/>
      </c>
      <c r="EY102" s="182" t="str">
        <f ca="1">IF(EU102="","",COUNTIF(EU$6:$EU102,"&gt;"&amp;0))</f>
        <v/>
      </c>
      <c r="EZ102" s="167"/>
      <c r="FA102" s="155"/>
    </row>
    <row r="103" spans="1:157" ht="27.6" customHeight="1" thickBot="1">
      <c r="A103" s="87">
        <v>3023</v>
      </c>
      <c r="B103" s="190" t="s">
        <v>3007</v>
      </c>
      <c r="C103" s="191" t="s">
        <v>3007</v>
      </c>
      <c r="D103" s="192" t="s">
        <v>3007</v>
      </c>
      <c r="E103" s="193"/>
      <c r="F103" s="194"/>
      <c r="G103" s="194"/>
      <c r="H103" s="194"/>
      <c r="I103" s="194" t="s">
        <v>3007</v>
      </c>
      <c r="J103" s="194" t="s">
        <v>3007</v>
      </c>
      <c r="K103" s="194"/>
      <c r="L103" s="194"/>
      <c r="M103" s="194" t="s">
        <v>3007</v>
      </c>
      <c r="N103" s="192" t="s">
        <v>3007</v>
      </c>
      <c r="O103" s="193"/>
      <c r="P103" s="194"/>
      <c r="Q103" s="194"/>
      <c r="R103" s="194"/>
      <c r="S103" s="194" t="s">
        <v>3007</v>
      </c>
      <c r="T103" s="194" t="s">
        <v>3007</v>
      </c>
      <c r="U103" s="194"/>
      <c r="V103" s="194"/>
      <c r="W103" s="194" t="s">
        <v>3007</v>
      </c>
      <c r="X103" s="192" t="s">
        <v>3007</v>
      </c>
      <c r="Y103" s="193"/>
      <c r="Z103" s="194"/>
      <c r="AA103" s="194"/>
      <c r="AB103" s="194"/>
      <c r="AC103" s="194" t="s">
        <v>3007</v>
      </c>
      <c r="AD103" s="194" t="s">
        <v>3007</v>
      </c>
      <c r="AE103" s="194"/>
      <c r="AF103" s="194"/>
      <c r="AG103" s="194" t="s">
        <v>3007</v>
      </c>
      <c r="AH103" s="192" t="s">
        <v>3007</v>
      </c>
      <c r="AI103" s="193"/>
      <c r="AJ103" s="194"/>
      <c r="AK103" s="194"/>
      <c r="AL103" s="194"/>
      <c r="AM103" s="194" t="s">
        <v>3007</v>
      </c>
      <c r="AN103" s="194" t="s">
        <v>3007</v>
      </c>
      <c r="AO103" s="194"/>
      <c r="AP103" s="194"/>
      <c r="AQ103" s="194" t="s">
        <v>3007</v>
      </c>
      <c r="AR103" s="192" t="s">
        <v>3007</v>
      </c>
      <c r="AS103" s="193"/>
      <c r="AT103" s="194"/>
      <c r="AU103" s="194"/>
      <c r="AV103" s="194"/>
      <c r="AW103" s="194" t="s">
        <v>3007</v>
      </c>
      <c r="AX103" s="194" t="s">
        <v>3007</v>
      </c>
      <c r="AY103" s="194"/>
      <c r="AZ103" s="194"/>
      <c r="BA103" s="194" t="s">
        <v>3007</v>
      </c>
      <c r="BB103" s="192" t="s">
        <v>3007</v>
      </c>
      <c r="BC103" s="193"/>
      <c r="BD103" s="194"/>
      <c r="BE103" s="194"/>
      <c r="BF103" s="194"/>
      <c r="BG103" s="194" t="s">
        <v>3007</v>
      </c>
      <c r="BH103" s="194" t="s">
        <v>3007</v>
      </c>
      <c r="BI103" s="194"/>
      <c r="BJ103" s="194"/>
      <c r="BK103" s="194" t="s">
        <v>3007</v>
      </c>
      <c r="BL103" s="192" t="s">
        <v>3007</v>
      </c>
      <c r="BM103" s="193"/>
      <c r="BN103" s="194"/>
      <c r="BO103" s="194"/>
      <c r="BP103" s="194"/>
      <c r="BQ103" s="194" t="s">
        <v>3007</v>
      </c>
      <c r="BR103" s="194" t="s">
        <v>3007</v>
      </c>
      <c r="BS103" s="194"/>
      <c r="BT103" s="194"/>
      <c r="BU103" s="194" t="s">
        <v>3007</v>
      </c>
      <c r="BV103" s="192" t="s">
        <v>3007</v>
      </c>
      <c r="BW103" s="193"/>
      <c r="BX103" s="194"/>
      <c r="BY103" s="194"/>
      <c r="BZ103" s="194"/>
      <c r="CA103" s="194" t="s">
        <v>3007</v>
      </c>
      <c r="CB103" s="194" t="s">
        <v>3007</v>
      </c>
      <c r="CC103" s="194"/>
      <c r="CD103" s="193"/>
      <c r="EP103" s="180"/>
      <c r="EQ103" s="181"/>
      <c r="ER103" s="182"/>
      <c r="ES103" s="182"/>
      <c r="ET103" s="182" t="str">
        <f t="shared" ca="1" si="9"/>
        <v/>
      </c>
      <c r="EU103" s="182" t="str">
        <f ca="1">IFERROR(IF(OFFSET($D$6,MATCH(VALUE(SUBSTITUTE(EQ103,EG103,"")),$A$6:$A$167,0)-1,MATCH($EG103,$D$6:$CC$6,0)-1+7,1,1)&gt;0,OFFSET($D$6,MATCH(VALUE(SUBSTITUTE(EQ103,EG103,"")),$A$6:$A$167,0)-1,MATCH($EG103,$D$6:$CC$6,0)-1+7,1,1),""),"")</f>
        <v/>
      </c>
      <c r="EV103" s="182" t="str">
        <f ca="1">IF($EU103&lt;&gt;"",IF(OFFSET($D$6,MATCH(VALUE(SUBSTITUTE($EQ103,$EG103,"")),$A$6:$A$167,0)-1,MATCH($EG103,$D$6:$CC$6,0)-1+8,1,1)=0,"",OFFSET($D$6,MATCH(VALUE(SUBSTITUTE($EQ103,$EG103,"")),$A$6:$A$167,0)-1,MATCH($EG103,$D$6:$CC$6,0)-1+8,1,1)),"")</f>
        <v/>
      </c>
      <c r="EW103" s="182" t="str">
        <f t="shared" ca="1" si="10"/>
        <v/>
      </c>
      <c r="EX103" s="182" t="str">
        <f t="shared" ca="1" si="11"/>
        <v/>
      </c>
      <c r="EY103" s="182" t="str">
        <f ca="1">IF(EU103="","",COUNTIF(EU$6:$EU103,"&gt;"&amp;0))</f>
        <v/>
      </c>
      <c r="EZ103" s="167"/>
      <c r="FA103" s="155"/>
    </row>
    <row r="104" spans="1:157" ht="27.6" customHeight="1">
      <c r="A104" s="87">
        <v>3024</v>
      </c>
      <c r="B104" s="188" t="s">
        <v>389</v>
      </c>
      <c r="C104" s="195" t="s">
        <v>3007</v>
      </c>
      <c r="D104" s="196" t="s">
        <v>3007</v>
      </c>
      <c r="E104" s="197"/>
      <c r="F104" s="198"/>
      <c r="G104" s="198"/>
      <c r="H104" s="198"/>
      <c r="I104" s="198" t="s">
        <v>3007</v>
      </c>
      <c r="J104" s="198" t="s">
        <v>3007</v>
      </c>
      <c r="K104" s="198"/>
      <c r="L104" s="198"/>
      <c r="M104" s="198" t="s">
        <v>3007</v>
      </c>
      <c r="N104" s="196" t="s">
        <v>3007</v>
      </c>
      <c r="O104" s="197"/>
      <c r="P104" s="198"/>
      <c r="Q104" s="198"/>
      <c r="R104" s="198"/>
      <c r="S104" s="198" t="s">
        <v>3007</v>
      </c>
      <c r="T104" s="198" t="s">
        <v>3007</v>
      </c>
      <c r="U104" s="198"/>
      <c r="V104" s="198"/>
      <c r="W104" s="198" t="s">
        <v>3007</v>
      </c>
      <c r="X104" s="196" t="s">
        <v>3007</v>
      </c>
      <c r="Y104" s="197"/>
      <c r="Z104" s="198"/>
      <c r="AA104" s="198"/>
      <c r="AB104" s="198"/>
      <c r="AC104" s="198" t="s">
        <v>3007</v>
      </c>
      <c r="AD104" s="198" t="s">
        <v>3007</v>
      </c>
      <c r="AE104" s="198"/>
      <c r="AF104" s="198"/>
      <c r="AG104" s="198" t="s">
        <v>3007</v>
      </c>
      <c r="AH104" s="196" t="s">
        <v>3007</v>
      </c>
      <c r="AI104" s="197"/>
      <c r="AJ104" s="198"/>
      <c r="AK104" s="198"/>
      <c r="AL104" s="198"/>
      <c r="AM104" s="198" t="s">
        <v>3007</v>
      </c>
      <c r="AN104" s="198" t="s">
        <v>3007</v>
      </c>
      <c r="AO104" s="198"/>
      <c r="AP104" s="198"/>
      <c r="AQ104" s="198" t="s">
        <v>3007</v>
      </c>
      <c r="AR104" s="196" t="s">
        <v>3007</v>
      </c>
      <c r="AS104" s="197"/>
      <c r="AT104" s="198"/>
      <c r="AU104" s="198"/>
      <c r="AV104" s="198"/>
      <c r="AW104" s="198" t="s">
        <v>3007</v>
      </c>
      <c r="AX104" s="198" t="s">
        <v>3007</v>
      </c>
      <c r="AY104" s="198"/>
      <c r="AZ104" s="198"/>
      <c r="BA104" s="198" t="s">
        <v>3007</v>
      </c>
      <c r="BB104" s="196" t="s">
        <v>3007</v>
      </c>
      <c r="BC104" s="197"/>
      <c r="BD104" s="198"/>
      <c r="BE104" s="198"/>
      <c r="BF104" s="198"/>
      <c r="BG104" s="198" t="s">
        <v>3007</v>
      </c>
      <c r="BH104" s="198" t="s">
        <v>3007</v>
      </c>
      <c r="BI104" s="198"/>
      <c r="BJ104" s="198"/>
      <c r="BK104" s="198" t="s">
        <v>3007</v>
      </c>
      <c r="BL104" s="196" t="s">
        <v>3007</v>
      </c>
      <c r="BM104" s="197"/>
      <c r="BN104" s="198"/>
      <c r="BO104" s="198"/>
      <c r="BP104" s="198"/>
      <c r="BQ104" s="198" t="s">
        <v>3007</v>
      </c>
      <c r="BR104" s="198" t="s">
        <v>3007</v>
      </c>
      <c r="BS104" s="198"/>
      <c r="BT104" s="198"/>
      <c r="BU104" s="198" t="s">
        <v>390</v>
      </c>
      <c r="BV104" s="196" t="s">
        <v>391</v>
      </c>
      <c r="BW104" s="197"/>
      <c r="BX104" s="198"/>
      <c r="BY104" s="198"/>
      <c r="BZ104" s="198"/>
      <c r="CA104" s="198" t="s">
        <v>2685</v>
      </c>
      <c r="CB104" s="198">
        <v>1200</v>
      </c>
      <c r="CC104" s="218"/>
      <c r="CD104" s="223"/>
      <c r="EP104" s="180"/>
      <c r="EQ104" s="181"/>
      <c r="ER104" s="182"/>
      <c r="ES104" s="182"/>
      <c r="ET104" s="182" t="str">
        <f t="shared" ca="1" si="9"/>
        <v/>
      </c>
      <c r="EU104" s="182" t="str">
        <f ca="1">IFERROR(IF(OFFSET($D$6,MATCH(VALUE(SUBSTITUTE(EQ104,EG104,"")),$A$6:$A$167,0)-1,MATCH($EG104,$D$6:$CC$6,0)-1+7,1,1)&gt;0,OFFSET($D$6,MATCH(VALUE(SUBSTITUTE(EQ104,EG104,"")),$A$6:$A$167,0)-1,MATCH($EG104,$D$6:$CC$6,0)-1+7,1,1),""),"")</f>
        <v/>
      </c>
      <c r="EV104" s="182" t="str">
        <f ca="1">IF($EU104&lt;&gt;"",IF(OFFSET($D$6,MATCH(VALUE(SUBSTITUTE($EQ104,$EG104,"")),$A$6:$A$167,0)-1,MATCH($EG104,$D$6:$CC$6,0)-1+8,1,1)=0,"",OFFSET($D$6,MATCH(VALUE(SUBSTITUTE($EQ104,$EG104,"")),$A$6:$A$167,0)-1,MATCH($EG104,$D$6:$CC$6,0)-1+8,1,1)),"")</f>
        <v/>
      </c>
      <c r="EW104" s="182" t="str">
        <f t="shared" ca="1" si="10"/>
        <v/>
      </c>
      <c r="EX104" s="182" t="str">
        <f t="shared" ca="1" si="11"/>
        <v/>
      </c>
      <c r="EY104" s="182" t="str">
        <f ca="1">IF(EU104="","",COUNTIF(EU$6:$EU104,"&gt;"&amp;0))</f>
        <v/>
      </c>
      <c r="EZ104" s="167"/>
      <c r="FA104" s="155"/>
    </row>
    <row r="105" spans="1:157" ht="27.6" customHeight="1">
      <c r="A105" s="87">
        <v>3025</v>
      </c>
      <c r="B105" s="188" t="s">
        <v>389</v>
      </c>
      <c r="C105" s="184" t="s">
        <v>3007</v>
      </c>
      <c r="D105" s="185" t="s">
        <v>3007</v>
      </c>
      <c r="E105" s="186"/>
      <c r="F105" s="187"/>
      <c r="G105" s="187"/>
      <c r="H105" s="187"/>
      <c r="I105" s="187" t="s">
        <v>3007</v>
      </c>
      <c r="J105" s="187" t="s">
        <v>3007</v>
      </c>
      <c r="K105" s="187"/>
      <c r="L105" s="187"/>
      <c r="M105" s="187" t="s">
        <v>3007</v>
      </c>
      <c r="N105" s="185" t="s">
        <v>3007</v>
      </c>
      <c r="O105" s="186"/>
      <c r="P105" s="187"/>
      <c r="Q105" s="187"/>
      <c r="R105" s="187"/>
      <c r="S105" s="187" t="s">
        <v>3007</v>
      </c>
      <c r="T105" s="187" t="s">
        <v>3007</v>
      </c>
      <c r="U105" s="187"/>
      <c r="V105" s="187"/>
      <c r="W105" s="187" t="s">
        <v>3007</v>
      </c>
      <c r="X105" s="185" t="s">
        <v>3007</v>
      </c>
      <c r="Y105" s="186"/>
      <c r="Z105" s="187"/>
      <c r="AA105" s="187"/>
      <c r="AB105" s="187"/>
      <c r="AC105" s="187" t="s">
        <v>3007</v>
      </c>
      <c r="AD105" s="187" t="s">
        <v>3007</v>
      </c>
      <c r="AE105" s="187"/>
      <c r="AF105" s="187"/>
      <c r="AG105" s="187" t="s">
        <v>3007</v>
      </c>
      <c r="AH105" s="185" t="s">
        <v>3007</v>
      </c>
      <c r="AI105" s="186"/>
      <c r="AJ105" s="187"/>
      <c r="AK105" s="187"/>
      <c r="AL105" s="187"/>
      <c r="AM105" s="187" t="s">
        <v>3007</v>
      </c>
      <c r="AN105" s="187" t="s">
        <v>3007</v>
      </c>
      <c r="AO105" s="187"/>
      <c r="AP105" s="187"/>
      <c r="AQ105" s="187" t="s">
        <v>3007</v>
      </c>
      <c r="AR105" s="185" t="s">
        <v>3007</v>
      </c>
      <c r="AS105" s="186"/>
      <c r="AT105" s="187"/>
      <c r="AU105" s="187"/>
      <c r="AV105" s="187"/>
      <c r="AW105" s="187" t="s">
        <v>3007</v>
      </c>
      <c r="AX105" s="187" t="s">
        <v>3007</v>
      </c>
      <c r="AY105" s="187"/>
      <c r="AZ105" s="187"/>
      <c r="BA105" s="187" t="s">
        <v>3007</v>
      </c>
      <c r="BB105" s="185" t="s">
        <v>3007</v>
      </c>
      <c r="BC105" s="186"/>
      <c r="BD105" s="187"/>
      <c r="BE105" s="187"/>
      <c r="BF105" s="187"/>
      <c r="BG105" s="187" t="s">
        <v>3007</v>
      </c>
      <c r="BH105" s="187" t="s">
        <v>3007</v>
      </c>
      <c r="BI105" s="187"/>
      <c r="BJ105" s="187"/>
      <c r="BK105" s="187" t="s">
        <v>3007</v>
      </c>
      <c r="BL105" s="185" t="s">
        <v>3007</v>
      </c>
      <c r="BM105" s="186"/>
      <c r="BN105" s="187"/>
      <c r="BO105" s="187"/>
      <c r="BP105" s="187"/>
      <c r="BQ105" s="187" t="s">
        <v>3007</v>
      </c>
      <c r="BR105" s="187" t="s">
        <v>3007</v>
      </c>
      <c r="BS105" s="187"/>
      <c r="BT105" s="187"/>
      <c r="BU105" s="187" t="s">
        <v>396</v>
      </c>
      <c r="BV105" s="185" t="s">
        <v>397</v>
      </c>
      <c r="BW105" s="186"/>
      <c r="BX105" s="187"/>
      <c r="BY105" s="187"/>
      <c r="BZ105" s="187"/>
      <c r="CA105" s="187" t="s">
        <v>2685</v>
      </c>
      <c r="CB105" s="187">
        <v>1600</v>
      </c>
      <c r="CC105" s="217"/>
      <c r="CD105" s="222"/>
      <c r="EP105" s="180"/>
      <c r="EQ105" s="181"/>
      <c r="ER105" s="182"/>
      <c r="ES105" s="182"/>
      <c r="ET105" s="182" t="str">
        <f t="shared" ca="1" si="9"/>
        <v/>
      </c>
      <c r="EU105" s="182" t="str">
        <f ca="1">IFERROR(IF(OFFSET($D$6,MATCH(VALUE(SUBSTITUTE(EQ105,EG105,"")),$A$6:$A$167,0)-1,MATCH($EG105,$D$6:$CC$6,0)-1+7,1,1)&gt;0,OFFSET($D$6,MATCH(VALUE(SUBSTITUTE(EQ105,EG105,"")),$A$6:$A$167,0)-1,MATCH($EG105,$D$6:$CC$6,0)-1+7,1,1),""),"")</f>
        <v/>
      </c>
      <c r="EV105" s="182" t="str">
        <f ca="1">IF($EU105&lt;&gt;"",IF(OFFSET($D$6,MATCH(VALUE(SUBSTITUTE($EQ105,$EG105,"")),$A$6:$A$167,0)-1,MATCH($EG105,$D$6:$CC$6,0)-1+8,1,1)=0,"",OFFSET($D$6,MATCH(VALUE(SUBSTITUTE($EQ105,$EG105,"")),$A$6:$A$167,0)-1,MATCH($EG105,$D$6:$CC$6,0)-1+8,1,1)),"")</f>
        <v/>
      </c>
      <c r="EW105" s="182" t="str">
        <f t="shared" ca="1" si="10"/>
        <v/>
      </c>
      <c r="EX105" s="182" t="str">
        <f t="shared" ca="1" si="11"/>
        <v/>
      </c>
      <c r="EY105" s="182" t="str">
        <f ca="1">IF(EU105="","",COUNTIF(EU$6:$EU105,"&gt;"&amp;0))</f>
        <v/>
      </c>
      <c r="EZ105" s="167"/>
      <c r="FA105" s="155"/>
    </row>
    <row r="106" spans="1:157" ht="27.6" customHeight="1">
      <c r="A106" s="87">
        <v>3026</v>
      </c>
      <c r="B106" s="188" t="s">
        <v>3013</v>
      </c>
      <c r="C106" s="184" t="s">
        <v>3007</v>
      </c>
      <c r="D106" s="185" t="s">
        <v>3007</v>
      </c>
      <c r="E106" s="186"/>
      <c r="F106" s="187"/>
      <c r="G106" s="187"/>
      <c r="H106" s="187"/>
      <c r="I106" s="187" t="s">
        <v>3007</v>
      </c>
      <c r="J106" s="187" t="s">
        <v>3007</v>
      </c>
      <c r="K106" s="187"/>
      <c r="L106" s="187"/>
      <c r="M106" s="187" t="s">
        <v>3007</v>
      </c>
      <c r="N106" s="185" t="s">
        <v>3007</v>
      </c>
      <c r="O106" s="186"/>
      <c r="P106" s="187"/>
      <c r="Q106" s="187"/>
      <c r="R106" s="187"/>
      <c r="S106" s="187" t="s">
        <v>3007</v>
      </c>
      <c r="T106" s="187" t="s">
        <v>3007</v>
      </c>
      <c r="U106" s="187"/>
      <c r="V106" s="187"/>
      <c r="W106" s="187" t="s">
        <v>3007</v>
      </c>
      <c r="X106" s="185" t="s">
        <v>3007</v>
      </c>
      <c r="Y106" s="186"/>
      <c r="Z106" s="187"/>
      <c r="AA106" s="187"/>
      <c r="AB106" s="187"/>
      <c r="AC106" s="187" t="s">
        <v>3007</v>
      </c>
      <c r="AD106" s="187" t="s">
        <v>3007</v>
      </c>
      <c r="AE106" s="187"/>
      <c r="AF106" s="187"/>
      <c r="AG106" s="187" t="s">
        <v>3007</v>
      </c>
      <c r="AH106" s="185" t="s">
        <v>3007</v>
      </c>
      <c r="AI106" s="186"/>
      <c r="AJ106" s="187"/>
      <c r="AK106" s="187"/>
      <c r="AL106" s="187"/>
      <c r="AM106" s="187" t="s">
        <v>3007</v>
      </c>
      <c r="AN106" s="187" t="s">
        <v>3007</v>
      </c>
      <c r="AO106" s="187"/>
      <c r="AP106" s="187"/>
      <c r="AQ106" s="187" t="s">
        <v>3007</v>
      </c>
      <c r="AR106" s="185" t="s">
        <v>3007</v>
      </c>
      <c r="AS106" s="186"/>
      <c r="AT106" s="187"/>
      <c r="AU106" s="187"/>
      <c r="AV106" s="187"/>
      <c r="AW106" s="187" t="s">
        <v>3007</v>
      </c>
      <c r="AX106" s="187" t="s">
        <v>3007</v>
      </c>
      <c r="AY106" s="187"/>
      <c r="AZ106" s="187"/>
      <c r="BA106" s="187" t="s">
        <v>3007</v>
      </c>
      <c r="BB106" s="185" t="s">
        <v>3007</v>
      </c>
      <c r="BC106" s="186"/>
      <c r="BD106" s="187"/>
      <c r="BE106" s="187"/>
      <c r="BF106" s="187"/>
      <c r="BG106" s="187" t="s">
        <v>3007</v>
      </c>
      <c r="BH106" s="187" t="s">
        <v>3007</v>
      </c>
      <c r="BI106" s="187"/>
      <c r="BJ106" s="187"/>
      <c r="BK106" s="187" t="s">
        <v>3007</v>
      </c>
      <c r="BL106" s="185" t="s">
        <v>3007</v>
      </c>
      <c r="BM106" s="186"/>
      <c r="BN106" s="187"/>
      <c r="BO106" s="187"/>
      <c r="BP106" s="187"/>
      <c r="BQ106" s="187" t="s">
        <v>3007</v>
      </c>
      <c r="BR106" s="187" t="s">
        <v>3007</v>
      </c>
      <c r="BS106" s="187"/>
      <c r="BT106" s="187"/>
      <c r="BU106" s="187" t="s">
        <v>3007</v>
      </c>
      <c r="BV106" s="185" t="s">
        <v>3007</v>
      </c>
      <c r="BW106" s="186"/>
      <c r="BX106" s="187"/>
      <c r="BY106" s="187"/>
      <c r="BZ106" s="187"/>
      <c r="CA106" s="187" t="s">
        <v>3007</v>
      </c>
      <c r="CB106" s="187" t="s">
        <v>3007</v>
      </c>
      <c r="CC106" s="187"/>
      <c r="CD106" s="186"/>
      <c r="EP106" s="180"/>
      <c r="EQ106" s="181"/>
      <c r="ER106" s="182"/>
      <c r="ES106" s="182"/>
      <c r="ET106" s="182" t="str">
        <f t="shared" ca="1" si="9"/>
        <v/>
      </c>
      <c r="EU106" s="182" t="str">
        <f ca="1">IFERROR(IF(OFFSET($D$6,MATCH(VALUE(SUBSTITUTE(EQ106,EG106,"")),$A$6:$A$167,0)-1,MATCH($EG106,$D$6:$CC$6,0)-1+7,1,1)&gt;0,OFFSET($D$6,MATCH(VALUE(SUBSTITUTE(EQ106,EG106,"")),$A$6:$A$167,0)-1,MATCH($EG106,$D$6:$CC$6,0)-1+7,1,1),""),"")</f>
        <v/>
      </c>
      <c r="EV106" s="182" t="str">
        <f ca="1">IF($EU106&lt;&gt;"",IF(OFFSET($D$6,MATCH(VALUE(SUBSTITUTE($EQ106,$EG106,"")),$A$6:$A$167,0)-1,MATCH($EG106,$D$6:$CC$6,0)-1+8,1,1)=0,"",OFFSET($D$6,MATCH(VALUE(SUBSTITUTE($EQ106,$EG106,"")),$A$6:$A$167,0)-1,MATCH($EG106,$D$6:$CC$6,0)-1+8,1,1)),"")</f>
        <v/>
      </c>
      <c r="EW106" s="182" t="str">
        <f t="shared" ca="1" si="10"/>
        <v/>
      </c>
      <c r="EX106" s="182" t="str">
        <f t="shared" ca="1" si="11"/>
        <v/>
      </c>
      <c r="EY106" s="182" t="str">
        <f ca="1">IF(EU106="","",COUNTIF(EU$6:$EU106,"&gt;"&amp;0))</f>
        <v/>
      </c>
      <c r="EZ106" s="167"/>
      <c r="FA106" s="155"/>
    </row>
    <row r="107" spans="1:157" ht="27.6" customHeight="1">
      <c r="A107" s="87">
        <v>3027</v>
      </c>
      <c r="B107" s="188">
        <f ca="1">J107+T107+AD107+AN107+AX107+BH107+BR107+CB107</f>
        <v>2800</v>
      </c>
      <c r="C107" s="184" t="s">
        <v>3007</v>
      </c>
      <c r="D107" s="185" t="s">
        <v>3016</v>
      </c>
      <c r="E107" s="186"/>
      <c r="F107" s="187"/>
      <c r="G107" s="187"/>
      <c r="H107" s="187"/>
      <c r="I107" s="187" t="s">
        <v>3007</v>
      </c>
      <c r="J107" s="187">
        <f ca="1">SUM(OFFSET(J106,-COUNTIF($B$8:$B105,$B105),0,COUNTIF($B$8:$B105,$B105),1))</f>
        <v>0</v>
      </c>
      <c r="K107" s="187">
        <f ca="1">SUM(OFFSET(K106,-COUNTIF($B$8:$B105,$B105),0,COUNTIF($B$8:$B105,$B105),1))</f>
        <v>0</v>
      </c>
      <c r="L107" s="187"/>
      <c r="M107" s="187" t="s">
        <v>3007</v>
      </c>
      <c r="N107" s="185" t="s">
        <v>3016</v>
      </c>
      <c r="O107" s="186"/>
      <c r="P107" s="187"/>
      <c r="Q107" s="187"/>
      <c r="R107" s="187"/>
      <c r="S107" s="187" t="s">
        <v>3007</v>
      </c>
      <c r="T107" s="187">
        <f ca="1">SUM(OFFSET(T106,-COUNTIF($B$8:$B105,$B105),0,COUNTIF($B$8:$B105,$B105),1))</f>
        <v>0</v>
      </c>
      <c r="U107" s="187">
        <f ca="1">SUM(OFFSET(U106,-COUNTIF($B$8:$B105,$B105),0,COUNTIF($B$8:$B105,$B105),1))</f>
        <v>0</v>
      </c>
      <c r="V107" s="187"/>
      <c r="W107" s="187" t="s">
        <v>3007</v>
      </c>
      <c r="X107" s="185" t="s">
        <v>3016</v>
      </c>
      <c r="Y107" s="186"/>
      <c r="Z107" s="187"/>
      <c r="AA107" s="187"/>
      <c r="AB107" s="187"/>
      <c r="AC107" s="187" t="s">
        <v>3007</v>
      </c>
      <c r="AD107" s="187">
        <f ca="1">SUM(OFFSET(AD106,-COUNTIF($B$8:$B105,$B105),0,COUNTIF($B$8:$B105,$B105),1))</f>
        <v>0</v>
      </c>
      <c r="AE107" s="187">
        <f ca="1">SUM(OFFSET(AE106,-COUNTIF($B$8:$B105,$B105),0,COUNTIF($B$8:$B105,$B105),1))</f>
        <v>0</v>
      </c>
      <c r="AF107" s="187"/>
      <c r="AG107" s="187" t="s">
        <v>3007</v>
      </c>
      <c r="AH107" s="185" t="s">
        <v>3016</v>
      </c>
      <c r="AI107" s="186"/>
      <c r="AJ107" s="187"/>
      <c r="AK107" s="187"/>
      <c r="AL107" s="187"/>
      <c r="AM107" s="187" t="s">
        <v>3007</v>
      </c>
      <c r="AN107" s="187">
        <f ca="1">SUM(OFFSET(AN106,-COUNTIF($B$8:$B105,$B105),0,COUNTIF($B$8:$B105,$B105),1))</f>
        <v>0</v>
      </c>
      <c r="AO107" s="187">
        <f ca="1">SUM(OFFSET(AO106,-COUNTIF($B$8:$B105,$B105),0,COUNTIF($B$8:$B105,$B105),1))</f>
        <v>0</v>
      </c>
      <c r="AP107" s="187"/>
      <c r="AQ107" s="187" t="s">
        <v>3007</v>
      </c>
      <c r="AR107" s="185" t="s">
        <v>3016</v>
      </c>
      <c r="AS107" s="186"/>
      <c r="AT107" s="187"/>
      <c r="AU107" s="187"/>
      <c r="AV107" s="187"/>
      <c r="AW107" s="187" t="s">
        <v>3007</v>
      </c>
      <c r="AX107" s="187">
        <f ca="1">SUM(OFFSET(AX106,-COUNTIF($B$8:$B105,$B105),0,COUNTIF($B$8:$B105,$B105),1))</f>
        <v>0</v>
      </c>
      <c r="AY107" s="187">
        <f ca="1">SUM(OFFSET(AY106,-COUNTIF($B$8:$B105,$B105),0,COUNTIF($B$8:$B105,$B105),1))</f>
        <v>0</v>
      </c>
      <c r="AZ107" s="187"/>
      <c r="BA107" s="187" t="s">
        <v>3007</v>
      </c>
      <c r="BB107" s="185" t="s">
        <v>3016</v>
      </c>
      <c r="BC107" s="186"/>
      <c r="BD107" s="187"/>
      <c r="BE107" s="187"/>
      <c r="BF107" s="187"/>
      <c r="BG107" s="187" t="s">
        <v>3007</v>
      </c>
      <c r="BH107" s="187">
        <f ca="1">SUM(OFFSET(BH106,-COUNTIF($B$8:$B105,$B105),0,COUNTIF($B$8:$B105,$B105),1))</f>
        <v>0</v>
      </c>
      <c r="BI107" s="187">
        <f ca="1">SUM(OFFSET(BI106,-COUNTIF($B$8:$B105,$B105),0,COUNTIF($B$8:$B105,$B105),1))</f>
        <v>0</v>
      </c>
      <c r="BJ107" s="187"/>
      <c r="BK107" s="187" t="s">
        <v>3007</v>
      </c>
      <c r="BL107" s="185" t="s">
        <v>3016</v>
      </c>
      <c r="BM107" s="186"/>
      <c r="BN107" s="187"/>
      <c r="BO107" s="187"/>
      <c r="BP107" s="187"/>
      <c r="BQ107" s="187" t="s">
        <v>3007</v>
      </c>
      <c r="BR107" s="187">
        <f ca="1">SUM(OFFSET(BR106,-COUNTIF($B$8:$B105,$B105),0,COUNTIF($B$8:$B105,$B105),1))</f>
        <v>0</v>
      </c>
      <c r="BS107" s="187">
        <f ca="1">SUM(OFFSET(BS106,-COUNTIF($B$8:$B105,$B105),0,COUNTIF($B$8:$B105,$B105),1))</f>
        <v>0</v>
      </c>
      <c r="BT107" s="187"/>
      <c r="BU107" s="187" t="s">
        <v>3007</v>
      </c>
      <c r="BV107" s="185" t="s">
        <v>3016</v>
      </c>
      <c r="BW107" s="186"/>
      <c r="BX107" s="187"/>
      <c r="BY107" s="187"/>
      <c r="BZ107" s="187"/>
      <c r="CA107" s="187" t="s">
        <v>3007</v>
      </c>
      <c r="CB107" s="187">
        <f ca="1">SUM(OFFSET(CB106,-COUNTIF($B$8:$B105,$B105),0,COUNTIF($B$8:$B105,$B105),1))</f>
        <v>2800</v>
      </c>
      <c r="CC107" s="187">
        <f ca="1">SUM(OFFSET(CC106,-COUNTIF($B$8:$B105,$B105),0,COUNTIF($B$8:$B105,$B105),1))</f>
        <v>0</v>
      </c>
      <c r="CD107" s="186"/>
      <c r="EP107" s="180"/>
      <c r="EQ107" s="181"/>
      <c r="ER107" s="182"/>
      <c r="ES107" s="182"/>
      <c r="ET107" s="182" t="str">
        <f t="shared" ca="1" si="9"/>
        <v/>
      </c>
      <c r="EU107" s="182" t="str">
        <f ca="1">IFERROR(IF(OFFSET($D$6,MATCH(VALUE(SUBSTITUTE(EQ107,EG107,"")),$A$6:$A$167,0)-1,MATCH($EG107,$D$6:$CC$6,0)-1+7,1,1)&gt;0,OFFSET($D$6,MATCH(VALUE(SUBSTITUTE(EQ107,EG107,"")),$A$6:$A$167,0)-1,MATCH($EG107,$D$6:$CC$6,0)-1+7,1,1),""),"")</f>
        <v/>
      </c>
      <c r="EV107" s="182" t="str">
        <f ca="1">IF($EU107&lt;&gt;"",IF(OFFSET($D$6,MATCH(VALUE(SUBSTITUTE($EQ107,$EG107,"")),$A$6:$A$167,0)-1,MATCH($EG107,$D$6:$CC$6,0)-1+8,1,1)=0,"",OFFSET($D$6,MATCH(VALUE(SUBSTITUTE($EQ107,$EG107,"")),$A$6:$A$167,0)-1,MATCH($EG107,$D$6:$CC$6,0)-1+8,1,1)),"")</f>
        <v/>
      </c>
      <c r="EW107" s="182" t="str">
        <f t="shared" ca="1" si="10"/>
        <v/>
      </c>
      <c r="EX107" s="182" t="str">
        <f t="shared" ca="1" si="11"/>
        <v/>
      </c>
      <c r="EY107" s="182" t="str">
        <f ca="1">IF(EU107="","",COUNTIF(EU$6:$EU107,"&gt;"&amp;0))</f>
        <v/>
      </c>
      <c r="EZ107" s="167"/>
      <c r="FA107" s="155"/>
    </row>
    <row r="108" spans="1:157" ht="27.6" customHeight="1" thickBot="1">
      <c r="A108" s="87">
        <v>3028</v>
      </c>
      <c r="B108" s="190" t="s">
        <v>3007</v>
      </c>
      <c r="C108" s="191" t="s">
        <v>3007</v>
      </c>
      <c r="D108" s="192" t="s">
        <v>3007</v>
      </c>
      <c r="E108" s="193"/>
      <c r="F108" s="194"/>
      <c r="G108" s="194"/>
      <c r="H108" s="194"/>
      <c r="I108" s="194" t="s">
        <v>3007</v>
      </c>
      <c r="J108" s="194" t="s">
        <v>3007</v>
      </c>
      <c r="K108" s="194"/>
      <c r="L108" s="194"/>
      <c r="M108" s="194" t="s">
        <v>3007</v>
      </c>
      <c r="N108" s="192" t="s">
        <v>3007</v>
      </c>
      <c r="O108" s="193"/>
      <c r="P108" s="194"/>
      <c r="Q108" s="194"/>
      <c r="R108" s="194"/>
      <c r="S108" s="194" t="s">
        <v>3007</v>
      </c>
      <c r="T108" s="194" t="s">
        <v>3007</v>
      </c>
      <c r="U108" s="194"/>
      <c r="V108" s="194"/>
      <c r="W108" s="194" t="s">
        <v>3007</v>
      </c>
      <c r="X108" s="192" t="s">
        <v>3007</v>
      </c>
      <c r="Y108" s="193"/>
      <c r="Z108" s="194"/>
      <c r="AA108" s="194"/>
      <c r="AB108" s="194"/>
      <c r="AC108" s="194" t="s">
        <v>3007</v>
      </c>
      <c r="AD108" s="194" t="s">
        <v>3007</v>
      </c>
      <c r="AE108" s="194"/>
      <c r="AF108" s="194"/>
      <c r="AG108" s="194" t="s">
        <v>3007</v>
      </c>
      <c r="AH108" s="192" t="s">
        <v>3007</v>
      </c>
      <c r="AI108" s="193"/>
      <c r="AJ108" s="194"/>
      <c r="AK108" s="194"/>
      <c r="AL108" s="194"/>
      <c r="AM108" s="194" t="s">
        <v>3007</v>
      </c>
      <c r="AN108" s="194" t="s">
        <v>3007</v>
      </c>
      <c r="AO108" s="194"/>
      <c r="AP108" s="194"/>
      <c r="AQ108" s="194" t="s">
        <v>3007</v>
      </c>
      <c r="AR108" s="192" t="s">
        <v>3007</v>
      </c>
      <c r="AS108" s="193"/>
      <c r="AT108" s="194"/>
      <c r="AU108" s="194"/>
      <c r="AV108" s="194"/>
      <c r="AW108" s="194" t="s">
        <v>3007</v>
      </c>
      <c r="AX108" s="194" t="s">
        <v>3007</v>
      </c>
      <c r="AY108" s="194"/>
      <c r="AZ108" s="194"/>
      <c r="BA108" s="194" t="s">
        <v>3007</v>
      </c>
      <c r="BB108" s="192" t="s">
        <v>3007</v>
      </c>
      <c r="BC108" s="193"/>
      <c r="BD108" s="194"/>
      <c r="BE108" s="194"/>
      <c r="BF108" s="194"/>
      <c r="BG108" s="194" t="s">
        <v>3007</v>
      </c>
      <c r="BH108" s="194" t="s">
        <v>3007</v>
      </c>
      <c r="BI108" s="194"/>
      <c r="BJ108" s="194"/>
      <c r="BK108" s="194" t="s">
        <v>3007</v>
      </c>
      <c r="BL108" s="192" t="s">
        <v>3007</v>
      </c>
      <c r="BM108" s="193"/>
      <c r="BN108" s="194"/>
      <c r="BO108" s="194"/>
      <c r="BP108" s="194"/>
      <c r="BQ108" s="194" t="s">
        <v>3007</v>
      </c>
      <c r="BR108" s="194" t="s">
        <v>3007</v>
      </c>
      <c r="BS108" s="194"/>
      <c r="BT108" s="194"/>
      <c r="BU108" s="194" t="s">
        <v>3007</v>
      </c>
      <c r="BV108" s="192" t="s">
        <v>3007</v>
      </c>
      <c r="BW108" s="193"/>
      <c r="BX108" s="194"/>
      <c r="BY108" s="194"/>
      <c r="BZ108" s="194"/>
      <c r="CA108" s="194" t="s">
        <v>3007</v>
      </c>
      <c r="CB108" s="194" t="s">
        <v>3007</v>
      </c>
      <c r="CC108" s="194"/>
      <c r="CD108" s="193"/>
      <c r="EP108" s="180"/>
      <c r="EQ108" s="181"/>
      <c r="ER108" s="182"/>
      <c r="ES108" s="182"/>
      <c r="ET108" s="182" t="str">
        <f t="shared" ca="1" si="9"/>
        <v/>
      </c>
      <c r="EU108" s="182" t="str">
        <f ca="1">IFERROR(IF(OFFSET($D$6,MATCH(VALUE(SUBSTITUTE(EQ108,EG108,"")),$A$6:$A$167,0)-1,MATCH($EG108,$D$6:$CC$6,0)-1+7,1,1)&gt;0,OFFSET($D$6,MATCH(VALUE(SUBSTITUTE(EQ108,EG108,"")),$A$6:$A$167,0)-1,MATCH($EG108,$D$6:$CC$6,0)-1+7,1,1),""),"")</f>
        <v/>
      </c>
      <c r="EV108" s="182" t="str">
        <f ca="1">IF($EU108&lt;&gt;"",IF(OFFSET($D$6,MATCH(VALUE(SUBSTITUTE($EQ108,$EG108,"")),$A$6:$A$167,0)-1,MATCH($EG108,$D$6:$CC$6,0)-1+8,1,1)=0,"",OFFSET($D$6,MATCH(VALUE(SUBSTITUTE($EQ108,$EG108,"")),$A$6:$A$167,0)-1,MATCH($EG108,$D$6:$CC$6,0)-1+8,1,1)),"")</f>
        <v/>
      </c>
      <c r="EW108" s="182" t="str">
        <f t="shared" ca="1" si="10"/>
        <v/>
      </c>
      <c r="EX108" s="182" t="str">
        <f t="shared" ca="1" si="11"/>
        <v/>
      </c>
      <c r="EY108" s="182" t="str">
        <f ca="1">IF(EU108="","",COUNTIF(EU$6:$EU108,"&gt;"&amp;0))</f>
        <v/>
      </c>
      <c r="EZ108" s="167"/>
      <c r="FA108" s="155"/>
    </row>
    <row r="109" spans="1:157" ht="27.6" customHeight="1">
      <c r="A109" s="87">
        <v>3029</v>
      </c>
      <c r="B109" s="188" t="s">
        <v>400</v>
      </c>
      <c r="C109" s="195" t="s">
        <v>3007</v>
      </c>
      <c r="D109" s="196" t="s">
        <v>3007</v>
      </c>
      <c r="E109" s="197"/>
      <c r="F109" s="198"/>
      <c r="G109" s="198"/>
      <c r="H109" s="198"/>
      <c r="I109" s="198" t="s">
        <v>3007</v>
      </c>
      <c r="J109" s="198" t="s">
        <v>3007</v>
      </c>
      <c r="K109" s="198"/>
      <c r="L109" s="198"/>
      <c r="M109" s="198" t="s">
        <v>3007</v>
      </c>
      <c r="N109" s="196" t="s">
        <v>3007</v>
      </c>
      <c r="O109" s="197"/>
      <c r="P109" s="198"/>
      <c r="Q109" s="198"/>
      <c r="R109" s="198"/>
      <c r="S109" s="198" t="s">
        <v>3007</v>
      </c>
      <c r="T109" s="198" t="s">
        <v>3007</v>
      </c>
      <c r="U109" s="198"/>
      <c r="V109" s="198"/>
      <c r="W109" s="198" t="s">
        <v>3007</v>
      </c>
      <c r="X109" s="196" t="s">
        <v>3007</v>
      </c>
      <c r="Y109" s="197"/>
      <c r="Z109" s="198"/>
      <c r="AA109" s="198"/>
      <c r="AB109" s="198"/>
      <c r="AC109" s="198" t="s">
        <v>3007</v>
      </c>
      <c r="AD109" s="198" t="s">
        <v>3007</v>
      </c>
      <c r="AE109" s="198"/>
      <c r="AF109" s="198"/>
      <c r="AG109" s="198" t="s">
        <v>3007</v>
      </c>
      <c r="AH109" s="196" t="s">
        <v>3007</v>
      </c>
      <c r="AI109" s="197"/>
      <c r="AJ109" s="198"/>
      <c r="AK109" s="198"/>
      <c r="AL109" s="198"/>
      <c r="AM109" s="198" t="s">
        <v>3007</v>
      </c>
      <c r="AN109" s="198" t="s">
        <v>3007</v>
      </c>
      <c r="AO109" s="198"/>
      <c r="AP109" s="198"/>
      <c r="AQ109" s="198" t="s">
        <v>3007</v>
      </c>
      <c r="AR109" s="196" t="s">
        <v>3007</v>
      </c>
      <c r="AS109" s="197"/>
      <c r="AT109" s="198"/>
      <c r="AU109" s="198"/>
      <c r="AV109" s="198"/>
      <c r="AW109" s="198" t="s">
        <v>3007</v>
      </c>
      <c r="AX109" s="198" t="s">
        <v>3007</v>
      </c>
      <c r="AY109" s="198"/>
      <c r="AZ109" s="198"/>
      <c r="BA109" s="198" t="s">
        <v>3007</v>
      </c>
      <c r="BB109" s="196" t="s">
        <v>3007</v>
      </c>
      <c r="BC109" s="197"/>
      <c r="BD109" s="198"/>
      <c r="BE109" s="198"/>
      <c r="BF109" s="198"/>
      <c r="BG109" s="198" t="s">
        <v>3007</v>
      </c>
      <c r="BH109" s="198" t="s">
        <v>3007</v>
      </c>
      <c r="BI109" s="198"/>
      <c r="BJ109" s="198"/>
      <c r="BK109" s="198" t="s">
        <v>3007</v>
      </c>
      <c r="BL109" s="196" t="s">
        <v>3007</v>
      </c>
      <c r="BM109" s="197"/>
      <c r="BN109" s="198"/>
      <c r="BO109" s="198"/>
      <c r="BP109" s="198"/>
      <c r="BQ109" s="198" t="s">
        <v>3007</v>
      </c>
      <c r="BR109" s="198" t="s">
        <v>3007</v>
      </c>
      <c r="BS109" s="198"/>
      <c r="BT109" s="198"/>
      <c r="BU109" s="198" t="s">
        <v>401</v>
      </c>
      <c r="BV109" s="196" t="s">
        <v>402</v>
      </c>
      <c r="BW109" s="197"/>
      <c r="BX109" s="198"/>
      <c r="BY109" s="198"/>
      <c r="BZ109" s="198"/>
      <c r="CA109" s="198" t="s">
        <v>2685</v>
      </c>
      <c r="CB109" s="198">
        <v>1600</v>
      </c>
      <c r="CC109" s="218"/>
      <c r="CD109" s="223"/>
      <c r="EP109" s="180"/>
      <c r="EQ109" s="181"/>
      <c r="ER109" s="182"/>
      <c r="ES109" s="182"/>
      <c r="ET109" s="182" t="str">
        <f t="shared" ca="1" si="9"/>
        <v/>
      </c>
      <c r="EU109" s="182" t="str">
        <f ca="1">IFERROR(IF(OFFSET($D$6,MATCH(VALUE(SUBSTITUTE(EQ109,EG109,"")),$A$6:$A$167,0)-1,MATCH($EG109,$D$6:$CC$6,0)-1+7,1,1)&gt;0,OFFSET($D$6,MATCH(VALUE(SUBSTITUTE(EQ109,EG109,"")),$A$6:$A$167,0)-1,MATCH($EG109,$D$6:$CC$6,0)-1+7,1,1),""),"")</f>
        <v/>
      </c>
      <c r="EV109" s="182" t="str">
        <f ca="1">IF($EU109&lt;&gt;"",IF(OFFSET($D$6,MATCH(VALUE(SUBSTITUTE($EQ109,$EG109,"")),$A$6:$A$167,0)-1,MATCH($EG109,$D$6:$CC$6,0)-1+8,1,1)=0,"",OFFSET($D$6,MATCH(VALUE(SUBSTITUTE($EQ109,$EG109,"")),$A$6:$A$167,0)-1,MATCH($EG109,$D$6:$CC$6,0)-1+8,1,1)),"")</f>
        <v/>
      </c>
      <c r="EW109" s="182" t="str">
        <f t="shared" ca="1" si="10"/>
        <v/>
      </c>
      <c r="EX109" s="182" t="str">
        <f t="shared" ca="1" si="11"/>
        <v/>
      </c>
      <c r="EY109" s="182" t="str">
        <f ca="1">IF(EU109="","",COUNTIF(EU$6:$EU109,"&gt;"&amp;0))</f>
        <v/>
      </c>
      <c r="EZ109" s="167"/>
      <c r="FA109" s="155"/>
    </row>
    <row r="110" spans="1:157" ht="27.6" customHeight="1">
      <c r="A110" s="87">
        <v>3030</v>
      </c>
      <c r="B110" s="188" t="s">
        <v>3013</v>
      </c>
      <c r="C110" s="184" t="s">
        <v>3007</v>
      </c>
      <c r="D110" s="185" t="s">
        <v>3007</v>
      </c>
      <c r="E110" s="186"/>
      <c r="F110" s="187"/>
      <c r="G110" s="187"/>
      <c r="H110" s="187"/>
      <c r="I110" s="187" t="s">
        <v>3007</v>
      </c>
      <c r="J110" s="187" t="s">
        <v>3007</v>
      </c>
      <c r="K110" s="187"/>
      <c r="L110" s="187"/>
      <c r="M110" s="187" t="s">
        <v>3007</v>
      </c>
      <c r="N110" s="185" t="s">
        <v>3007</v>
      </c>
      <c r="O110" s="186"/>
      <c r="P110" s="187"/>
      <c r="Q110" s="187"/>
      <c r="R110" s="187"/>
      <c r="S110" s="187" t="s">
        <v>3007</v>
      </c>
      <c r="T110" s="187" t="s">
        <v>3007</v>
      </c>
      <c r="U110" s="187"/>
      <c r="V110" s="187"/>
      <c r="W110" s="187" t="s">
        <v>3007</v>
      </c>
      <c r="X110" s="185" t="s">
        <v>3007</v>
      </c>
      <c r="Y110" s="186"/>
      <c r="Z110" s="187"/>
      <c r="AA110" s="187"/>
      <c r="AB110" s="187"/>
      <c r="AC110" s="187" t="s">
        <v>3007</v>
      </c>
      <c r="AD110" s="187" t="s">
        <v>3007</v>
      </c>
      <c r="AE110" s="187"/>
      <c r="AF110" s="187"/>
      <c r="AG110" s="187" t="s">
        <v>3007</v>
      </c>
      <c r="AH110" s="185" t="s">
        <v>3007</v>
      </c>
      <c r="AI110" s="186"/>
      <c r="AJ110" s="187"/>
      <c r="AK110" s="187"/>
      <c r="AL110" s="187"/>
      <c r="AM110" s="187" t="s">
        <v>3007</v>
      </c>
      <c r="AN110" s="187" t="s">
        <v>3007</v>
      </c>
      <c r="AO110" s="187"/>
      <c r="AP110" s="187"/>
      <c r="AQ110" s="187" t="s">
        <v>3007</v>
      </c>
      <c r="AR110" s="185" t="s">
        <v>3007</v>
      </c>
      <c r="AS110" s="186"/>
      <c r="AT110" s="187"/>
      <c r="AU110" s="187"/>
      <c r="AV110" s="187"/>
      <c r="AW110" s="187" t="s">
        <v>3007</v>
      </c>
      <c r="AX110" s="187" t="s">
        <v>3007</v>
      </c>
      <c r="AY110" s="187"/>
      <c r="AZ110" s="187"/>
      <c r="BA110" s="187" t="s">
        <v>3007</v>
      </c>
      <c r="BB110" s="185" t="s">
        <v>3007</v>
      </c>
      <c r="BC110" s="186"/>
      <c r="BD110" s="187"/>
      <c r="BE110" s="187"/>
      <c r="BF110" s="187"/>
      <c r="BG110" s="187" t="s">
        <v>3007</v>
      </c>
      <c r="BH110" s="187" t="s">
        <v>3007</v>
      </c>
      <c r="BI110" s="187"/>
      <c r="BJ110" s="187"/>
      <c r="BK110" s="187" t="s">
        <v>3007</v>
      </c>
      <c r="BL110" s="185" t="s">
        <v>3007</v>
      </c>
      <c r="BM110" s="186"/>
      <c r="BN110" s="187"/>
      <c r="BO110" s="187"/>
      <c r="BP110" s="187"/>
      <c r="BQ110" s="187" t="s">
        <v>3007</v>
      </c>
      <c r="BR110" s="187" t="s">
        <v>3007</v>
      </c>
      <c r="BS110" s="187"/>
      <c r="BT110" s="187"/>
      <c r="BU110" s="187" t="s">
        <v>3007</v>
      </c>
      <c r="BV110" s="185" t="s">
        <v>3007</v>
      </c>
      <c r="BW110" s="186"/>
      <c r="BX110" s="187"/>
      <c r="BY110" s="187"/>
      <c r="BZ110" s="187"/>
      <c r="CA110" s="187" t="s">
        <v>3007</v>
      </c>
      <c r="CB110" s="187" t="s">
        <v>3007</v>
      </c>
      <c r="CC110" s="187"/>
      <c r="CD110" s="186"/>
      <c r="EP110" s="180"/>
      <c r="EQ110" s="181"/>
      <c r="ER110" s="182"/>
      <c r="ES110" s="182"/>
      <c r="ET110" s="182" t="str">
        <f t="shared" ca="1" si="9"/>
        <v/>
      </c>
      <c r="EU110" s="182" t="str">
        <f ca="1">IFERROR(IF(OFFSET($D$6,MATCH(VALUE(SUBSTITUTE(EQ110,EG110,"")),$A$6:$A$167,0)-1,MATCH($EG110,$D$6:$CC$6,0)-1+7,1,1)&gt;0,OFFSET($D$6,MATCH(VALUE(SUBSTITUTE(EQ110,EG110,"")),$A$6:$A$167,0)-1,MATCH($EG110,$D$6:$CC$6,0)-1+7,1,1),""),"")</f>
        <v/>
      </c>
      <c r="EV110" s="182" t="str">
        <f ca="1">IF($EU110&lt;&gt;"",IF(OFFSET($D$6,MATCH(VALUE(SUBSTITUTE($EQ110,$EG110,"")),$A$6:$A$167,0)-1,MATCH($EG110,$D$6:$CC$6,0)-1+8,1,1)=0,"",OFFSET($D$6,MATCH(VALUE(SUBSTITUTE($EQ110,$EG110,"")),$A$6:$A$167,0)-1,MATCH($EG110,$D$6:$CC$6,0)-1+8,1,1)),"")</f>
        <v/>
      </c>
      <c r="EW110" s="182" t="str">
        <f t="shared" ca="1" si="10"/>
        <v/>
      </c>
      <c r="EX110" s="182" t="str">
        <f t="shared" ca="1" si="11"/>
        <v/>
      </c>
      <c r="EY110" s="182" t="str">
        <f ca="1">IF(EU110="","",COUNTIF(EU$6:$EU110,"&gt;"&amp;0))</f>
        <v/>
      </c>
      <c r="EZ110" s="167"/>
      <c r="FA110" s="155"/>
    </row>
    <row r="111" spans="1:157" ht="27.6" customHeight="1">
      <c r="A111" s="87">
        <v>3031</v>
      </c>
      <c r="B111" s="188">
        <f ca="1">J111+T111+AD111+AN111+AX111+BH111+BR111+CB111</f>
        <v>1600</v>
      </c>
      <c r="C111" s="184" t="s">
        <v>3007</v>
      </c>
      <c r="D111" s="185" t="s">
        <v>3016</v>
      </c>
      <c r="E111" s="186"/>
      <c r="F111" s="187"/>
      <c r="G111" s="187"/>
      <c r="H111" s="187"/>
      <c r="I111" s="187" t="s">
        <v>3007</v>
      </c>
      <c r="J111" s="187">
        <f ca="1">SUM(OFFSET(J110,-COUNTIF($B$8:$B109,$B109),0,COUNTIF($B$8:$B109,$B109),1))</f>
        <v>0</v>
      </c>
      <c r="K111" s="187">
        <f ca="1">SUM(OFFSET(K110,-COUNTIF($B$8:$B109,$B109),0,COUNTIF($B$8:$B109,$B109),1))</f>
        <v>0</v>
      </c>
      <c r="L111" s="187"/>
      <c r="M111" s="187" t="s">
        <v>3007</v>
      </c>
      <c r="N111" s="185" t="s">
        <v>3016</v>
      </c>
      <c r="O111" s="186"/>
      <c r="P111" s="187"/>
      <c r="Q111" s="187"/>
      <c r="R111" s="187"/>
      <c r="S111" s="187" t="s">
        <v>3007</v>
      </c>
      <c r="T111" s="187">
        <f ca="1">SUM(OFFSET(T110,-COUNTIF($B$8:$B109,$B109),0,COUNTIF($B$8:$B109,$B109),1))</f>
        <v>0</v>
      </c>
      <c r="U111" s="187">
        <f ca="1">SUM(OFFSET(U110,-COUNTIF($B$8:$B109,$B109),0,COUNTIF($B$8:$B109,$B109),1))</f>
        <v>0</v>
      </c>
      <c r="V111" s="187"/>
      <c r="W111" s="187" t="s">
        <v>3007</v>
      </c>
      <c r="X111" s="185" t="s">
        <v>3016</v>
      </c>
      <c r="Y111" s="186"/>
      <c r="Z111" s="187"/>
      <c r="AA111" s="187"/>
      <c r="AB111" s="187"/>
      <c r="AC111" s="187" t="s">
        <v>3007</v>
      </c>
      <c r="AD111" s="187">
        <f ca="1">SUM(OFFSET(AD110,-COUNTIF($B$8:$B109,$B109),0,COUNTIF($B$8:$B109,$B109),1))</f>
        <v>0</v>
      </c>
      <c r="AE111" s="187">
        <f ca="1">SUM(OFFSET(AE110,-COUNTIF($B$8:$B109,$B109),0,COUNTIF($B$8:$B109,$B109),1))</f>
        <v>0</v>
      </c>
      <c r="AF111" s="187"/>
      <c r="AG111" s="187" t="s">
        <v>3007</v>
      </c>
      <c r="AH111" s="185" t="s">
        <v>3016</v>
      </c>
      <c r="AI111" s="186"/>
      <c r="AJ111" s="187"/>
      <c r="AK111" s="187"/>
      <c r="AL111" s="187"/>
      <c r="AM111" s="187" t="s">
        <v>3007</v>
      </c>
      <c r="AN111" s="187">
        <f ca="1">SUM(OFFSET(AN110,-COUNTIF($B$8:$B109,$B109),0,COUNTIF($B$8:$B109,$B109),1))</f>
        <v>0</v>
      </c>
      <c r="AO111" s="187">
        <f ca="1">SUM(OFFSET(AO110,-COUNTIF($B$8:$B109,$B109),0,COUNTIF($B$8:$B109,$B109),1))</f>
        <v>0</v>
      </c>
      <c r="AP111" s="187"/>
      <c r="AQ111" s="187" t="s">
        <v>3007</v>
      </c>
      <c r="AR111" s="185" t="s">
        <v>3016</v>
      </c>
      <c r="AS111" s="186"/>
      <c r="AT111" s="187"/>
      <c r="AU111" s="187"/>
      <c r="AV111" s="187"/>
      <c r="AW111" s="187" t="s">
        <v>3007</v>
      </c>
      <c r="AX111" s="187">
        <f ca="1">SUM(OFFSET(AX110,-COUNTIF($B$8:$B109,$B109),0,COUNTIF($B$8:$B109,$B109),1))</f>
        <v>0</v>
      </c>
      <c r="AY111" s="187">
        <f ca="1">SUM(OFFSET(AY110,-COUNTIF($B$8:$B109,$B109),0,COUNTIF($B$8:$B109,$B109),1))</f>
        <v>0</v>
      </c>
      <c r="AZ111" s="187"/>
      <c r="BA111" s="187" t="s">
        <v>3007</v>
      </c>
      <c r="BB111" s="185" t="s">
        <v>3016</v>
      </c>
      <c r="BC111" s="186"/>
      <c r="BD111" s="187"/>
      <c r="BE111" s="187"/>
      <c r="BF111" s="187"/>
      <c r="BG111" s="187" t="s">
        <v>3007</v>
      </c>
      <c r="BH111" s="187">
        <f ca="1">SUM(OFFSET(BH110,-COUNTIF($B$8:$B109,$B109),0,COUNTIF($B$8:$B109,$B109),1))</f>
        <v>0</v>
      </c>
      <c r="BI111" s="187">
        <f ca="1">SUM(OFFSET(BI110,-COUNTIF($B$8:$B109,$B109),0,COUNTIF($B$8:$B109,$B109),1))</f>
        <v>0</v>
      </c>
      <c r="BJ111" s="187"/>
      <c r="BK111" s="187" t="s">
        <v>3007</v>
      </c>
      <c r="BL111" s="185" t="s">
        <v>3016</v>
      </c>
      <c r="BM111" s="186"/>
      <c r="BN111" s="187"/>
      <c r="BO111" s="187"/>
      <c r="BP111" s="187"/>
      <c r="BQ111" s="187" t="s">
        <v>3007</v>
      </c>
      <c r="BR111" s="187">
        <f ca="1">SUM(OFFSET(BR110,-COUNTIF($B$8:$B109,$B109),0,COUNTIF($B$8:$B109,$B109),1))</f>
        <v>0</v>
      </c>
      <c r="BS111" s="187">
        <f ca="1">SUM(OFFSET(BS110,-COUNTIF($B$8:$B109,$B109),0,COUNTIF($B$8:$B109,$B109),1))</f>
        <v>0</v>
      </c>
      <c r="BT111" s="187"/>
      <c r="BU111" s="187" t="s">
        <v>3007</v>
      </c>
      <c r="BV111" s="185" t="s">
        <v>3016</v>
      </c>
      <c r="BW111" s="186"/>
      <c r="BX111" s="187"/>
      <c r="BY111" s="187"/>
      <c r="BZ111" s="187"/>
      <c r="CA111" s="187" t="s">
        <v>3007</v>
      </c>
      <c r="CB111" s="187">
        <f ca="1">SUM(OFFSET(CB110,-COUNTIF($B$8:$B109,$B109),0,COUNTIF($B$8:$B109,$B109),1))</f>
        <v>1600</v>
      </c>
      <c r="CC111" s="187">
        <f ca="1">SUM(OFFSET(CC110,-COUNTIF($B$8:$B109,$B109),0,COUNTIF($B$8:$B109,$B109),1))</f>
        <v>0</v>
      </c>
      <c r="CD111" s="186"/>
      <c r="EP111" s="180"/>
      <c r="EQ111" s="181"/>
      <c r="ER111" s="182"/>
      <c r="ES111" s="182"/>
      <c r="ET111" s="182" t="str">
        <f t="shared" ca="1" si="9"/>
        <v/>
      </c>
      <c r="EU111" s="182" t="str">
        <f ca="1">IFERROR(IF(OFFSET($D$6,MATCH(VALUE(SUBSTITUTE(EQ111,EG111,"")),$A$6:$A$167,0)-1,MATCH($EG111,$D$6:$CC$6,0)-1+7,1,1)&gt;0,OFFSET($D$6,MATCH(VALUE(SUBSTITUTE(EQ111,EG111,"")),$A$6:$A$167,0)-1,MATCH($EG111,$D$6:$CC$6,0)-1+7,1,1),""),"")</f>
        <v/>
      </c>
      <c r="EV111" s="182" t="str">
        <f ca="1">IF($EU111&lt;&gt;"",IF(OFFSET($D$6,MATCH(VALUE(SUBSTITUTE($EQ111,$EG111,"")),$A$6:$A$167,0)-1,MATCH($EG111,$D$6:$CC$6,0)-1+8,1,1)=0,"",OFFSET($D$6,MATCH(VALUE(SUBSTITUTE($EQ111,$EG111,"")),$A$6:$A$167,0)-1,MATCH($EG111,$D$6:$CC$6,0)-1+8,1,1)),"")</f>
        <v/>
      </c>
      <c r="EW111" s="182" t="str">
        <f t="shared" ca="1" si="10"/>
        <v/>
      </c>
      <c r="EX111" s="182" t="str">
        <f t="shared" ca="1" si="11"/>
        <v/>
      </c>
      <c r="EY111" s="182" t="str">
        <f ca="1">IF(EU111="","",COUNTIF(EU$6:$EU111,"&gt;"&amp;0))</f>
        <v/>
      </c>
      <c r="EZ111" s="167"/>
      <c r="FA111" s="155"/>
    </row>
    <row r="112" spans="1:157" ht="27.6" customHeight="1" thickBot="1">
      <c r="A112" s="87">
        <v>3032</v>
      </c>
      <c r="B112" s="190" t="s">
        <v>3007</v>
      </c>
      <c r="C112" s="191" t="s">
        <v>3007</v>
      </c>
      <c r="D112" s="192" t="s">
        <v>3007</v>
      </c>
      <c r="E112" s="193"/>
      <c r="F112" s="194"/>
      <c r="G112" s="194"/>
      <c r="H112" s="194"/>
      <c r="I112" s="194" t="s">
        <v>3007</v>
      </c>
      <c r="J112" s="194" t="s">
        <v>3007</v>
      </c>
      <c r="K112" s="194"/>
      <c r="L112" s="194"/>
      <c r="M112" s="194" t="s">
        <v>3007</v>
      </c>
      <c r="N112" s="192" t="s">
        <v>3007</v>
      </c>
      <c r="O112" s="193"/>
      <c r="P112" s="194"/>
      <c r="Q112" s="194"/>
      <c r="R112" s="194"/>
      <c r="S112" s="194" t="s">
        <v>3007</v>
      </c>
      <c r="T112" s="194" t="s">
        <v>3007</v>
      </c>
      <c r="U112" s="194"/>
      <c r="V112" s="194"/>
      <c r="W112" s="194" t="s">
        <v>3007</v>
      </c>
      <c r="X112" s="192" t="s">
        <v>3007</v>
      </c>
      <c r="Y112" s="193"/>
      <c r="Z112" s="194"/>
      <c r="AA112" s="194"/>
      <c r="AB112" s="194"/>
      <c r="AC112" s="194" t="s">
        <v>3007</v>
      </c>
      <c r="AD112" s="194" t="s">
        <v>3007</v>
      </c>
      <c r="AE112" s="194"/>
      <c r="AF112" s="194"/>
      <c r="AG112" s="194" t="s">
        <v>3007</v>
      </c>
      <c r="AH112" s="192" t="s">
        <v>3007</v>
      </c>
      <c r="AI112" s="193"/>
      <c r="AJ112" s="194"/>
      <c r="AK112" s="194"/>
      <c r="AL112" s="194"/>
      <c r="AM112" s="194" t="s">
        <v>3007</v>
      </c>
      <c r="AN112" s="194" t="s">
        <v>3007</v>
      </c>
      <c r="AO112" s="194"/>
      <c r="AP112" s="194"/>
      <c r="AQ112" s="194" t="s">
        <v>3007</v>
      </c>
      <c r="AR112" s="192" t="s">
        <v>3007</v>
      </c>
      <c r="AS112" s="193"/>
      <c r="AT112" s="194"/>
      <c r="AU112" s="194"/>
      <c r="AV112" s="194"/>
      <c r="AW112" s="194" t="s">
        <v>3007</v>
      </c>
      <c r="AX112" s="194" t="s">
        <v>3007</v>
      </c>
      <c r="AY112" s="194"/>
      <c r="AZ112" s="194"/>
      <c r="BA112" s="194" t="s">
        <v>3007</v>
      </c>
      <c r="BB112" s="192" t="s">
        <v>3007</v>
      </c>
      <c r="BC112" s="193"/>
      <c r="BD112" s="194"/>
      <c r="BE112" s="194"/>
      <c r="BF112" s="194"/>
      <c r="BG112" s="194" t="s">
        <v>3007</v>
      </c>
      <c r="BH112" s="194" t="s">
        <v>3007</v>
      </c>
      <c r="BI112" s="194"/>
      <c r="BJ112" s="194"/>
      <c r="BK112" s="194" t="s">
        <v>3007</v>
      </c>
      <c r="BL112" s="192" t="s">
        <v>3007</v>
      </c>
      <c r="BM112" s="193"/>
      <c r="BN112" s="194"/>
      <c r="BO112" s="194"/>
      <c r="BP112" s="194"/>
      <c r="BQ112" s="194" t="s">
        <v>3007</v>
      </c>
      <c r="BR112" s="194" t="s">
        <v>3007</v>
      </c>
      <c r="BS112" s="194"/>
      <c r="BT112" s="194"/>
      <c r="BU112" s="194" t="s">
        <v>3007</v>
      </c>
      <c r="BV112" s="192" t="s">
        <v>3007</v>
      </c>
      <c r="BW112" s="193"/>
      <c r="BX112" s="194"/>
      <c r="BY112" s="194"/>
      <c r="BZ112" s="194"/>
      <c r="CA112" s="194" t="s">
        <v>3007</v>
      </c>
      <c r="CB112" s="194" t="s">
        <v>3007</v>
      </c>
      <c r="CC112" s="194"/>
      <c r="CD112" s="193"/>
      <c r="EP112" s="180"/>
      <c r="EQ112" s="181"/>
      <c r="ER112" s="182"/>
      <c r="ES112" s="182"/>
      <c r="ET112" s="182" t="str">
        <f t="shared" ca="1" si="9"/>
        <v/>
      </c>
      <c r="EU112" s="182" t="str">
        <f ca="1">IFERROR(IF(OFFSET($D$6,MATCH(VALUE(SUBSTITUTE(EQ112,EG112,"")),$A$6:$A$167,0)-1,MATCH($EG112,$D$6:$CC$6,0)-1+7,1,1)&gt;0,OFFSET($D$6,MATCH(VALUE(SUBSTITUTE(EQ112,EG112,"")),$A$6:$A$167,0)-1,MATCH($EG112,$D$6:$CC$6,0)-1+7,1,1),""),"")</f>
        <v/>
      </c>
      <c r="EV112" s="182" t="str">
        <f ca="1">IF($EU112&lt;&gt;"",IF(OFFSET($D$6,MATCH(VALUE(SUBSTITUTE($EQ112,$EG112,"")),$A$6:$A$167,0)-1,MATCH($EG112,$D$6:$CC$6,0)-1+8,1,1)=0,"",OFFSET($D$6,MATCH(VALUE(SUBSTITUTE($EQ112,$EG112,"")),$A$6:$A$167,0)-1,MATCH($EG112,$D$6:$CC$6,0)-1+8,1,1)),"")</f>
        <v/>
      </c>
      <c r="EW112" s="182" t="str">
        <f t="shared" ca="1" si="10"/>
        <v/>
      </c>
      <c r="EX112" s="182" t="str">
        <f t="shared" ca="1" si="11"/>
        <v/>
      </c>
      <c r="EY112" s="182" t="str">
        <f ca="1">IF(EU112="","",COUNTIF(EU$6:$EU112,"&gt;"&amp;0))</f>
        <v/>
      </c>
      <c r="EZ112" s="167"/>
      <c r="FA112" s="155"/>
    </row>
    <row r="113" spans="1:157" ht="27.6" customHeight="1">
      <c r="A113" s="87">
        <v>3033</v>
      </c>
      <c r="B113" s="188" t="s">
        <v>405</v>
      </c>
      <c r="C113" s="195" t="s">
        <v>3007</v>
      </c>
      <c r="D113" s="196" t="s">
        <v>3007</v>
      </c>
      <c r="E113" s="197"/>
      <c r="F113" s="198"/>
      <c r="G113" s="198"/>
      <c r="H113" s="198"/>
      <c r="I113" s="198" t="s">
        <v>3007</v>
      </c>
      <c r="J113" s="198" t="s">
        <v>3007</v>
      </c>
      <c r="K113" s="198"/>
      <c r="L113" s="198"/>
      <c r="M113" s="198" t="s">
        <v>3007</v>
      </c>
      <c r="N113" s="196" t="s">
        <v>3007</v>
      </c>
      <c r="O113" s="197"/>
      <c r="P113" s="198"/>
      <c r="Q113" s="198"/>
      <c r="R113" s="198"/>
      <c r="S113" s="198" t="s">
        <v>3007</v>
      </c>
      <c r="T113" s="198" t="s">
        <v>3007</v>
      </c>
      <c r="U113" s="198"/>
      <c r="V113" s="198"/>
      <c r="W113" s="198" t="s">
        <v>3007</v>
      </c>
      <c r="X113" s="196" t="s">
        <v>3007</v>
      </c>
      <c r="Y113" s="197"/>
      <c r="Z113" s="198"/>
      <c r="AA113" s="198"/>
      <c r="AB113" s="198"/>
      <c r="AC113" s="198" t="s">
        <v>3007</v>
      </c>
      <c r="AD113" s="198" t="s">
        <v>3007</v>
      </c>
      <c r="AE113" s="198"/>
      <c r="AF113" s="198"/>
      <c r="AG113" s="198" t="s">
        <v>3007</v>
      </c>
      <c r="AH113" s="196" t="s">
        <v>3007</v>
      </c>
      <c r="AI113" s="197"/>
      <c r="AJ113" s="198"/>
      <c r="AK113" s="198"/>
      <c r="AL113" s="198"/>
      <c r="AM113" s="198" t="s">
        <v>3007</v>
      </c>
      <c r="AN113" s="198" t="s">
        <v>3007</v>
      </c>
      <c r="AO113" s="198"/>
      <c r="AP113" s="198"/>
      <c r="AQ113" s="198" t="s">
        <v>3007</v>
      </c>
      <c r="AR113" s="196" t="s">
        <v>3007</v>
      </c>
      <c r="AS113" s="197"/>
      <c r="AT113" s="198"/>
      <c r="AU113" s="198"/>
      <c r="AV113" s="198"/>
      <c r="AW113" s="198" t="s">
        <v>3007</v>
      </c>
      <c r="AX113" s="198" t="s">
        <v>3007</v>
      </c>
      <c r="AY113" s="198"/>
      <c r="AZ113" s="198"/>
      <c r="BA113" s="198" t="s">
        <v>3007</v>
      </c>
      <c r="BB113" s="196" t="s">
        <v>3007</v>
      </c>
      <c r="BC113" s="197"/>
      <c r="BD113" s="198"/>
      <c r="BE113" s="198"/>
      <c r="BF113" s="198"/>
      <c r="BG113" s="198" t="s">
        <v>3007</v>
      </c>
      <c r="BH113" s="198" t="s">
        <v>3007</v>
      </c>
      <c r="BI113" s="198"/>
      <c r="BJ113" s="198"/>
      <c r="BK113" s="198" t="s">
        <v>3007</v>
      </c>
      <c r="BL113" s="196" t="s">
        <v>3007</v>
      </c>
      <c r="BM113" s="197"/>
      <c r="BN113" s="198"/>
      <c r="BO113" s="198"/>
      <c r="BP113" s="198"/>
      <c r="BQ113" s="198" t="s">
        <v>3007</v>
      </c>
      <c r="BR113" s="198" t="s">
        <v>3007</v>
      </c>
      <c r="BS113" s="198"/>
      <c r="BT113" s="198"/>
      <c r="BU113" s="198" t="s">
        <v>406</v>
      </c>
      <c r="BV113" s="196" t="s">
        <v>407</v>
      </c>
      <c r="BW113" s="197"/>
      <c r="BX113" s="198"/>
      <c r="BY113" s="198"/>
      <c r="BZ113" s="198"/>
      <c r="CA113" s="198" t="s">
        <v>2685</v>
      </c>
      <c r="CB113" s="198">
        <v>2900</v>
      </c>
      <c r="CC113" s="218"/>
      <c r="CD113" s="223"/>
      <c r="EP113" s="180"/>
      <c r="EQ113" s="181"/>
      <c r="ER113" s="182"/>
      <c r="ES113" s="182"/>
      <c r="ET113" s="182" t="str">
        <f t="shared" ca="1" si="9"/>
        <v/>
      </c>
      <c r="EU113" s="182" t="str">
        <f ca="1">IFERROR(IF(OFFSET($D$6,MATCH(VALUE(SUBSTITUTE(EQ113,EG113,"")),$A$6:$A$167,0)-1,MATCH($EG113,$D$6:$CC$6,0)-1+7,1,1)&gt;0,OFFSET($D$6,MATCH(VALUE(SUBSTITUTE(EQ113,EG113,"")),$A$6:$A$167,0)-1,MATCH($EG113,$D$6:$CC$6,0)-1+7,1,1),""),"")</f>
        <v/>
      </c>
      <c r="EV113" s="182" t="str">
        <f ca="1">IF($EU113&lt;&gt;"",IF(OFFSET($D$6,MATCH(VALUE(SUBSTITUTE($EQ113,$EG113,"")),$A$6:$A$167,0)-1,MATCH($EG113,$D$6:$CC$6,0)-1+8,1,1)=0,"",OFFSET($D$6,MATCH(VALUE(SUBSTITUTE($EQ113,$EG113,"")),$A$6:$A$167,0)-1,MATCH($EG113,$D$6:$CC$6,0)-1+8,1,1)),"")</f>
        <v/>
      </c>
      <c r="EW113" s="182" t="str">
        <f t="shared" ca="1" si="10"/>
        <v/>
      </c>
      <c r="EX113" s="182" t="str">
        <f t="shared" ca="1" si="11"/>
        <v/>
      </c>
      <c r="EY113" s="182" t="str">
        <f ca="1">IF(EU113="","",COUNTIF(EU$6:$EU113,"&gt;"&amp;0))</f>
        <v/>
      </c>
      <c r="EZ113" s="167"/>
      <c r="FA113" s="155"/>
    </row>
    <row r="114" spans="1:157" ht="27.6" customHeight="1">
      <c r="A114" s="87">
        <v>3034</v>
      </c>
      <c r="B114" s="188" t="s">
        <v>405</v>
      </c>
      <c r="C114" s="184" t="s">
        <v>3007</v>
      </c>
      <c r="D114" s="185" t="s">
        <v>3007</v>
      </c>
      <c r="E114" s="186"/>
      <c r="F114" s="187"/>
      <c r="G114" s="187"/>
      <c r="H114" s="187"/>
      <c r="I114" s="187" t="s">
        <v>3007</v>
      </c>
      <c r="J114" s="187" t="s">
        <v>3007</v>
      </c>
      <c r="K114" s="187"/>
      <c r="L114" s="187"/>
      <c r="M114" s="187" t="s">
        <v>3007</v>
      </c>
      <c r="N114" s="185" t="s">
        <v>3007</v>
      </c>
      <c r="O114" s="186"/>
      <c r="P114" s="187"/>
      <c r="Q114" s="187"/>
      <c r="R114" s="187"/>
      <c r="S114" s="187" t="s">
        <v>3007</v>
      </c>
      <c r="T114" s="187" t="s">
        <v>3007</v>
      </c>
      <c r="U114" s="187"/>
      <c r="V114" s="187"/>
      <c r="W114" s="187" t="s">
        <v>3007</v>
      </c>
      <c r="X114" s="185" t="s">
        <v>3007</v>
      </c>
      <c r="Y114" s="186"/>
      <c r="Z114" s="187"/>
      <c r="AA114" s="187"/>
      <c r="AB114" s="187"/>
      <c r="AC114" s="187" t="s">
        <v>3007</v>
      </c>
      <c r="AD114" s="187" t="s">
        <v>3007</v>
      </c>
      <c r="AE114" s="187"/>
      <c r="AF114" s="187"/>
      <c r="AG114" s="187" t="s">
        <v>3007</v>
      </c>
      <c r="AH114" s="185" t="s">
        <v>3007</v>
      </c>
      <c r="AI114" s="186"/>
      <c r="AJ114" s="187"/>
      <c r="AK114" s="187"/>
      <c r="AL114" s="187"/>
      <c r="AM114" s="187" t="s">
        <v>3007</v>
      </c>
      <c r="AN114" s="187" t="s">
        <v>3007</v>
      </c>
      <c r="AO114" s="187"/>
      <c r="AP114" s="187"/>
      <c r="AQ114" s="187" t="s">
        <v>3007</v>
      </c>
      <c r="AR114" s="185" t="s">
        <v>3007</v>
      </c>
      <c r="AS114" s="186"/>
      <c r="AT114" s="187"/>
      <c r="AU114" s="187"/>
      <c r="AV114" s="187"/>
      <c r="AW114" s="187" t="s">
        <v>3007</v>
      </c>
      <c r="AX114" s="187" t="s">
        <v>3007</v>
      </c>
      <c r="AY114" s="187"/>
      <c r="AZ114" s="187"/>
      <c r="BA114" s="187" t="s">
        <v>3007</v>
      </c>
      <c r="BB114" s="185" t="s">
        <v>3007</v>
      </c>
      <c r="BC114" s="186"/>
      <c r="BD114" s="187"/>
      <c r="BE114" s="187"/>
      <c r="BF114" s="187"/>
      <c r="BG114" s="187" t="s">
        <v>3007</v>
      </c>
      <c r="BH114" s="187" t="s">
        <v>3007</v>
      </c>
      <c r="BI114" s="187"/>
      <c r="BJ114" s="187"/>
      <c r="BK114" s="187" t="s">
        <v>3007</v>
      </c>
      <c r="BL114" s="185" t="s">
        <v>3007</v>
      </c>
      <c r="BM114" s="186"/>
      <c r="BN114" s="187"/>
      <c r="BO114" s="187"/>
      <c r="BP114" s="187"/>
      <c r="BQ114" s="187" t="s">
        <v>3007</v>
      </c>
      <c r="BR114" s="187" t="s">
        <v>3007</v>
      </c>
      <c r="BS114" s="187"/>
      <c r="BT114" s="187"/>
      <c r="BU114" s="187" t="s">
        <v>409</v>
      </c>
      <c r="BV114" s="185" t="s">
        <v>410</v>
      </c>
      <c r="BW114" s="186"/>
      <c r="BX114" s="187"/>
      <c r="BY114" s="187"/>
      <c r="BZ114" s="187"/>
      <c r="CA114" s="187" t="s">
        <v>2685</v>
      </c>
      <c r="CB114" s="187">
        <v>350</v>
      </c>
      <c r="CC114" s="217"/>
      <c r="CD114" s="222"/>
      <c r="EP114" s="180"/>
      <c r="EQ114" s="181"/>
      <c r="ER114" s="182"/>
      <c r="ES114" s="182"/>
      <c r="ET114" s="182" t="str">
        <f t="shared" ca="1" si="9"/>
        <v/>
      </c>
      <c r="EU114" s="182" t="str">
        <f ca="1">IFERROR(IF(OFFSET($D$6,MATCH(VALUE(SUBSTITUTE(EQ114,EG114,"")),$A$6:$A$167,0)-1,MATCH($EG114,$D$6:$CC$6,0)-1+7,1,1)&gt;0,OFFSET($D$6,MATCH(VALUE(SUBSTITUTE(EQ114,EG114,"")),$A$6:$A$167,0)-1,MATCH($EG114,$D$6:$CC$6,0)-1+7,1,1),""),"")</f>
        <v/>
      </c>
      <c r="EV114" s="182" t="str">
        <f ca="1">IF($EU114&lt;&gt;"",IF(OFFSET($D$6,MATCH(VALUE(SUBSTITUTE($EQ114,$EG114,"")),$A$6:$A$167,0)-1,MATCH($EG114,$D$6:$CC$6,0)-1+8,1,1)=0,"",OFFSET($D$6,MATCH(VALUE(SUBSTITUTE($EQ114,$EG114,"")),$A$6:$A$167,0)-1,MATCH($EG114,$D$6:$CC$6,0)-1+8,1,1)),"")</f>
        <v/>
      </c>
      <c r="EW114" s="182" t="str">
        <f t="shared" ca="1" si="10"/>
        <v/>
      </c>
      <c r="EX114" s="182" t="str">
        <f t="shared" ca="1" si="11"/>
        <v/>
      </c>
      <c r="EY114" s="182" t="str">
        <f ca="1">IF(EU114="","",COUNTIF(EU$6:$EU114,"&gt;"&amp;0))</f>
        <v/>
      </c>
      <c r="EZ114" s="167"/>
      <c r="FA114" s="155"/>
    </row>
    <row r="115" spans="1:157" ht="27.6" customHeight="1">
      <c r="A115" s="87">
        <v>3035</v>
      </c>
      <c r="B115" s="188" t="s">
        <v>3013</v>
      </c>
      <c r="C115" s="184" t="s">
        <v>3007</v>
      </c>
      <c r="D115" s="185" t="s">
        <v>3007</v>
      </c>
      <c r="E115" s="186"/>
      <c r="F115" s="187"/>
      <c r="G115" s="187"/>
      <c r="H115" s="187"/>
      <c r="I115" s="187" t="s">
        <v>3007</v>
      </c>
      <c r="J115" s="187" t="s">
        <v>3007</v>
      </c>
      <c r="K115" s="187"/>
      <c r="L115" s="187"/>
      <c r="M115" s="187" t="s">
        <v>3007</v>
      </c>
      <c r="N115" s="185" t="s">
        <v>3007</v>
      </c>
      <c r="O115" s="186"/>
      <c r="P115" s="187"/>
      <c r="Q115" s="187"/>
      <c r="R115" s="187"/>
      <c r="S115" s="187" t="s">
        <v>3007</v>
      </c>
      <c r="T115" s="187" t="s">
        <v>3007</v>
      </c>
      <c r="U115" s="187"/>
      <c r="V115" s="187"/>
      <c r="W115" s="187" t="s">
        <v>3007</v>
      </c>
      <c r="X115" s="185" t="s">
        <v>3007</v>
      </c>
      <c r="Y115" s="186"/>
      <c r="Z115" s="187"/>
      <c r="AA115" s="187"/>
      <c r="AB115" s="187"/>
      <c r="AC115" s="187" t="s">
        <v>3007</v>
      </c>
      <c r="AD115" s="187" t="s">
        <v>3007</v>
      </c>
      <c r="AE115" s="187"/>
      <c r="AF115" s="187"/>
      <c r="AG115" s="187" t="s">
        <v>3007</v>
      </c>
      <c r="AH115" s="185" t="s">
        <v>3007</v>
      </c>
      <c r="AI115" s="186"/>
      <c r="AJ115" s="187"/>
      <c r="AK115" s="187"/>
      <c r="AL115" s="187"/>
      <c r="AM115" s="187" t="s">
        <v>3007</v>
      </c>
      <c r="AN115" s="187" t="s">
        <v>3007</v>
      </c>
      <c r="AO115" s="187"/>
      <c r="AP115" s="187"/>
      <c r="AQ115" s="187" t="s">
        <v>3007</v>
      </c>
      <c r="AR115" s="185" t="s">
        <v>3007</v>
      </c>
      <c r="AS115" s="186"/>
      <c r="AT115" s="187"/>
      <c r="AU115" s="187"/>
      <c r="AV115" s="187"/>
      <c r="AW115" s="187" t="s">
        <v>3007</v>
      </c>
      <c r="AX115" s="187" t="s">
        <v>3007</v>
      </c>
      <c r="AY115" s="187"/>
      <c r="AZ115" s="187"/>
      <c r="BA115" s="187" t="s">
        <v>3007</v>
      </c>
      <c r="BB115" s="185" t="s">
        <v>3007</v>
      </c>
      <c r="BC115" s="186"/>
      <c r="BD115" s="187"/>
      <c r="BE115" s="187"/>
      <c r="BF115" s="187"/>
      <c r="BG115" s="187" t="s">
        <v>3007</v>
      </c>
      <c r="BH115" s="187" t="s">
        <v>3007</v>
      </c>
      <c r="BI115" s="187"/>
      <c r="BJ115" s="187"/>
      <c r="BK115" s="187" t="s">
        <v>3007</v>
      </c>
      <c r="BL115" s="185" t="s">
        <v>3007</v>
      </c>
      <c r="BM115" s="186"/>
      <c r="BN115" s="187"/>
      <c r="BO115" s="187"/>
      <c r="BP115" s="187"/>
      <c r="BQ115" s="187" t="s">
        <v>3007</v>
      </c>
      <c r="BR115" s="187" t="s">
        <v>3007</v>
      </c>
      <c r="BS115" s="187"/>
      <c r="BT115" s="187"/>
      <c r="BU115" s="187" t="s">
        <v>3007</v>
      </c>
      <c r="BV115" s="185" t="s">
        <v>3007</v>
      </c>
      <c r="BW115" s="186"/>
      <c r="BX115" s="187"/>
      <c r="BY115" s="187"/>
      <c r="BZ115" s="187"/>
      <c r="CA115" s="187" t="s">
        <v>3007</v>
      </c>
      <c r="CB115" s="187" t="s">
        <v>3007</v>
      </c>
      <c r="CC115" s="187"/>
      <c r="CD115" s="186"/>
      <c r="EP115" s="180"/>
      <c r="EQ115" s="181"/>
      <c r="ER115" s="182"/>
      <c r="ES115" s="182"/>
      <c r="ET115" s="182" t="str">
        <f t="shared" ca="1" si="9"/>
        <v/>
      </c>
      <c r="EU115" s="182" t="str">
        <f ca="1">IFERROR(IF(OFFSET($D$6,MATCH(VALUE(SUBSTITUTE(EQ115,EG115,"")),$A$6:$A$167,0)-1,MATCH($EG115,$D$6:$CC$6,0)-1+7,1,1)&gt;0,OFFSET($D$6,MATCH(VALUE(SUBSTITUTE(EQ115,EG115,"")),$A$6:$A$167,0)-1,MATCH($EG115,$D$6:$CC$6,0)-1+7,1,1),""),"")</f>
        <v/>
      </c>
      <c r="EV115" s="182" t="str">
        <f ca="1">IF($EU115&lt;&gt;"",IF(OFFSET($D$6,MATCH(VALUE(SUBSTITUTE($EQ115,$EG115,"")),$A$6:$A$167,0)-1,MATCH($EG115,$D$6:$CC$6,0)-1+8,1,1)=0,"",OFFSET($D$6,MATCH(VALUE(SUBSTITUTE($EQ115,$EG115,"")),$A$6:$A$167,0)-1,MATCH($EG115,$D$6:$CC$6,0)-1+8,1,1)),"")</f>
        <v/>
      </c>
      <c r="EW115" s="182" t="str">
        <f t="shared" ca="1" si="10"/>
        <v/>
      </c>
      <c r="EX115" s="182" t="str">
        <f t="shared" ca="1" si="11"/>
        <v/>
      </c>
      <c r="EY115" s="182" t="str">
        <f ca="1">IF(EU115="","",COUNTIF(EU$6:$EU115,"&gt;"&amp;0))</f>
        <v/>
      </c>
      <c r="EZ115" s="167"/>
      <c r="FA115" s="155"/>
    </row>
    <row r="116" spans="1:157" ht="27.6" customHeight="1">
      <c r="A116" s="87">
        <v>3036</v>
      </c>
      <c r="B116" s="188">
        <f ca="1">J116+T116+AD116+AN116+AX116+BH116+BR116+CB116</f>
        <v>3250</v>
      </c>
      <c r="C116" s="184" t="s">
        <v>3007</v>
      </c>
      <c r="D116" s="185" t="s">
        <v>3016</v>
      </c>
      <c r="E116" s="186"/>
      <c r="F116" s="187"/>
      <c r="G116" s="187"/>
      <c r="H116" s="187"/>
      <c r="I116" s="187" t="s">
        <v>3007</v>
      </c>
      <c r="J116" s="187">
        <f ca="1">SUM(OFFSET(J115,-COUNTIF($B$8:$B114,$B114),0,COUNTIF($B$8:$B114,$B114),1))</f>
        <v>0</v>
      </c>
      <c r="K116" s="187">
        <f ca="1">SUM(OFFSET(K115,-COUNTIF($B$8:$B114,$B114),0,COUNTIF($B$8:$B114,$B114),1))</f>
        <v>0</v>
      </c>
      <c r="L116" s="187"/>
      <c r="M116" s="187" t="s">
        <v>3007</v>
      </c>
      <c r="N116" s="185" t="s">
        <v>3016</v>
      </c>
      <c r="O116" s="186"/>
      <c r="P116" s="187"/>
      <c r="Q116" s="187"/>
      <c r="R116" s="187"/>
      <c r="S116" s="187" t="s">
        <v>3007</v>
      </c>
      <c r="T116" s="187">
        <f ca="1">SUM(OFFSET(T115,-COUNTIF($B$8:$B114,$B114),0,COUNTIF($B$8:$B114,$B114),1))</f>
        <v>0</v>
      </c>
      <c r="U116" s="187">
        <f ca="1">SUM(OFFSET(U115,-COUNTIF($B$8:$B114,$B114),0,COUNTIF($B$8:$B114,$B114),1))</f>
        <v>0</v>
      </c>
      <c r="V116" s="187"/>
      <c r="W116" s="187" t="s">
        <v>3007</v>
      </c>
      <c r="X116" s="185" t="s">
        <v>3016</v>
      </c>
      <c r="Y116" s="186"/>
      <c r="Z116" s="187"/>
      <c r="AA116" s="187"/>
      <c r="AB116" s="187"/>
      <c r="AC116" s="187" t="s">
        <v>3007</v>
      </c>
      <c r="AD116" s="187">
        <f ca="1">SUM(OFFSET(AD115,-COUNTIF($B$8:$B114,$B114),0,COUNTIF($B$8:$B114,$B114),1))</f>
        <v>0</v>
      </c>
      <c r="AE116" s="187">
        <f ca="1">SUM(OFFSET(AE115,-COUNTIF($B$8:$B114,$B114),0,COUNTIF($B$8:$B114,$B114),1))</f>
        <v>0</v>
      </c>
      <c r="AF116" s="187"/>
      <c r="AG116" s="187" t="s">
        <v>3007</v>
      </c>
      <c r="AH116" s="185" t="s">
        <v>3016</v>
      </c>
      <c r="AI116" s="186"/>
      <c r="AJ116" s="187"/>
      <c r="AK116" s="187"/>
      <c r="AL116" s="187"/>
      <c r="AM116" s="187" t="s">
        <v>3007</v>
      </c>
      <c r="AN116" s="187">
        <f ca="1">SUM(OFFSET(AN115,-COUNTIF($B$8:$B114,$B114),0,COUNTIF($B$8:$B114,$B114),1))</f>
        <v>0</v>
      </c>
      <c r="AO116" s="187">
        <f ca="1">SUM(OFFSET(AO115,-COUNTIF($B$8:$B114,$B114),0,COUNTIF($B$8:$B114,$B114),1))</f>
        <v>0</v>
      </c>
      <c r="AP116" s="187"/>
      <c r="AQ116" s="187" t="s">
        <v>3007</v>
      </c>
      <c r="AR116" s="185" t="s">
        <v>3016</v>
      </c>
      <c r="AS116" s="186"/>
      <c r="AT116" s="187"/>
      <c r="AU116" s="187"/>
      <c r="AV116" s="187"/>
      <c r="AW116" s="187" t="s">
        <v>3007</v>
      </c>
      <c r="AX116" s="187">
        <f ca="1">SUM(OFFSET(AX115,-COUNTIF($B$8:$B114,$B114),0,COUNTIF($B$8:$B114,$B114),1))</f>
        <v>0</v>
      </c>
      <c r="AY116" s="187">
        <f ca="1">SUM(OFFSET(AY115,-COUNTIF($B$8:$B114,$B114),0,COUNTIF($B$8:$B114,$B114),1))</f>
        <v>0</v>
      </c>
      <c r="AZ116" s="187"/>
      <c r="BA116" s="187" t="s">
        <v>3007</v>
      </c>
      <c r="BB116" s="185" t="s">
        <v>3016</v>
      </c>
      <c r="BC116" s="186"/>
      <c r="BD116" s="187"/>
      <c r="BE116" s="187"/>
      <c r="BF116" s="187"/>
      <c r="BG116" s="187" t="s">
        <v>3007</v>
      </c>
      <c r="BH116" s="187">
        <f ca="1">SUM(OFFSET(BH115,-COUNTIF($B$8:$B114,$B114),0,COUNTIF($B$8:$B114,$B114),1))</f>
        <v>0</v>
      </c>
      <c r="BI116" s="187">
        <f ca="1">SUM(OFFSET(BI115,-COUNTIF($B$8:$B114,$B114),0,COUNTIF($B$8:$B114,$B114),1))</f>
        <v>0</v>
      </c>
      <c r="BJ116" s="187"/>
      <c r="BK116" s="187" t="s">
        <v>3007</v>
      </c>
      <c r="BL116" s="185" t="s">
        <v>3016</v>
      </c>
      <c r="BM116" s="186"/>
      <c r="BN116" s="187"/>
      <c r="BO116" s="187"/>
      <c r="BP116" s="187"/>
      <c r="BQ116" s="187" t="s">
        <v>3007</v>
      </c>
      <c r="BR116" s="187">
        <f ca="1">SUM(OFFSET(BR115,-COUNTIF($B$8:$B114,$B114),0,COUNTIF($B$8:$B114,$B114),1))</f>
        <v>0</v>
      </c>
      <c r="BS116" s="187">
        <f ca="1">SUM(OFFSET(BS115,-COUNTIF($B$8:$B114,$B114),0,COUNTIF($B$8:$B114,$B114),1))</f>
        <v>0</v>
      </c>
      <c r="BT116" s="187"/>
      <c r="BU116" s="187" t="s">
        <v>3007</v>
      </c>
      <c r="BV116" s="185" t="s">
        <v>3016</v>
      </c>
      <c r="BW116" s="186"/>
      <c r="BX116" s="187"/>
      <c r="BY116" s="187"/>
      <c r="BZ116" s="187"/>
      <c r="CA116" s="187" t="s">
        <v>3007</v>
      </c>
      <c r="CB116" s="187">
        <f ca="1">SUM(OFFSET(CB115,-COUNTIF($B$8:$B114,$B114),0,COUNTIF($B$8:$B114,$B114),1))</f>
        <v>3250</v>
      </c>
      <c r="CC116" s="187">
        <f ca="1">SUM(OFFSET(CC115,-COUNTIF($B$8:$B114,$B114),0,COUNTIF($B$8:$B114,$B114),1))</f>
        <v>0</v>
      </c>
      <c r="CD116" s="186"/>
      <c r="EP116" s="180"/>
      <c r="EQ116" s="181"/>
      <c r="ER116" s="182"/>
      <c r="ES116" s="182"/>
      <c r="ET116" s="182" t="str">
        <f t="shared" ca="1" si="9"/>
        <v/>
      </c>
      <c r="EU116" s="182" t="str">
        <f ca="1">IFERROR(IF(OFFSET($D$6,MATCH(VALUE(SUBSTITUTE(EQ116,EG116,"")),$A$6:$A$167,0)-1,MATCH($EG116,$D$6:$CC$6,0)-1+7,1,1)&gt;0,OFFSET($D$6,MATCH(VALUE(SUBSTITUTE(EQ116,EG116,"")),$A$6:$A$167,0)-1,MATCH($EG116,$D$6:$CC$6,0)-1+7,1,1),""),"")</f>
        <v/>
      </c>
      <c r="EV116" s="182" t="str">
        <f ca="1">IF($EU116&lt;&gt;"",IF(OFFSET($D$6,MATCH(VALUE(SUBSTITUTE($EQ116,$EG116,"")),$A$6:$A$167,0)-1,MATCH($EG116,$D$6:$CC$6,0)-1+8,1,1)=0,"",OFFSET($D$6,MATCH(VALUE(SUBSTITUTE($EQ116,$EG116,"")),$A$6:$A$167,0)-1,MATCH($EG116,$D$6:$CC$6,0)-1+8,1,1)),"")</f>
        <v/>
      </c>
      <c r="EW116" s="182" t="str">
        <f t="shared" ca="1" si="10"/>
        <v/>
      </c>
      <c r="EX116" s="182" t="str">
        <f t="shared" ca="1" si="11"/>
        <v/>
      </c>
      <c r="EY116" s="182" t="str">
        <f ca="1">IF(EU116="","",COUNTIF(EU$6:$EU116,"&gt;"&amp;0))</f>
        <v/>
      </c>
      <c r="EZ116" s="167"/>
      <c r="FA116" s="155"/>
    </row>
    <row r="117" spans="1:157" ht="27.6" customHeight="1" thickBot="1">
      <c r="A117" s="87">
        <v>3037</v>
      </c>
      <c r="B117" s="190" t="s">
        <v>3007</v>
      </c>
      <c r="C117" s="191" t="s">
        <v>3007</v>
      </c>
      <c r="D117" s="192" t="s">
        <v>3007</v>
      </c>
      <c r="E117" s="193"/>
      <c r="F117" s="194"/>
      <c r="G117" s="194"/>
      <c r="H117" s="194"/>
      <c r="I117" s="194" t="s">
        <v>3007</v>
      </c>
      <c r="J117" s="194" t="s">
        <v>3007</v>
      </c>
      <c r="K117" s="194"/>
      <c r="L117" s="194"/>
      <c r="M117" s="194" t="s">
        <v>3007</v>
      </c>
      <c r="N117" s="192" t="s">
        <v>3007</v>
      </c>
      <c r="O117" s="193"/>
      <c r="P117" s="194"/>
      <c r="Q117" s="194"/>
      <c r="R117" s="194"/>
      <c r="S117" s="194" t="s">
        <v>3007</v>
      </c>
      <c r="T117" s="194" t="s">
        <v>3007</v>
      </c>
      <c r="U117" s="194"/>
      <c r="V117" s="194"/>
      <c r="W117" s="194" t="s">
        <v>3007</v>
      </c>
      <c r="X117" s="192" t="s">
        <v>3007</v>
      </c>
      <c r="Y117" s="193"/>
      <c r="Z117" s="194"/>
      <c r="AA117" s="194"/>
      <c r="AB117" s="194"/>
      <c r="AC117" s="194" t="s">
        <v>3007</v>
      </c>
      <c r="AD117" s="194" t="s">
        <v>3007</v>
      </c>
      <c r="AE117" s="194"/>
      <c r="AF117" s="194"/>
      <c r="AG117" s="194" t="s">
        <v>3007</v>
      </c>
      <c r="AH117" s="192" t="s">
        <v>3007</v>
      </c>
      <c r="AI117" s="193"/>
      <c r="AJ117" s="194"/>
      <c r="AK117" s="194"/>
      <c r="AL117" s="194"/>
      <c r="AM117" s="194" t="s">
        <v>3007</v>
      </c>
      <c r="AN117" s="194" t="s">
        <v>3007</v>
      </c>
      <c r="AO117" s="194"/>
      <c r="AP117" s="194"/>
      <c r="AQ117" s="194" t="s">
        <v>3007</v>
      </c>
      <c r="AR117" s="192" t="s">
        <v>3007</v>
      </c>
      <c r="AS117" s="193"/>
      <c r="AT117" s="194"/>
      <c r="AU117" s="194"/>
      <c r="AV117" s="194"/>
      <c r="AW117" s="194" t="s">
        <v>3007</v>
      </c>
      <c r="AX117" s="194" t="s">
        <v>3007</v>
      </c>
      <c r="AY117" s="194"/>
      <c r="AZ117" s="194"/>
      <c r="BA117" s="194" t="s">
        <v>3007</v>
      </c>
      <c r="BB117" s="192" t="s">
        <v>3007</v>
      </c>
      <c r="BC117" s="193"/>
      <c r="BD117" s="194"/>
      <c r="BE117" s="194"/>
      <c r="BF117" s="194"/>
      <c r="BG117" s="194" t="s">
        <v>3007</v>
      </c>
      <c r="BH117" s="194" t="s">
        <v>3007</v>
      </c>
      <c r="BI117" s="194"/>
      <c r="BJ117" s="194"/>
      <c r="BK117" s="194" t="s">
        <v>3007</v>
      </c>
      <c r="BL117" s="192" t="s">
        <v>3007</v>
      </c>
      <c r="BM117" s="193"/>
      <c r="BN117" s="194"/>
      <c r="BO117" s="194"/>
      <c r="BP117" s="194"/>
      <c r="BQ117" s="194" t="s">
        <v>3007</v>
      </c>
      <c r="BR117" s="194" t="s">
        <v>3007</v>
      </c>
      <c r="BS117" s="194"/>
      <c r="BT117" s="194"/>
      <c r="BU117" s="194" t="s">
        <v>3007</v>
      </c>
      <c r="BV117" s="192" t="s">
        <v>3007</v>
      </c>
      <c r="BW117" s="193"/>
      <c r="BX117" s="194"/>
      <c r="BY117" s="194"/>
      <c r="BZ117" s="194"/>
      <c r="CA117" s="194" t="s">
        <v>3007</v>
      </c>
      <c r="CB117" s="194" t="s">
        <v>3007</v>
      </c>
      <c r="CC117" s="194"/>
      <c r="CD117" s="193"/>
      <c r="EP117" s="180"/>
      <c r="EQ117" s="181"/>
      <c r="ER117" s="182"/>
      <c r="ES117" s="182"/>
      <c r="ET117" s="182" t="str">
        <f t="shared" ca="1" si="9"/>
        <v/>
      </c>
      <c r="EU117" s="182" t="str">
        <f ca="1">IFERROR(IF(OFFSET($D$6,MATCH(VALUE(SUBSTITUTE(EQ117,EG117,"")),$A$6:$A$167,0)-1,MATCH($EG117,$D$6:$CC$6,0)-1+7,1,1)&gt;0,OFFSET($D$6,MATCH(VALUE(SUBSTITUTE(EQ117,EG117,"")),$A$6:$A$167,0)-1,MATCH($EG117,$D$6:$CC$6,0)-1+7,1,1),""),"")</f>
        <v/>
      </c>
      <c r="EV117" s="182" t="str">
        <f ca="1">IF($EU117&lt;&gt;"",IF(OFFSET($D$6,MATCH(VALUE(SUBSTITUTE($EQ117,$EG117,"")),$A$6:$A$167,0)-1,MATCH($EG117,$D$6:$CC$6,0)-1+8,1,1)=0,"",OFFSET($D$6,MATCH(VALUE(SUBSTITUTE($EQ117,$EG117,"")),$A$6:$A$167,0)-1,MATCH($EG117,$D$6:$CC$6,0)-1+8,1,1)),"")</f>
        <v/>
      </c>
      <c r="EW117" s="182" t="str">
        <f t="shared" ca="1" si="10"/>
        <v/>
      </c>
      <c r="EX117" s="182" t="str">
        <f t="shared" ca="1" si="11"/>
        <v/>
      </c>
      <c r="EY117" s="182" t="str">
        <f ca="1">IF(EU117="","",COUNTIF(EU$6:$EU117,"&gt;"&amp;0))</f>
        <v/>
      </c>
      <c r="EZ117" s="167"/>
      <c r="FA117" s="155"/>
    </row>
    <row r="118" spans="1:157" ht="27.6" customHeight="1">
      <c r="A118" s="87">
        <v>3038</v>
      </c>
      <c r="B118" s="188" t="s">
        <v>413</v>
      </c>
      <c r="C118" s="195" t="s">
        <v>3007</v>
      </c>
      <c r="D118" s="196" t="s">
        <v>3007</v>
      </c>
      <c r="E118" s="197"/>
      <c r="F118" s="198"/>
      <c r="G118" s="198"/>
      <c r="H118" s="198"/>
      <c r="I118" s="198" t="s">
        <v>3007</v>
      </c>
      <c r="J118" s="198" t="s">
        <v>3007</v>
      </c>
      <c r="K118" s="198"/>
      <c r="L118" s="198"/>
      <c r="M118" s="198" t="s">
        <v>3007</v>
      </c>
      <c r="N118" s="196" t="s">
        <v>3007</v>
      </c>
      <c r="O118" s="197"/>
      <c r="P118" s="198"/>
      <c r="Q118" s="198"/>
      <c r="R118" s="198"/>
      <c r="S118" s="198" t="s">
        <v>3007</v>
      </c>
      <c r="T118" s="198" t="s">
        <v>3007</v>
      </c>
      <c r="U118" s="198"/>
      <c r="V118" s="198"/>
      <c r="W118" s="198" t="s">
        <v>3007</v>
      </c>
      <c r="X118" s="196" t="s">
        <v>3007</v>
      </c>
      <c r="Y118" s="197"/>
      <c r="Z118" s="198"/>
      <c r="AA118" s="198"/>
      <c r="AB118" s="198"/>
      <c r="AC118" s="198" t="s">
        <v>3007</v>
      </c>
      <c r="AD118" s="198" t="s">
        <v>3007</v>
      </c>
      <c r="AE118" s="198"/>
      <c r="AF118" s="198"/>
      <c r="AG118" s="198" t="s">
        <v>3007</v>
      </c>
      <c r="AH118" s="196" t="s">
        <v>3007</v>
      </c>
      <c r="AI118" s="197"/>
      <c r="AJ118" s="198"/>
      <c r="AK118" s="198"/>
      <c r="AL118" s="198"/>
      <c r="AM118" s="198" t="s">
        <v>3007</v>
      </c>
      <c r="AN118" s="198" t="s">
        <v>3007</v>
      </c>
      <c r="AO118" s="198"/>
      <c r="AP118" s="198"/>
      <c r="AQ118" s="198" t="s">
        <v>3007</v>
      </c>
      <c r="AR118" s="196" t="s">
        <v>3007</v>
      </c>
      <c r="AS118" s="197"/>
      <c r="AT118" s="198"/>
      <c r="AU118" s="198"/>
      <c r="AV118" s="198"/>
      <c r="AW118" s="198" t="s">
        <v>3007</v>
      </c>
      <c r="AX118" s="198" t="s">
        <v>3007</v>
      </c>
      <c r="AY118" s="198"/>
      <c r="AZ118" s="198"/>
      <c r="BA118" s="198" t="s">
        <v>3007</v>
      </c>
      <c r="BB118" s="196" t="s">
        <v>3007</v>
      </c>
      <c r="BC118" s="197"/>
      <c r="BD118" s="198"/>
      <c r="BE118" s="198"/>
      <c r="BF118" s="198"/>
      <c r="BG118" s="198" t="s">
        <v>3007</v>
      </c>
      <c r="BH118" s="198" t="s">
        <v>3007</v>
      </c>
      <c r="BI118" s="198"/>
      <c r="BJ118" s="198"/>
      <c r="BK118" s="198" t="s">
        <v>3007</v>
      </c>
      <c r="BL118" s="196" t="s">
        <v>3007</v>
      </c>
      <c r="BM118" s="197"/>
      <c r="BN118" s="198"/>
      <c r="BO118" s="198"/>
      <c r="BP118" s="198"/>
      <c r="BQ118" s="198" t="s">
        <v>3007</v>
      </c>
      <c r="BR118" s="198" t="s">
        <v>3007</v>
      </c>
      <c r="BS118" s="198"/>
      <c r="BT118" s="198"/>
      <c r="BU118" s="198" t="s">
        <v>414</v>
      </c>
      <c r="BV118" s="196" t="s">
        <v>413</v>
      </c>
      <c r="BW118" s="197"/>
      <c r="BX118" s="198"/>
      <c r="BY118" s="198"/>
      <c r="BZ118" s="198"/>
      <c r="CA118" s="198" t="s">
        <v>2685</v>
      </c>
      <c r="CB118" s="198">
        <v>2400</v>
      </c>
      <c r="CC118" s="218"/>
      <c r="CD118" s="223"/>
      <c r="EP118" s="180"/>
      <c r="EQ118" s="181"/>
      <c r="ER118" s="182"/>
      <c r="ES118" s="182"/>
      <c r="ET118" s="182" t="str">
        <f t="shared" ca="1" si="9"/>
        <v/>
      </c>
      <c r="EU118" s="182" t="str">
        <f ca="1">IFERROR(IF(OFFSET($D$6,MATCH(VALUE(SUBSTITUTE(EQ118,EG118,"")),$A$6:$A$167,0)-1,MATCH($EG118,$D$6:$CC$6,0)-1+7,1,1)&gt;0,OFFSET($D$6,MATCH(VALUE(SUBSTITUTE(EQ118,EG118,"")),$A$6:$A$167,0)-1,MATCH($EG118,$D$6:$CC$6,0)-1+7,1,1),""),"")</f>
        <v/>
      </c>
      <c r="EV118" s="182" t="str">
        <f ca="1">IF($EU118&lt;&gt;"",IF(OFFSET($D$6,MATCH(VALUE(SUBSTITUTE($EQ118,$EG118,"")),$A$6:$A$167,0)-1,MATCH($EG118,$D$6:$CC$6,0)-1+8,1,1)=0,"",OFFSET($D$6,MATCH(VALUE(SUBSTITUTE($EQ118,$EG118,"")),$A$6:$A$167,0)-1,MATCH($EG118,$D$6:$CC$6,0)-1+8,1,1)),"")</f>
        <v/>
      </c>
      <c r="EW118" s="182" t="str">
        <f t="shared" ca="1" si="10"/>
        <v/>
      </c>
      <c r="EX118" s="182" t="str">
        <f t="shared" ca="1" si="11"/>
        <v/>
      </c>
      <c r="EY118" s="182" t="str">
        <f ca="1">IF(EU118="","",COUNTIF(EU$6:$EU118,"&gt;"&amp;0))</f>
        <v/>
      </c>
      <c r="EZ118" s="167"/>
      <c r="FA118" s="155"/>
    </row>
    <row r="119" spans="1:157" ht="27.6" customHeight="1">
      <c r="A119" s="87">
        <v>3039</v>
      </c>
      <c r="B119" s="188" t="s">
        <v>3013</v>
      </c>
      <c r="C119" s="184" t="s">
        <v>3007</v>
      </c>
      <c r="D119" s="185" t="s">
        <v>3007</v>
      </c>
      <c r="E119" s="186"/>
      <c r="F119" s="187"/>
      <c r="G119" s="187"/>
      <c r="H119" s="187"/>
      <c r="I119" s="187" t="s">
        <v>3007</v>
      </c>
      <c r="J119" s="187" t="s">
        <v>3007</v>
      </c>
      <c r="K119" s="187"/>
      <c r="L119" s="187"/>
      <c r="M119" s="187" t="s">
        <v>3007</v>
      </c>
      <c r="N119" s="185" t="s">
        <v>3007</v>
      </c>
      <c r="O119" s="186"/>
      <c r="P119" s="187"/>
      <c r="Q119" s="187"/>
      <c r="R119" s="187"/>
      <c r="S119" s="187" t="s">
        <v>3007</v>
      </c>
      <c r="T119" s="187" t="s">
        <v>3007</v>
      </c>
      <c r="U119" s="187"/>
      <c r="V119" s="187"/>
      <c r="W119" s="187" t="s">
        <v>3007</v>
      </c>
      <c r="X119" s="185" t="s">
        <v>3007</v>
      </c>
      <c r="Y119" s="186"/>
      <c r="Z119" s="187"/>
      <c r="AA119" s="187"/>
      <c r="AB119" s="187"/>
      <c r="AC119" s="187" t="s">
        <v>3007</v>
      </c>
      <c r="AD119" s="187" t="s">
        <v>3007</v>
      </c>
      <c r="AE119" s="187"/>
      <c r="AF119" s="187"/>
      <c r="AG119" s="187" t="s">
        <v>3007</v>
      </c>
      <c r="AH119" s="185" t="s">
        <v>3007</v>
      </c>
      <c r="AI119" s="186"/>
      <c r="AJ119" s="187"/>
      <c r="AK119" s="187"/>
      <c r="AL119" s="187"/>
      <c r="AM119" s="187" t="s">
        <v>3007</v>
      </c>
      <c r="AN119" s="187" t="s">
        <v>3007</v>
      </c>
      <c r="AO119" s="187"/>
      <c r="AP119" s="187"/>
      <c r="AQ119" s="187" t="s">
        <v>3007</v>
      </c>
      <c r="AR119" s="185" t="s">
        <v>3007</v>
      </c>
      <c r="AS119" s="186"/>
      <c r="AT119" s="187"/>
      <c r="AU119" s="187"/>
      <c r="AV119" s="187"/>
      <c r="AW119" s="187" t="s">
        <v>3007</v>
      </c>
      <c r="AX119" s="187" t="s">
        <v>3007</v>
      </c>
      <c r="AY119" s="187"/>
      <c r="AZ119" s="187"/>
      <c r="BA119" s="187" t="s">
        <v>3007</v>
      </c>
      <c r="BB119" s="185" t="s">
        <v>3007</v>
      </c>
      <c r="BC119" s="186"/>
      <c r="BD119" s="187"/>
      <c r="BE119" s="187"/>
      <c r="BF119" s="187"/>
      <c r="BG119" s="187" t="s">
        <v>3007</v>
      </c>
      <c r="BH119" s="187" t="s">
        <v>3007</v>
      </c>
      <c r="BI119" s="187"/>
      <c r="BJ119" s="187"/>
      <c r="BK119" s="187" t="s">
        <v>3007</v>
      </c>
      <c r="BL119" s="185" t="s">
        <v>3007</v>
      </c>
      <c r="BM119" s="186"/>
      <c r="BN119" s="187"/>
      <c r="BO119" s="187"/>
      <c r="BP119" s="187"/>
      <c r="BQ119" s="187" t="s">
        <v>3007</v>
      </c>
      <c r="BR119" s="187" t="s">
        <v>3007</v>
      </c>
      <c r="BS119" s="187"/>
      <c r="BT119" s="187"/>
      <c r="BU119" s="187" t="s">
        <v>3007</v>
      </c>
      <c r="BV119" s="185" t="s">
        <v>3007</v>
      </c>
      <c r="BW119" s="186"/>
      <c r="BX119" s="187"/>
      <c r="BY119" s="187"/>
      <c r="BZ119" s="187"/>
      <c r="CA119" s="187" t="s">
        <v>3007</v>
      </c>
      <c r="CB119" s="187" t="s">
        <v>3007</v>
      </c>
      <c r="CC119" s="187"/>
      <c r="CD119" s="186"/>
      <c r="EP119" s="180"/>
      <c r="EQ119" s="181"/>
      <c r="ER119" s="182"/>
      <c r="ES119" s="182"/>
      <c r="ET119" s="182" t="str">
        <f t="shared" ca="1" si="9"/>
        <v/>
      </c>
      <c r="EU119" s="182" t="str">
        <f ca="1">IFERROR(IF(OFFSET($D$6,MATCH(VALUE(SUBSTITUTE(EQ119,EG119,"")),$A$6:$A$167,0)-1,MATCH($EG119,$D$6:$CC$6,0)-1+7,1,1)&gt;0,OFFSET($D$6,MATCH(VALUE(SUBSTITUTE(EQ119,EG119,"")),$A$6:$A$167,0)-1,MATCH($EG119,$D$6:$CC$6,0)-1+7,1,1),""),"")</f>
        <v/>
      </c>
      <c r="EV119" s="182" t="str">
        <f ca="1">IF($EU119&lt;&gt;"",IF(OFFSET($D$6,MATCH(VALUE(SUBSTITUTE($EQ119,$EG119,"")),$A$6:$A$167,0)-1,MATCH($EG119,$D$6:$CC$6,0)-1+8,1,1)=0,"",OFFSET($D$6,MATCH(VALUE(SUBSTITUTE($EQ119,$EG119,"")),$A$6:$A$167,0)-1,MATCH($EG119,$D$6:$CC$6,0)-1+8,1,1)),"")</f>
        <v/>
      </c>
      <c r="EW119" s="182" t="str">
        <f t="shared" ca="1" si="10"/>
        <v/>
      </c>
      <c r="EX119" s="182" t="str">
        <f t="shared" ca="1" si="11"/>
        <v/>
      </c>
      <c r="EY119" s="182" t="str">
        <f ca="1">IF(EU119="","",COUNTIF(EU$6:$EU119,"&gt;"&amp;0))</f>
        <v/>
      </c>
      <c r="EZ119" s="167"/>
      <c r="FA119" s="155"/>
    </row>
    <row r="120" spans="1:157" ht="27.6" customHeight="1">
      <c r="A120" s="87">
        <v>3040</v>
      </c>
      <c r="B120" s="188">
        <f ca="1">J120+T120+AD120+AN120+AX120+BH120+BR120+CB120</f>
        <v>2400</v>
      </c>
      <c r="C120" s="184" t="s">
        <v>3007</v>
      </c>
      <c r="D120" s="185" t="s">
        <v>3016</v>
      </c>
      <c r="E120" s="186"/>
      <c r="F120" s="187"/>
      <c r="G120" s="187"/>
      <c r="H120" s="187"/>
      <c r="I120" s="187" t="s">
        <v>3007</v>
      </c>
      <c r="J120" s="187">
        <f ca="1">SUM(OFFSET(J119,-COUNTIF($B$8:$B118,$B118),0,COUNTIF($B$8:$B118,$B118),1))</f>
        <v>0</v>
      </c>
      <c r="K120" s="187">
        <f ca="1">SUM(OFFSET(K119,-COUNTIF($B$8:$B118,$B118),0,COUNTIF($B$8:$B118,$B118),1))</f>
        <v>0</v>
      </c>
      <c r="L120" s="187"/>
      <c r="M120" s="187" t="s">
        <v>3007</v>
      </c>
      <c r="N120" s="185" t="s">
        <v>3016</v>
      </c>
      <c r="O120" s="186"/>
      <c r="P120" s="187"/>
      <c r="Q120" s="187"/>
      <c r="R120" s="187"/>
      <c r="S120" s="187" t="s">
        <v>3007</v>
      </c>
      <c r="T120" s="187">
        <f ca="1">SUM(OFFSET(T119,-COUNTIF($B$8:$B118,$B118),0,COUNTIF($B$8:$B118,$B118),1))</f>
        <v>0</v>
      </c>
      <c r="U120" s="187">
        <f ca="1">SUM(OFFSET(U119,-COUNTIF($B$8:$B118,$B118),0,COUNTIF($B$8:$B118,$B118),1))</f>
        <v>0</v>
      </c>
      <c r="V120" s="187"/>
      <c r="W120" s="187" t="s">
        <v>3007</v>
      </c>
      <c r="X120" s="185" t="s">
        <v>3016</v>
      </c>
      <c r="Y120" s="186"/>
      <c r="Z120" s="187"/>
      <c r="AA120" s="187"/>
      <c r="AB120" s="187"/>
      <c r="AC120" s="187" t="s">
        <v>3007</v>
      </c>
      <c r="AD120" s="187">
        <f ca="1">SUM(OFFSET(AD119,-COUNTIF($B$8:$B118,$B118),0,COUNTIF($B$8:$B118,$B118),1))</f>
        <v>0</v>
      </c>
      <c r="AE120" s="187">
        <f ca="1">SUM(OFFSET(AE119,-COUNTIF($B$8:$B118,$B118),0,COUNTIF($B$8:$B118,$B118),1))</f>
        <v>0</v>
      </c>
      <c r="AF120" s="187"/>
      <c r="AG120" s="187" t="s">
        <v>3007</v>
      </c>
      <c r="AH120" s="185" t="s">
        <v>3016</v>
      </c>
      <c r="AI120" s="186"/>
      <c r="AJ120" s="187"/>
      <c r="AK120" s="187"/>
      <c r="AL120" s="187"/>
      <c r="AM120" s="187" t="s">
        <v>3007</v>
      </c>
      <c r="AN120" s="187">
        <f ca="1">SUM(OFFSET(AN119,-COUNTIF($B$8:$B118,$B118),0,COUNTIF($B$8:$B118,$B118),1))</f>
        <v>0</v>
      </c>
      <c r="AO120" s="187">
        <f ca="1">SUM(OFFSET(AO119,-COUNTIF($B$8:$B118,$B118),0,COUNTIF($B$8:$B118,$B118),1))</f>
        <v>0</v>
      </c>
      <c r="AP120" s="187"/>
      <c r="AQ120" s="187" t="s">
        <v>3007</v>
      </c>
      <c r="AR120" s="185" t="s">
        <v>3016</v>
      </c>
      <c r="AS120" s="186"/>
      <c r="AT120" s="187"/>
      <c r="AU120" s="187"/>
      <c r="AV120" s="187"/>
      <c r="AW120" s="187" t="s">
        <v>3007</v>
      </c>
      <c r="AX120" s="187">
        <f ca="1">SUM(OFFSET(AX119,-COUNTIF($B$8:$B118,$B118),0,COUNTIF($B$8:$B118,$B118),1))</f>
        <v>0</v>
      </c>
      <c r="AY120" s="187">
        <f ca="1">SUM(OFFSET(AY119,-COUNTIF($B$8:$B118,$B118),0,COUNTIF($B$8:$B118,$B118),1))</f>
        <v>0</v>
      </c>
      <c r="AZ120" s="187"/>
      <c r="BA120" s="187" t="s">
        <v>3007</v>
      </c>
      <c r="BB120" s="185" t="s">
        <v>3016</v>
      </c>
      <c r="BC120" s="186"/>
      <c r="BD120" s="187"/>
      <c r="BE120" s="187"/>
      <c r="BF120" s="187"/>
      <c r="BG120" s="187" t="s">
        <v>3007</v>
      </c>
      <c r="BH120" s="187">
        <f ca="1">SUM(OFFSET(BH119,-COUNTIF($B$8:$B118,$B118),0,COUNTIF($B$8:$B118,$B118),1))</f>
        <v>0</v>
      </c>
      <c r="BI120" s="187">
        <f ca="1">SUM(OFFSET(BI119,-COUNTIF($B$8:$B118,$B118),0,COUNTIF($B$8:$B118,$B118),1))</f>
        <v>0</v>
      </c>
      <c r="BJ120" s="187"/>
      <c r="BK120" s="187" t="s">
        <v>3007</v>
      </c>
      <c r="BL120" s="185" t="s">
        <v>3016</v>
      </c>
      <c r="BM120" s="186"/>
      <c r="BN120" s="187"/>
      <c r="BO120" s="187"/>
      <c r="BP120" s="187"/>
      <c r="BQ120" s="187" t="s">
        <v>3007</v>
      </c>
      <c r="BR120" s="187">
        <f ca="1">SUM(OFFSET(BR119,-COUNTIF($B$8:$B118,$B118),0,COUNTIF($B$8:$B118,$B118),1))</f>
        <v>0</v>
      </c>
      <c r="BS120" s="187">
        <f ca="1">SUM(OFFSET(BS119,-COUNTIF($B$8:$B118,$B118),0,COUNTIF($B$8:$B118,$B118),1))</f>
        <v>0</v>
      </c>
      <c r="BT120" s="187"/>
      <c r="BU120" s="187" t="s">
        <v>3007</v>
      </c>
      <c r="BV120" s="185" t="s">
        <v>3016</v>
      </c>
      <c r="BW120" s="186"/>
      <c r="BX120" s="187"/>
      <c r="BY120" s="187"/>
      <c r="BZ120" s="187"/>
      <c r="CA120" s="187" t="s">
        <v>3007</v>
      </c>
      <c r="CB120" s="187">
        <f ca="1">SUM(OFFSET(CB119,-COUNTIF($B$8:$B118,$B118),0,COUNTIF($B$8:$B118,$B118),1))</f>
        <v>2400</v>
      </c>
      <c r="CC120" s="187">
        <f ca="1">SUM(OFFSET(CC119,-COUNTIF($B$8:$B118,$B118),0,COUNTIF($B$8:$B118,$B118),1))</f>
        <v>0</v>
      </c>
      <c r="CD120" s="186"/>
      <c r="EP120" s="180"/>
      <c r="EQ120" s="181"/>
      <c r="ER120" s="182"/>
      <c r="ES120" s="182"/>
      <c r="ET120" s="182" t="str">
        <f t="shared" ca="1" si="9"/>
        <v/>
      </c>
      <c r="EU120" s="182" t="str">
        <f ca="1">IFERROR(IF(OFFSET($D$6,MATCH(VALUE(SUBSTITUTE(EQ120,EG120,"")),$A$6:$A$167,0)-1,MATCH($EG120,$D$6:$CC$6,0)-1+7,1,1)&gt;0,OFFSET($D$6,MATCH(VALUE(SUBSTITUTE(EQ120,EG120,"")),$A$6:$A$167,0)-1,MATCH($EG120,$D$6:$CC$6,0)-1+7,1,1),""),"")</f>
        <v/>
      </c>
      <c r="EV120" s="182" t="str">
        <f ca="1">IF($EU120&lt;&gt;"",IF(OFFSET($D$6,MATCH(VALUE(SUBSTITUTE($EQ120,$EG120,"")),$A$6:$A$167,0)-1,MATCH($EG120,$D$6:$CC$6,0)-1+8,1,1)=0,"",OFFSET($D$6,MATCH(VALUE(SUBSTITUTE($EQ120,$EG120,"")),$A$6:$A$167,0)-1,MATCH($EG120,$D$6:$CC$6,0)-1+8,1,1)),"")</f>
        <v/>
      </c>
      <c r="EW120" s="182" t="str">
        <f t="shared" ca="1" si="10"/>
        <v/>
      </c>
      <c r="EX120" s="182" t="str">
        <f t="shared" ca="1" si="11"/>
        <v/>
      </c>
      <c r="EY120" s="182" t="str">
        <f ca="1">IF(EU120="","",COUNTIF(EU$6:$EU120,"&gt;"&amp;0))</f>
        <v/>
      </c>
      <c r="EZ120" s="167"/>
      <c r="FA120" s="155"/>
    </row>
    <row r="121" spans="1:157" ht="27.6" customHeight="1" thickBot="1">
      <c r="A121" s="87">
        <v>3041</v>
      </c>
      <c r="B121" s="190" t="s">
        <v>3007</v>
      </c>
      <c r="C121" s="191" t="s">
        <v>3007</v>
      </c>
      <c r="D121" s="192" t="s">
        <v>3007</v>
      </c>
      <c r="E121" s="193"/>
      <c r="F121" s="194"/>
      <c r="G121" s="194"/>
      <c r="H121" s="194"/>
      <c r="I121" s="194" t="s">
        <v>3007</v>
      </c>
      <c r="J121" s="194" t="s">
        <v>3007</v>
      </c>
      <c r="K121" s="194"/>
      <c r="L121" s="194"/>
      <c r="M121" s="194" t="s">
        <v>3007</v>
      </c>
      <c r="N121" s="192" t="s">
        <v>3007</v>
      </c>
      <c r="O121" s="193"/>
      <c r="P121" s="194"/>
      <c r="Q121" s="194"/>
      <c r="R121" s="194"/>
      <c r="S121" s="194" t="s">
        <v>3007</v>
      </c>
      <c r="T121" s="194" t="s">
        <v>3007</v>
      </c>
      <c r="U121" s="194"/>
      <c r="V121" s="194"/>
      <c r="W121" s="194" t="s">
        <v>3007</v>
      </c>
      <c r="X121" s="192" t="s">
        <v>3007</v>
      </c>
      <c r="Y121" s="193"/>
      <c r="Z121" s="194"/>
      <c r="AA121" s="194"/>
      <c r="AB121" s="194"/>
      <c r="AC121" s="194" t="s">
        <v>3007</v>
      </c>
      <c r="AD121" s="194" t="s">
        <v>3007</v>
      </c>
      <c r="AE121" s="194"/>
      <c r="AF121" s="194"/>
      <c r="AG121" s="194" t="s">
        <v>3007</v>
      </c>
      <c r="AH121" s="192" t="s">
        <v>3007</v>
      </c>
      <c r="AI121" s="193"/>
      <c r="AJ121" s="194"/>
      <c r="AK121" s="194"/>
      <c r="AL121" s="194"/>
      <c r="AM121" s="194" t="s">
        <v>3007</v>
      </c>
      <c r="AN121" s="194" t="s">
        <v>3007</v>
      </c>
      <c r="AO121" s="194"/>
      <c r="AP121" s="194"/>
      <c r="AQ121" s="194" t="s">
        <v>3007</v>
      </c>
      <c r="AR121" s="192" t="s">
        <v>3007</v>
      </c>
      <c r="AS121" s="193"/>
      <c r="AT121" s="194"/>
      <c r="AU121" s="194"/>
      <c r="AV121" s="194"/>
      <c r="AW121" s="194" t="s">
        <v>3007</v>
      </c>
      <c r="AX121" s="194" t="s">
        <v>3007</v>
      </c>
      <c r="AY121" s="194"/>
      <c r="AZ121" s="194"/>
      <c r="BA121" s="194" t="s">
        <v>3007</v>
      </c>
      <c r="BB121" s="192" t="s">
        <v>3007</v>
      </c>
      <c r="BC121" s="193"/>
      <c r="BD121" s="194"/>
      <c r="BE121" s="194"/>
      <c r="BF121" s="194"/>
      <c r="BG121" s="194" t="s">
        <v>3007</v>
      </c>
      <c r="BH121" s="194" t="s">
        <v>3007</v>
      </c>
      <c r="BI121" s="194"/>
      <c r="BJ121" s="194"/>
      <c r="BK121" s="194" t="s">
        <v>3007</v>
      </c>
      <c r="BL121" s="192" t="s">
        <v>3007</v>
      </c>
      <c r="BM121" s="193"/>
      <c r="BN121" s="194"/>
      <c r="BO121" s="194"/>
      <c r="BP121" s="194"/>
      <c r="BQ121" s="194" t="s">
        <v>3007</v>
      </c>
      <c r="BR121" s="194" t="s">
        <v>3007</v>
      </c>
      <c r="BS121" s="194"/>
      <c r="BT121" s="194"/>
      <c r="BU121" s="194" t="s">
        <v>3007</v>
      </c>
      <c r="BV121" s="192" t="s">
        <v>3007</v>
      </c>
      <c r="BW121" s="193"/>
      <c r="BX121" s="194"/>
      <c r="BY121" s="194"/>
      <c r="BZ121" s="194"/>
      <c r="CA121" s="194" t="s">
        <v>3007</v>
      </c>
      <c r="CB121" s="194" t="s">
        <v>3007</v>
      </c>
      <c r="CC121" s="194"/>
      <c r="CD121" s="193"/>
      <c r="EP121" s="180"/>
      <c r="EQ121" s="181"/>
      <c r="ER121" s="182"/>
      <c r="ES121" s="182"/>
      <c r="ET121" s="182" t="str">
        <f t="shared" ca="1" si="9"/>
        <v/>
      </c>
      <c r="EU121" s="182" t="str">
        <f ca="1">IFERROR(IF(OFFSET($D$6,MATCH(VALUE(SUBSTITUTE(EQ121,EG121,"")),$A$6:$A$167,0)-1,MATCH($EG121,$D$6:$CC$6,0)-1+7,1,1)&gt;0,OFFSET($D$6,MATCH(VALUE(SUBSTITUTE(EQ121,EG121,"")),$A$6:$A$167,0)-1,MATCH($EG121,$D$6:$CC$6,0)-1+7,1,1),""),"")</f>
        <v/>
      </c>
      <c r="EV121" s="182" t="str">
        <f ca="1">IF($EU121&lt;&gt;"",IF(OFFSET($D$6,MATCH(VALUE(SUBSTITUTE($EQ121,$EG121,"")),$A$6:$A$167,0)-1,MATCH($EG121,$D$6:$CC$6,0)-1+8,1,1)=0,"",OFFSET($D$6,MATCH(VALUE(SUBSTITUTE($EQ121,$EG121,"")),$A$6:$A$167,0)-1,MATCH($EG121,$D$6:$CC$6,0)-1+8,1,1)),"")</f>
        <v/>
      </c>
      <c r="EW121" s="182" t="str">
        <f t="shared" ca="1" si="10"/>
        <v/>
      </c>
      <c r="EX121" s="182" t="str">
        <f t="shared" ca="1" si="11"/>
        <v/>
      </c>
      <c r="EY121" s="182" t="str">
        <f ca="1">IF(EU121="","",COUNTIF(EU$6:$EU121,"&gt;"&amp;0))</f>
        <v/>
      </c>
      <c r="EZ121" s="167"/>
      <c r="FA121" s="155"/>
    </row>
    <row r="122" spans="1:157" ht="27.6" customHeight="1">
      <c r="A122" s="87">
        <v>3042</v>
      </c>
      <c r="B122" s="188" t="s">
        <v>417</v>
      </c>
      <c r="C122" s="195" t="s">
        <v>3007</v>
      </c>
      <c r="D122" s="196" t="s">
        <v>3007</v>
      </c>
      <c r="E122" s="197"/>
      <c r="F122" s="198"/>
      <c r="G122" s="198"/>
      <c r="H122" s="198"/>
      <c r="I122" s="198" t="s">
        <v>3007</v>
      </c>
      <c r="J122" s="198" t="s">
        <v>3007</v>
      </c>
      <c r="K122" s="198"/>
      <c r="L122" s="198"/>
      <c r="M122" s="198" t="s">
        <v>3007</v>
      </c>
      <c r="N122" s="196" t="s">
        <v>3007</v>
      </c>
      <c r="O122" s="197"/>
      <c r="P122" s="198"/>
      <c r="Q122" s="198"/>
      <c r="R122" s="198"/>
      <c r="S122" s="198" t="s">
        <v>3007</v>
      </c>
      <c r="T122" s="198" t="s">
        <v>3007</v>
      </c>
      <c r="U122" s="198"/>
      <c r="V122" s="198"/>
      <c r="W122" s="198" t="s">
        <v>3007</v>
      </c>
      <c r="X122" s="196" t="s">
        <v>3007</v>
      </c>
      <c r="Y122" s="197"/>
      <c r="Z122" s="198"/>
      <c r="AA122" s="198"/>
      <c r="AB122" s="198"/>
      <c r="AC122" s="198" t="s">
        <v>3007</v>
      </c>
      <c r="AD122" s="198" t="s">
        <v>3007</v>
      </c>
      <c r="AE122" s="198"/>
      <c r="AF122" s="198"/>
      <c r="AG122" s="198" t="s">
        <v>3007</v>
      </c>
      <c r="AH122" s="196" t="s">
        <v>3007</v>
      </c>
      <c r="AI122" s="197"/>
      <c r="AJ122" s="198"/>
      <c r="AK122" s="198"/>
      <c r="AL122" s="198"/>
      <c r="AM122" s="198" t="s">
        <v>3007</v>
      </c>
      <c r="AN122" s="198" t="s">
        <v>3007</v>
      </c>
      <c r="AO122" s="198"/>
      <c r="AP122" s="198"/>
      <c r="AQ122" s="198" t="s">
        <v>3007</v>
      </c>
      <c r="AR122" s="196" t="s">
        <v>3007</v>
      </c>
      <c r="AS122" s="197"/>
      <c r="AT122" s="198"/>
      <c r="AU122" s="198"/>
      <c r="AV122" s="198"/>
      <c r="AW122" s="198" t="s">
        <v>3007</v>
      </c>
      <c r="AX122" s="198" t="s">
        <v>3007</v>
      </c>
      <c r="AY122" s="198"/>
      <c r="AZ122" s="198"/>
      <c r="BA122" s="198" t="s">
        <v>3007</v>
      </c>
      <c r="BB122" s="196" t="s">
        <v>3007</v>
      </c>
      <c r="BC122" s="197"/>
      <c r="BD122" s="198"/>
      <c r="BE122" s="198"/>
      <c r="BF122" s="198"/>
      <c r="BG122" s="198" t="s">
        <v>3007</v>
      </c>
      <c r="BH122" s="198" t="s">
        <v>3007</v>
      </c>
      <c r="BI122" s="198"/>
      <c r="BJ122" s="198"/>
      <c r="BK122" s="198" t="s">
        <v>3007</v>
      </c>
      <c r="BL122" s="196" t="s">
        <v>3007</v>
      </c>
      <c r="BM122" s="197"/>
      <c r="BN122" s="198"/>
      <c r="BO122" s="198"/>
      <c r="BP122" s="198"/>
      <c r="BQ122" s="198" t="s">
        <v>3007</v>
      </c>
      <c r="BR122" s="198" t="s">
        <v>3007</v>
      </c>
      <c r="BS122" s="198"/>
      <c r="BT122" s="198"/>
      <c r="BU122" s="198" t="s">
        <v>421</v>
      </c>
      <c r="BV122" s="196" t="s">
        <v>422</v>
      </c>
      <c r="BW122" s="197"/>
      <c r="BX122" s="198"/>
      <c r="BY122" s="198"/>
      <c r="BZ122" s="198"/>
      <c r="CA122" s="198" t="s">
        <v>2685</v>
      </c>
      <c r="CB122" s="198">
        <v>1000</v>
      </c>
      <c r="CC122" s="218"/>
      <c r="CD122" s="223"/>
      <c r="EP122" s="180"/>
      <c r="EQ122" s="181"/>
      <c r="ER122" s="182"/>
      <c r="ES122" s="182"/>
      <c r="ET122" s="182" t="str">
        <f t="shared" ca="1" si="9"/>
        <v/>
      </c>
      <c r="EU122" s="182" t="str">
        <f ca="1">IFERROR(IF(OFFSET($D$6,MATCH(VALUE(SUBSTITUTE(EQ122,EG122,"")),$A$6:$A$167,0)-1,MATCH($EG122,$D$6:$CC$6,0)-1+7,1,1)&gt;0,OFFSET($D$6,MATCH(VALUE(SUBSTITUTE(EQ122,EG122,"")),$A$6:$A$167,0)-1,MATCH($EG122,$D$6:$CC$6,0)-1+7,1,1),""),"")</f>
        <v/>
      </c>
      <c r="EV122" s="182" t="str">
        <f ca="1">IF($EU122&lt;&gt;"",IF(OFFSET($D$6,MATCH(VALUE(SUBSTITUTE($EQ122,$EG122,"")),$A$6:$A$167,0)-1,MATCH($EG122,$D$6:$CC$6,0)-1+8,1,1)=0,"",OFFSET($D$6,MATCH(VALUE(SUBSTITUTE($EQ122,$EG122,"")),$A$6:$A$167,0)-1,MATCH($EG122,$D$6:$CC$6,0)-1+8,1,1)),"")</f>
        <v/>
      </c>
      <c r="EW122" s="182" t="str">
        <f t="shared" ca="1" si="10"/>
        <v/>
      </c>
      <c r="EX122" s="182" t="str">
        <f t="shared" ca="1" si="11"/>
        <v/>
      </c>
      <c r="EY122" s="182" t="str">
        <f ca="1">IF(EU122="","",COUNTIF(EU$6:$EU122,"&gt;"&amp;0))</f>
        <v/>
      </c>
      <c r="EZ122" s="167"/>
      <c r="FA122" s="155"/>
    </row>
    <row r="123" spans="1:157" ht="27.6" customHeight="1">
      <c r="A123" s="87">
        <v>3043</v>
      </c>
      <c r="B123" s="188" t="s">
        <v>417</v>
      </c>
      <c r="C123" s="184" t="s">
        <v>3007</v>
      </c>
      <c r="D123" s="185" t="s">
        <v>3007</v>
      </c>
      <c r="E123" s="186"/>
      <c r="F123" s="187"/>
      <c r="G123" s="187"/>
      <c r="H123" s="187"/>
      <c r="I123" s="187" t="s">
        <v>3007</v>
      </c>
      <c r="J123" s="187" t="s">
        <v>3007</v>
      </c>
      <c r="K123" s="187"/>
      <c r="L123" s="187"/>
      <c r="M123" s="187" t="s">
        <v>3007</v>
      </c>
      <c r="N123" s="185" t="s">
        <v>3007</v>
      </c>
      <c r="O123" s="186"/>
      <c r="P123" s="187"/>
      <c r="Q123" s="187"/>
      <c r="R123" s="187"/>
      <c r="S123" s="187" t="s">
        <v>3007</v>
      </c>
      <c r="T123" s="187" t="s">
        <v>3007</v>
      </c>
      <c r="U123" s="187"/>
      <c r="V123" s="187"/>
      <c r="W123" s="187" t="s">
        <v>3007</v>
      </c>
      <c r="X123" s="185" t="s">
        <v>3007</v>
      </c>
      <c r="Y123" s="186"/>
      <c r="Z123" s="187"/>
      <c r="AA123" s="187"/>
      <c r="AB123" s="187"/>
      <c r="AC123" s="187" t="s">
        <v>3007</v>
      </c>
      <c r="AD123" s="187" t="s">
        <v>3007</v>
      </c>
      <c r="AE123" s="187"/>
      <c r="AF123" s="187"/>
      <c r="AG123" s="187" t="s">
        <v>3007</v>
      </c>
      <c r="AH123" s="185" t="s">
        <v>3007</v>
      </c>
      <c r="AI123" s="186"/>
      <c r="AJ123" s="187"/>
      <c r="AK123" s="187"/>
      <c r="AL123" s="187"/>
      <c r="AM123" s="187" t="s">
        <v>3007</v>
      </c>
      <c r="AN123" s="187" t="s">
        <v>3007</v>
      </c>
      <c r="AO123" s="187"/>
      <c r="AP123" s="187"/>
      <c r="AQ123" s="187" t="s">
        <v>3007</v>
      </c>
      <c r="AR123" s="185" t="s">
        <v>3007</v>
      </c>
      <c r="AS123" s="186"/>
      <c r="AT123" s="187"/>
      <c r="AU123" s="187"/>
      <c r="AV123" s="187"/>
      <c r="AW123" s="187" t="s">
        <v>3007</v>
      </c>
      <c r="AX123" s="187" t="s">
        <v>3007</v>
      </c>
      <c r="AY123" s="187"/>
      <c r="AZ123" s="187"/>
      <c r="BA123" s="187" t="s">
        <v>3007</v>
      </c>
      <c r="BB123" s="185" t="s">
        <v>3007</v>
      </c>
      <c r="BC123" s="186"/>
      <c r="BD123" s="187"/>
      <c r="BE123" s="187"/>
      <c r="BF123" s="187"/>
      <c r="BG123" s="187" t="s">
        <v>3007</v>
      </c>
      <c r="BH123" s="187" t="s">
        <v>3007</v>
      </c>
      <c r="BI123" s="187"/>
      <c r="BJ123" s="187"/>
      <c r="BK123" s="187" t="s">
        <v>3007</v>
      </c>
      <c r="BL123" s="185" t="s">
        <v>3007</v>
      </c>
      <c r="BM123" s="186"/>
      <c r="BN123" s="187"/>
      <c r="BO123" s="187"/>
      <c r="BP123" s="187"/>
      <c r="BQ123" s="187" t="s">
        <v>3007</v>
      </c>
      <c r="BR123" s="187" t="s">
        <v>3007</v>
      </c>
      <c r="BS123" s="187"/>
      <c r="BT123" s="187"/>
      <c r="BU123" s="187" t="s">
        <v>424</v>
      </c>
      <c r="BV123" s="185" t="s">
        <v>425</v>
      </c>
      <c r="BW123" s="186"/>
      <c r="BX123" s="187"/>
      <c r="BY123" s="187"/>
      <c r="BZ123" s="187"/>
      <c r="CA123" s="187" t="s">
        <v>2685</v>
      </c>
      <c r="CB123" s="187">
        <v>1500</v>
      </c>
      <c r="CC123" s="217"/>
      <c r="CD123" s="222"/>
      <c r="EP123" s="180"/>
      <c r="EQ123" s="181"/>
      <c r="ER123" s="182"/>
      <c r="ES123" s="182"/>
      <c r="ET123" s="182" t="str">
        <f t="shared" ca="1" si="9"/>
        <v/>
      </c>
      <c r="EU123" s="182" t="str">
        <f ca="1">IFERROR(IF(OFFSET($D$6,MATCH(VALUE(SUBSTITUTE(EQ123,EG123,"")),$A$6:$A$167,0)-1,MATCH($EG123,$D$6:$CC$6,0)-1+7,1,1)&gt;0,OFFSET($D$6,MATCH(VALUE(SUBSTITUTE(EQ123,EG123,"")),$A$6:$A$167,0)-1,MATCH($EG123,$D$6:$CC$6,0)-1+7,1,1),""),"")</f>
        <v/>
      </c>
      <c r="EV123" s="182" t="str">
        <f ca="1">IF($EU123&lt;&gt;"",IF(OFFSET($D$6,MATCH(VALUE(SUBSTITUTE($EQ123,$EG123,"")),$A$6:$A$167,0)-1,MATCH($EG123,$D$6:$CC$6,0)-1+8,1,1)=0,"",OFFSET($D$6,MATCH(VALUE(SUBSTITUTE($EQ123,$EG123,"")),$A$6:$A$167,0)-1,MATCH($EG123,$D$6:$CC$6,0)-1+8,1,1)),"")</f>
        <v/>
      </c>
      <c r="EW123" s="182" t="str">
        <f t="shared" ca="1" si="10"/>
        <v/>
      </c>
      <c r="EX123" s="182" t="str">
        <f t="shared" ca="1" si="11"/>
        <v/>
      </c>
      <c r="EY123" s="182" t="str">
        <f ca="1">IF(EU123="","",COUNTIF(EU$6:$EU123,"&gt;"&amp;0))</f>
        <v/>
      </c>
      <c r="EZ123" s="167"/>
      <c r="FA123" s="155"/>
    </row>
    <row r="124" spans="1:157" ht="27.6" customHeight="1">
      <c r="A124" s="87">
        <v>3044</v>
      </c>
      <c r="B124" s="188" t="s">
        <v>3013</v>
      </c>
      <c r="C124" s="184" t="s">
        <v>3007</v>
      </c>
      <c r="D124" s="185" t="s">
        <v>3007</v>
      </c>
      <c r="E124" s="186"/>
      <c r="F124" s="187"/>
      <c r="G124" s="187"/>
      <c r="H124" s="187"/>
      <c r="I124" s="187" t="s">
        <v>3007</v>
      </c>
      <c r="J124" s="187" t="s">
        <v>3007</v>
      </c>
      <c r="K124" s="187"/>
      <c r="L124" s="187"/>
      <c r="M124" s="187" t="s">
        <v>3007</v>
      </c>
      <c r="N124" s="185" t="s">
        <v>3007</v>
      </c>
      <c r="O124" s="186"/>
      <c r="P124" s="187"/>
      <c r="Q124" s="187"/>
      <c r="R124" s="187"/>
      <c r="S124" s="187" t="s">
        <v>3007</v>
      </c>
      <c r="T124" s="187" t="s">
        <v>3007</v>
      </c>
      <c r="U124" s="187"/>
      <c r="V124" s="187"/>
      <c r="W124" s="187" t="s">
        <v>3007</v>
      </c>
      <c r="X124" s="185" t="s">
        <v>3007</v>
      </c>
      <c r="Y124" s="186"/>
      <c r="Z124" s="187"/>
      <c r="AA124" s="187"/>
      <c r="AB124" s="187"/>
      <c r="AC124" s="187" t="s">
        <v>3007</v>
      </c>
      <c r="AD124" s="187" t="s">
        <v>3007</v>
      </c>
      <c r="AE124" s="187"/>
      <c r="AF124" s="187"/>
      <c r="AG124" s="187" t="s">
        <v>3007</v>
      </c>
      <c r="AH124" s="185" t="s">
        <v>3007</v>
      </c>
      <c r="AI124" s="186"/>
      <c r="AJ124" s="187"/>
      <c r="AK124" s="187"/>
      <c r="AL124" s="187"/>
      <c r="AM124" s="187" t="s">
        <v>3007</v>
      </c>
      <c r="AN124" s="187" t="s">
        <v>3007</v>
      </c>
      <c r="AO124" s="187"/>
      <c r="AP124" s="187"/>
      <c r="AQ124" s="187" t="s">
        <v>3007</v>
      </c>
      <c r="AR124" s="185" t="s">
        <v>3007</v>
      </c>
      <c r="AS124" s="186"/>
      <c r="AT124" s="187"/>
      <c r="AU124" s="187"/>
      <c r="AV124" s="187"/>
      <c r="AW124" s="187" t="s">
        <v>3007</v>
      </c>
      <c r="AX124" s="187" t="s">
        <v>3007</v>
      </c>
      <c r="AY124" s="187"/>
      <c r="AZ124" s="187"/>
      <c r="BA124" s="187" t="s">
        <v>3007</v>
      </c>
      <c r="BB124" s="185" t="s">
        <v>3007</v>
      </c>
      <c r="BC124" s="186"/>
      <c r="BD124" s="187"/>
      <c r="BE124" s="187"/>
      <c r="BF124" s="187"/>
      <c r="BG124" s="187" t="s">
        <v>3007</v>
      </c>
      <c r="BH124" s="187" t="s">
        <v>3007</v>
      </c>
      <c r="BI124" s="187"/>
      <c r="BJ124" s="187"/>
      <c r="BK124" s="187" t="s">
        <v>3007</v>
      </c>
      <c r="BL124" s="185" t="s">
        <v>3007</v>
      </c>
      <c r="BM124" s="186"/>
      <c r="BN124" s="187"/>
      <c r="BO124" s="187"/>
      <c r="BP124" s="187"/>
      <c r="BQ124" s="187" t="s">
        <v>3007</v>
      </c>
      <c r="BR124" s="187" t="s">
        <v>3007</v>
      </c>
      <c r="BS124" s="187"/>
      <c r="BT124" s="187"/>
      <c r="BU124" s="187" t="s">
        <v>3007</v>
      </c>
      <c r="BV124" s="185" t="s">
        <v>3007</v>
      </c>
      <c r="BW124" s="186"/>
      <c r="BX124" s="187"/>
      <c r="BY124" s="187"/>
      <c r="BZ124" s="187"/>
      <c r="CA124" s="187" t="s">
        <v>3007</v>
      </c>
      <c r="CB124" s="187" t="s">
        <v>3007</v>
      </c>
      <c r="CC124" s="187"/>
      <c r="CD124" s="186"/>
      <c r="EP124" s="180"/>
      <c r="EQ124" s="181"/>
      <c r="ER124" s="182"/>
      <c r="ES124" s="182"/>
      <c r="ET124" s="182" t="str">
        <f t="shared" ca="1" si="9"/>
        <v/>
      </c>
      <c r="EU124" s="182" t="str">
        <f ca="1">IFERROR(IF(OFFSET($D$6,MATCH(VALUE(SUBSTITUTE(EQ124,EG124,"")),$A$6:$A$167,0)-1,MATCH($EG124,$D$6:$CC$6,0)-1+7,1,1)&gt;0,OFFSET($D$6,MATCH(VALUE(SUBSTITUTE(EQ124,EG124,"")),$A$6:$A$167,0)-1,MATCH($EG124,$D$6:$CC$6,0)-1+7,1,1),""),"")</f>
        <v/>
      </c>
      <c r="EV124" s="182" t="str">
        <f ca="1">IF($EU124&lt;&gt;"",IF(OFFSET($D$6,MATCH(VALUE(SUBSTITUTE($EQ124,$EG124,"")),$A$6:$A$167,0)-1,MATCH($EG124,$D$6:$CC$6,0)-1+8,1,1)=0,"",OFFSET($D$6,MATCH(VALUE(SUBSTITUTE($EQ124,$EG124,"")),$A$6:$A$167,0)-1,MATCH($EG124,$D$6:$CC$6,0)-1+8,1,1)),"")</f>
        <v/>
      </c>
      <c r="EW124" s="182" t="str">
        <f t="shared" ca="1" si="10"/>
        <v/>
      </c>
      <c r="EX124" s="182" t="str">
        <f t="shared" ca="1" si="11"/>
        <v/>
      </c>
      <c r="EY124" s="182" t="str">
        <f ca="1">IF(EU124="","",COUNTIF(EU$6:$EU124,"&gt;"&amp;0))</f>
        <v/>
      </c>
      <c r="EZ124" s="167"/>
      <c r="FA124" s="155"/>
    </row>
    <row r="125" spans="1:157" ht="27.6" customHeight="1">
      <c r="A125" s="87">
        <v>3045</v>
      </c>
      <c r="B125" s="188">
        <f ca="1">J125+T125+AD125+AN125+AX125+BH125+BR125+CB125</f>
        <v>2500</v>
      </c>
      <c r="C125" s="184" t="s">
        <v>3007</v>
      </c>
      <c r="D125" s="185" t="s">
        <v>3016</v>
      </c>
      <c r="E125" s="186"/>
      <c r="F125" s="187"/>
      <c r="G125" s="187"/>
      <c r="H125" s="187"/>
      <c r="I125" s="187" t="s">
        <v>3007</v>
      </c>
      <c r="J125" s="187">
        <f ca="1">SUM(OFFSET(J124,-COUNTIF($B$8:$B123,$B123),0,COUNTIF($B$8:$B123,$B123),1))</f>
        <v>0</v>
      </c>
      <c r="K125" s="187">
        <f ca="1">SUM(OFFSET(K124,-COUNTIF($B$8:$B123,$B123),0,COUNTIF($B$8:$B123,$B123),1))</f>
        <v>0</v>
      </c>
      <c r="L125" s="187"/>
      <c r="M125" s="187" t="s">
        <v>3007</v>
      </c>
      <c r="N125" s="185" t="s">
        <v>3016</v>
      </c>
      <c r="O125" s="186"/>
      <c r="P125" s="187"/>
      <c r="Q125" s="187"/>
      <c r="R125" s="187"/>
      <c r="S125" s="187" t="s">
        <v>3007</v>
      </c>
      <c r="T125" s="187">
        <f ca="1">SUM(OFFSET(T124,-COUNTIF($B$8:$B123,$B123),0,COUNTIF($B$8:$B123,$B123),1))</f>
        <v>0</v>
      </c>
      <c r="U125" s="187">
        <f ca="1">SUM(OFFSET(U124,-COUNTIF($B$8:$B123,$B123),0,COUNTIF($B$8:$B123,$B123),1))</f>
        <v>0</v>
      </c>
      <c r="V125" s="187"/>
      <c r="W125" s="187" t="s">
        <v>3007</v>
      </c>
      <c r="X125" s="185" t="s">
        <v>3016</v>
      </c>
      <c r="Y125" s="186"/>
      <c r="Z125" s="187"/>
      <c r="AA125" s="187"/>
      <c r="AB125" s="187"/>
      <c r="AC125" s="187" t="s">
        <v>3007</v>
      </c>
      <c r="AD125" s="187">
        <f ca="1">SUM(OFFSET(AD124,-COUNTIF($B$8:$B123,$B123),0,COUNTIF($B$8:$B123,$B123),1))</f>
        <v>0</v>
      </c>
      <c r="AE125" s="187">
        <f ca="1">SUM(OFFSET(AE124,-COUNTIF($B$8:$B123,$B123),0,COUNTIF($B$8:$B123,$B123),1))</f>
        <v>0</v>
      </c>
      <c r="AF125" s="187"/>
      <c r="AG125" s="187" t="s">
        <v>3007</v>
      </c>
      <c r="AH125" s="185" t="s">
        <v>3016</v>
      </c>
      <c r="AI125" s="186"/>
      <c r="AJ125" s="187"/>
      <c r="AK125" s="187"/>
      <c r="AL125" s="187"/>
      <c r="AM125" s="187" t="s">
        <v>3007</v>
      </c>
      <c r="AN125" s="187">
        <f ca="1">SUM(OFFSET(AN124,-COUNTIF($B$8:$B123,$B123),0,COUNTIF($B$8:$B123,$B123),1))</f>
        <v>0</v>
      </c>
      <c r="AO125" s="187">
        <f ca="1">SUM(OFFSET(AO124,-COUNTIF($B$8:$B123,$B123),0,COUNTIF($B$8:$B123,$B123),1))</f>
        <v>0</v>
      </c>
      <c r="AP125" s="187"/>
      <c r="AQ125" s="187" t="s">
        <v>3007</v>
      </c>
      <c r="AR125" s="185" t="s">
        <v>3016</v>
      </c>
      <c r="AS125" s="186"/>
      <c r="AT125" s="187"/>
      <c r="AU125" s="187"/>
      <c r="AV125" s="187"/>
      <c r="AW125" s="187" t="s">
        <v>3007</v>
      </c>
      <c r="AX125" s="187">
        <f ca="1">SUM(OFFSET(AX124,-COUNTIF($B$8:$B123,$B123),0,COUNTIF($B$8:$B123,$B123),1))</f>
        <v>0</v>
      </c>
      <c r="AY125" s="187">
        <f ca="1">SUM(OFFSET(AY124,-COUNTIF($B$8:$B123,$B123),0,COUNTIF($B$8:$B123,$B123),1))</f>
        <v>0</v>
      </c>
      <c r="AZ125" s="187"/>
      <c r="BA125" s="187" t="s">
        <v>3007</v>
      </c>
      <c r="BB125" s="185" t="s">
        <v>3016</v>
      </c>
      <c r="BC125" s="186"/>
      <c r="BD125" s="187"/>
      <c r="BE125" s="187"/>
      <c r="BF125" s="187"/>
      <c r="BG125" s="187" t="s">
        <v>3007</v>
      </c>
      <c r="BH125" s="187">
        <f ca="1">SUM(OFFSET(BH124,-COUNTIF($B$8:$B123,$B123),0,COUNTIF($B$8:$B123,$B123),1))</f>
        <v>0</v>
      </c>
      <c r="BI125" s="187">
        <f ca="1">SUM(OFFSET(BI124,-COUNTIF($B$8:$B123,$B123),0,COUNTIF($B$8:$B123,$B123),1))</f>
        <v>0</v>
      </c>
      <c r="BJ125" s="187"/>
      <c r="BK125" s="187" t="s">
        <v>3007</v>
      </c>
      <c r="BL125" s="185" t="s">
        <v>3016</v>
      </c>
      <c r="BM125" s="186"/>
      <c r="BN125" s="187"/>
      <c r="BO125" s="187"/>
      <c r="BP125" s="187"/>
      <c r="BQ125" s="187" t="s">
        <v>3007</v>
      </c>
      <c r="BR125" s="187">
        <f ca="1">SUM(OFFSET(BR124,-COUNTIF($B$8:$B123,$B123),0,COUNTIF($B$8:$B123,$B123),1))</f>
        <v>0</v>
      </c>
      <c r="BS125" s="187">
        <f ca="1">SUM(OFFSET(BS124,-COUNTIF($B$8:$B123,$B123),0,COUNTIF($B$8:$B123,$B123),1))</f>
        <v>0</v>
      </c>
      <c r="BT125" s="187"/>
      <c r="BU125" s="187" t="s">
        <v>3007</v>
      </c>
      <c r="BV125" s="185" t="s">
        <v>3016</v>
      </c>
      <c r="BW125" s="186"/>
      <c r="BX125" s="187"/>
      <c r="BY125" s="187"/>
      <c r="BZ125" s="187"/>
      <c r="CA125" s="187" t="s">
        <v>3007</v>
      </c>
      <c r="CB125" s="187">
        <f ca="1">SUM(OFFSET(CB124,-COUNTIF($B$8:$B123,$B123),0,COUNTIF($B$8:$B123,$B123),1))</f>
        <v>2500</v>
      </c>
      <c r="CC125" s="187">
        <f ca="1">SUM(OFFSET(CC124,-COUNTIF($B$8:$B123,$B123),0,COUNTIF($B$8:$B123,$B123),1))</f>
        <v>0</v>
      </c>
      <c r="CD125" s="186"/>
      <c r="EP125" s="180"/>
      <c r="EQ125" s="181"/>
      <c r="ER125" s="182"/>
      <c r="ES125" s="182"/>
      <c r="ET125" s="182" t="str">
        <f t="shared" ca="1" si="9"/>
        <v/>
      </c>
      <c r="EU125" s="182" t="str">
        <f ca="1">IFERROR(IF(OFFSET($D$6,MATCH(VALUE(SUBSTITUTE(EQ125,EG125,"")),$A$6:$A$167,0)-1,MATCH($EG125,$D$6:$CC$6,0)-1+7,1,1)&gt;0,OFFSET($D$6,MATCH(VALUE(SUBSTITUTE(EQ125,EG125,"")),$A$6:$A$167,0)-1,MATCH($EG125,$D$6:$CC$6,0)-1+7,1,1),""),"")</f>
        <v/>
      </c>
      <c r="EV125" s="182" t="str">
        <f ca="1">IF($EU125&lt;&gt;"",IF(OFFSET($D$6,MATCH(VALUE(SUBSTITUTE($EQ125,$EG125,"")),$A$6:$A$167,0)-1,MATCH($EG125,$D$6:$CC$6,0)-1+8,1,1)=0,"",OFFSET($D$6,MATCH(VALUE(SUBSTITUTE($EQ125,$EG125,"")),$A$6:$A$167,0)-1,MATCH($EG125,$D$6:$CC$6,0)-1+8,1,1)),"")</f>
        <v/>
      </c>
      <c r="EW125" s="182" t="str">
        <f t="shared" ca="1" si="10"/>
        <v/>
      </c>
      <c r="EX125" s="182" t="str">
        <f t="shared" ca="1" si="11"/>
        <v/>
      </c>
      <c r="EY125" s="182" t="str">
        <f ca="1">IF(EU125="","",COUNTIF(EU$6:$EU125,"&gt;"&amp;0))</f>
        <v/>
      </c>
      <c r="EZ125" s="167"/>
      <c r="FA125" s="155"/>
    </row>
    <row r="126" spans="1:157" ht="27.6" customHeight="1">
      <c r="A126" s="87">
        <v>3046</v>
      </c>
      <c r="B126" s="188" t="s">
        <v>3007</v>
      </c>
      <c r="C126" s="184" t="s">
        <v>3007</v>
      </c>
      <c r="D126" s="185" t="s">
        <v>3007</v>
      </c>
      <c r="E126" s="186"/>
      <c r="F126" s="187"/>
      <c r="G126" s="187"/>
      <c r="H126" s="187"/>
      <c r="I126" s="187" t="s">
        <v>3007</v>
      </c>
      <c r="J126" s="187" t="s">
        <v>3007</v>
      </c>
      <c r="K126" s="187"/>
      <c r="L126" s="187"/>
      <c r="M126" s="187" t="s">
        <v>3007</v>
      </c>
      <c r="N126" s="185" t="s">
        <v>3007</v>
      </c>
      <c r="O126" s="186"/>
      <c r="P126" s="187"/>
      <c r="Q126" s="187"/>
      <c r="R126" s="187"/>
      <c r="S126" s="187" t="s">
        <v>3007</v>
      </c>
      <c r="T126" s="187" t="s">
        <v>3007</v>
      </c>
      <c r="U126" s="187"/>
      <c r="V126" s="187"/>
      <c r="W126" s="187" t="s">
        <v>3007</v>
      </c>
      <c r="X126" s="185" t="s">
        <v>3007</v>
      </c>
      <c r="Y126" s="186"/>
      <c r="Z126" s="187"/>
      <c r="AA126" s="187"/>
      <c r="AB126" s="187"/>
      <c r="AC126" s="187" t="s">
        <v>3007</v>
      </c>
      <c r="AD126" s="187" t="s">
        <v>3007</v>
      </c>
      <c r="AE126" s="187"/>
      <c r="AF126" s="187"/>
      <c r="AG126" s="187" t="s">
        <v>3007</v>
      </c>
      <c r="AH126" s="185" t="s">
        <v>3007</v>
      </c>
      <c r="AI126" s="186"/>
      <c r="AJ126" s="187"/>
      <c r="AK126" s="187"/>
      <c r="AL126" s="187"/>
      <c r="AM126" s="187" t="s">
        <v>3007</v>
      </c>
      <c r="AN126" s="187" t="s">
        <v>3007</v>
      </c>
      <c r="AO126" s="187"/>
      <c r="AP126" s="187"/>
      <c r="AQ126" s="187" t="s">
        <v>3007</v>
      </c>
      <c r="AR126" s="185" t="s">
        <v>3007</v>
      </c>
      <c r="AS126" s="186"/>
      <c r="AT126" s="187"/>
      <c r="AU126" s="187"/>
      <c r="AV126" s="187"/>
      <c r="AW126" s="187" t="s">
        <v>3007</v>
      </c>
      <c r="AX126" s="187" t="s">
        <v>3007</v>
      </c>
      <c r="AY126" s="187"/>
      <c r="AZ126" s="187"/>
      <c r="BA126" s="187" t="s">
        <v>3007</v>
      </c>
      <c r="BB126" s="185" t="s">
        <v>3007</v>
      </c>
      <c r="BC126" s="186"/>
      <c r="BD126" s="187"/>
      <c r="BE126" s="187"/>
      <c r="BF126" s="187"/>
      <c r="BG126" s="187" t="s">
        <v>3007</v>
      </c>
      <c r="BH126" s="187" t="s">
        <v>3007</v>
      </c>
      <c r="BI126" s="187"/>
      <c r="BJ126" s="187"/>
      <c r="BK126" s="187" t="s">
        <v>3007</v>
      </c>
      <c r="BL126" s="185" t="s">
        <v>3007</v>
      </c>
      <c r="BM126" s="186"/>
      <c r="BN126" s="187"/>
      <c r="BO126" s="187"/>
      <c r="BP126" s="187"/>
      <c r="BQ126" s="187" t="s">
        <v>3007</v>
      </c>
      <c r="BR126" s="187" t="s">
        <v>3007</v>
      </c>
      <c r="BS126" s="187"/>
      <c r="BT126" s="187"/>
      <c r="BU126" s="187" t="s">
        <v>3007</v>
      </c>
      <c r="BV126" s="185" t="s">
        <v>3007</v>
      </c>
      <c r="BW126" s="186"/>
      <c r="BX126" s="187"/>
      <c r="BY126" s="187"/>
      <c r="BZ126" s="187"/>
      <c r="CA126" s="187" t="s">
        <v>3007</v>
      </c>
      <c r="CB126" s="187" t="s">
        <v>3007</v>
      </c>
      <c r="CC126" s="187"/>
      <c r="CD126" s="186"/>
      <c r="EP126" s="181"/>
      <c r="EQ126" s="181"/>
      <c r="ER126" s="182"/>
      <c r="ES126" s="182"/>
      <c r="ET126" s="182" t="str">
        <f t="shared" ca="1" si="9"/>
        <v/>
      </c>
      <c r="EU126" s="182" t="str">
        <f ca="1">IFERROR(IF(OFFSET($D$6,MATCH(VALUE(SUBSTITUTE(EQ126,EG126,"")),$A$6:$A$167,0)-1,MATCH($EG126,$D$6:$CC$6,0)-1+7,1,1)&gt;0,OFFSET($D$6,MATCH(VALUE(SUBSTITUTE(EQ126,EG126,"")),$A$6:$A$167,0)-1,MATCH($EG126,$D$6:$CC$6,0)-1+7,1,1),""),"")</f>
        <v/>
      </c>
      <c r="EV126" s="182" t="str">
        <f ca="1">IF($EU126&lt;&gt;"",IF(OFFSET($D$6,MATCH(VALUE(SUBSTITUTE($EQ126,$EG126,"")),$A$6:$A$167,0)-1,MATCH($EG126,$D$6:$CC$6,0)-1+8,1,1)=0,"",OFFSET($D$6,MATCH(VALUE(SUBSTITUTE($EQ126,$EG126,"")),$A$6:$A$167,0)-1,MATCH($EG126,$D$6:$CC$6,0)-1+8,1,1)),"")</f>
        <v/>
      </c>
      <c r="EW126" s="182" t="str">
        <f t="shared" ca="1" si="10"/>
        <v/>
      </c>
      <c r="EX126" s="182" t="str">
        <f t="shared" ca="1" si="11"/>
        <v/>
      </c>
      <c r="EY126" s="182" t="str">
        <f ca="1">IF(EU126="","",COUNTIF(EU$6:$EU126,"&gt;"&amp;0))</f>
        <v/>
      </c>
      <c r="EZ126" s="167"/>
      <c r="FA126" s="155"/>
    </row>
    <row r="127" spans="1:157" ht="27.6" customHeight="1">
      <c r="A127" s="87">
        <v>3047</v>
      </c>
      <c r="B127" s="188" t="s">
        <v>3007</v>
      </c>
      <c r="C127" s="202" t="s">
        <v>3007</v>
      </c>
      <c r="D127" s="224" t="s">
        <v>3007</v>
      </c>
      <c r="E127" s="225"/>
      <c r="F127" s="226"/>
      <c r="G127" s="226"/>
      <c r="H127" s="226"/>
      <c r="I127" s="226" t="s">
        <v>3007</v>
      </c>
      <c r="J127" s="226" t="s">
        <v>3007</v>
      </c>
      <c r="K127" s="226"/>
      <c r="L127" s="226"/>
      <c r="M127" s="226" t="s">
        <v>3007</v>
      </c>
      <c r="N127" s="224" t="s">
        <v>3007</v>
      </c>
      <c r="O127" s="225"/>
      <c r="P127" s="226"/>
      <c r="Q127" s="226"/>
      <c r="R127" s="226"/>
      <c r="S127" s="226" t="s">
        <v>3007</v>
      </c>
      <c r="T127" s="226" t="s">
        <v>3007</v>
      </c>
      <c r="U127" s="226"/>
      <c r="V127" s="226"/>
      <c r="W127" s="226" t="s">
        <v>3007</v>
      </c>
      <c r="X127" s="224" t="s">
        <v>3007</v>
      </c>
      <c r="Y127" s="225"/>
      <c r="Z127" s="226"/>
      <c r="AA127" s="226"/>
      <c r="AB127" s="226"/>
      <c r="AC127" s="226" t="s">
        <v>3007</v>
      </c>
      <c r="AD127" s="226" t="s">
        <v>3007</v>
      </c>
      <c r="AE127" s="226"/>
      <c r="AF127" s="226"/>
      <c r="AG127" s="226" t="s">
        <v>3007</v>
      </c>
      <c r="AH127" s="224" t="s">
        <v>3007</v>
      </c>
      <c r="AI127" s="225"/>
      <c r="AJ127" s="226"/>
      <c r="AK127" s="226"/>
      <c r="AL127" s="226"/>
      <c r="AM127" s="226" t="s">
        <v>3007</v>
      </c>
      <c r="AN127" s="226" t="s">
        <v>3007</v>
      </c>
      <c r="AO127" s="226"/>
      <c r="AP127" s="226"/>
      <c r="AQ127" s="226" t="s">
        <v>3007</v>
      </c>
      <c r="AR127" s="224" t="s">
        <v>3007</v>
      </c>
      <c r="AS127" s="225"/>
      <c r="AT127" s="226"/>
      <c r="AU127" s="226"/>
      <c r="AV127" s="226"/>
      <c r="AW127" s="226" t="s">
        <v>3007</v>
      </c>
      <c r="AX127" s="226" t="s">
        <v>3007</v>
      </c>
      <c r="AY127" s="226"/>
      <c r="AZ127" s="226"/>
      <c r="BA127" s="226" t="s">
        <v>3007</v>
      </c>
      <c r="BB127" s="224" t="s">
        <v>3007</v>
      </c>
      <c r="BC127" s="225"/>
      <c r="BD127" s="226"/>
      <c r="BE127" s="226"/>
      <c r="BF127" s="226"/>
      <c r="BG127" s="226" t="s">
        <v>3007</v>
      </c>
      <c r="BH127" s="226" t="s">
        <v>3007</v>
      </c>
      <c r="BI127" s="226"/>
      <c r="BJ127" s="226"/>
      <c r="BK127" s="226" t="s">
        <v>3007</v>
      </c>
      <c r="BL127" s="224" t="s">
        <v>3007</v>
      </c>
      <c r="BM127" s="225"/>
      <c r="BN127" s="226"/>
      <c r="BO127" s="226"/>
      <c r="BP127" s="226"/>
      <c r="BQ127" s="226" t="s">
        <v>3007</v>
      </c>
      <c r="BR127" s="226" t="s">
        <v>3007</v>
      </c>
      <c r="BS127" s="226"/>
      <c r="BT127" s="226"/>
      <c r="BU127" s="226" t="s">
        <v>3007</v>
      </c>
      <c r="BV127" s="224" t="s">
        <v>3007</v>
      </c>
      <c r="BW127" s="225"/>
      <c r="BX127" s="226"/>
      <c r="BY127" s="226"/>
      <c r="BZ127" s="226"/>
      <c r="CA127" s="226" t="s">
        <v>3007</v>
      </c>
      <c r="CB127" s="226" t="s">
        <v>3007</v>
      </c>
      <c r="CC127" s="226"/>
      <c r="CD127" s="186"/>
      <c r="EP127" s="181"/>
      <c r="EQ127" s="181"/>
      <c r="ER127" s="182"/>
      <c r="ES127" s="182"/>
      <c r="ET127" s="182" t="str">
        <f t="shared" ca="1" si="9"/>
        <v/>
      </c>
      <c r="EU127" s="182" t="str">
        <f ca="1">IFERROR(IF(OFFSET($D$6,MATCH(VALUE(SUBSTITUTE(EQ127,EG127,"")),$A$6:$A$167,0)-1,MATCH($EG127,$D$6:$CC$6,0)-1+7,1,1)&gt;0,OFFSET($D$6,MATCH(VALUE(SUBSTITUTE(EQ127,EG127,"")),$A$6:$A$167,0)-1,MATCH($EG127,$D$6:$CC$6,0)-1+7,1,1),""),"")</f>
        <v/>
      </c>
      <c r="EV127" s="182" t="str">
        <f ca="1">IF($EU127&lt;&gt;"",IF(OFFSET($D$6,MATCH(VALUE(SUBSTITUTE($EQ127,$EG127,"")),$A$6:$A$167,0)-1,MATCH($EG127,$D$6:$CC$6,0)-1+8,1,1)=0,"",OFFSET($D$6,MATCH(VALUE(SUBSTITUTE($EQ127,$EG127,"")),$A$6:$A$167,0)-1,MATCH($EG127,$D$6:$CC$6,0)-1+8,1,1)),"")</f>
        <v/>
      </c>
      <c r="EW127" s="182" t="str">
        <f t="shared" ca="1" si="10"/>
        <v/>
      </c>
      <c r="EX127" s="182" t="str">
        <f t="shared" ca="1" si="11"/>
        <v/>
      </c>
      <c r="EY127" s="182" t="str">
        <f ca="1">IF(EU127="","",COUNTIF(EU$6:$EU127,"&gt;"&amp;0))</f>
        <v/>
      </c>
      <c r="EZ127" s="167"/>
      <c r="FA127" s="155"/>
    </row>
    <row r="128" spans="1:157" ht="27.6" customHeight="1">
      <c r="A128" s="87">
        <v>4008</v>
      </c>
      <c r="B128" s="183" t="s">
        <v>469</v>
      </c>
      <c r="C128" s="184" t="s">
        <v>3007</v>
      </c>
      <c r="D128" s="185" t="s">
        <v>3007</v>
      </c>
      <c r="E128" s="186"/>
      <c r="F128" s="187"/>
      <c r="G128" s="187"/>
      <c r="H128" s="187"/>
      <c r="I128" s="187" t="s">
        <v>3007</v>
      </c>
      <c r="J128" s="187" t="s">
        <v>3007</v>
      </c>
      <c r="K128" s="187"/>
      <c r="L128" s="187"/>
      <c r="M128" s="187" t="s">
        <v>3007</v>
      </c>
      <c r="N128" s="185" t="s">
        <v>3007</v>
      </c>
      <c r="O128" s="186"/>
      <c r="P128" s="187"/>
      <c r="Q128" s="187"/>
      <c r="R128" s="187"/>
      <c r="S128" s="187" t="s">
        <v>3007</v>
      </c>
      <c r="T128" s="187" t="s">
        <v>3007</v>
      </c>
      <c r="U128" s="187"/>
      <c r="V128" s="187"/>
      <c r="W128" s="187" t="s">
        <v>3007</v>
      </c>
      <c r="X128" s="185" t="s">
        <v>3007</v>
      </c>
      <c r="Y128" s="186"/>
      <c r="Z128" s="187"/>
      <c r="AA128" s="187"/>
      <c r="AB128" s="187"/>
      <c r="AC128" s="187" t="s">
        <v>3007</v>
      </c>
      <c r="AD128" s="187" t="s">
        <v>3007</v>
      </c>
      <c r="AE128" s="187"/>
      <c r="AF128" s="187"/>
      <c r="AG128" s="187" t="s">
        <v>3007</v>
      </c>
      <c r="AH128" s="185" t="s">
        <v>3007</v>
      </c>
      <c r="AI128" s="186"/>
      <c r="AJ128" s="187"/>
      <c r="AK128" s="187"/>
      <c r="AL128" s="187"/>
      <c r="AM128" s="187" t="s">
        <v>3007</v>
      </c>
      <c r="AN128" s="187" t="s">
        <v>3007</v>
      </c>
      <c r="AO128" s="187"/>
      <c r="AP128" s="187"/>
      <c r="AQ128" s="187" t="s">
        <v>3007</v>
      </c>
      <c r="AR128" s="185" t="s">
        <v>3007</v>
      </c>
      <c r="AS128" s="186"/>
      <c r="AT128" s="187"/>
      <c r="AU128" s="187"/>
      <c r="AV128" s="187"/>
      <c r="AW128" s="187" t="s">
        <v>3007</v>
      </c>
      <c r="AX128" s="187" t="s">
        <v>3007</v>
      </c>
      <c r="AY128" s="187"/>
      <c r="AZ128" s="187"/>
      <c r="BA128" s="187" t="s">
        <v>3007</v>
      </c>
      <c r="BB128" s="185" t="s">
        <v>3007</v>
      </c>
      <c r="BC128" s="186"/>
      <c r="BD128" s="187"/>
      <c r="BE128" s="187"/>
      <c r="BF128" s="187"/>
      <c r="BG128" s="187" t="s">
        <v>3007</v>
      </c>
      <c r="BH128" s="187" t="s">
        <v>3007</v>
      </c>
      <c r="BI128" s="187"/>
      <c r="BJ128" s="187"/>
      <c r="BK128" s="187" t="s">
        <v>3007</v>
      </c>
      <c r="BL128" s="185" t="s">
        <v>3007</v>
      </c>
      <c r="BM128" s="186"/>
      <c r="BN128" s="187"/>
      <c r="BO128" s="187"/>
      <c r="BP128" s="187"/>
      <c r="BQ128" s="187" t="s">
        <v>3007</v>
      </c>
      <c r="BR128" s="187" t="s">
        <v>3007</v>
      </c>
      <c r="BS128" s="187"/>
      <c r="BT128" s="187"/>
      <c r="BU128" s="187" t="s">
        <v>473</v>
      </c>
      <c r="BV128" s="185" t="s">
        <v>474</v>
      </c>
      <c r="BW128" s="186"/>
      <c r="BX128" s="187"/>
      <c r="BY128" s="187"/>
      <c r="BZ128" s="187"/>
      <c r="CA128" s="187" t="s">
        <v>2685</v>
      </c>
      <c r="CB128" s="187">
        <v>200</v>
      </c>
      <c r="CC128" s="217"/>
      <c r="CD128" s="223"/>
      <c r="EP128" s="181"/>
      <c r="EQ128" s="181"/>
      <c r="ER128" s="182"/>
      <c r="ES128" s="182"/>
      <c r="ET128" s="182" t="str">
        <f t="shared" ca="1" si="9"/>
        <v/>
      </c>
      <c r="EU128" s="182" t="str">
        <f ca="1">IFERROR(IF(OFFSET($D$6,MATCH(VALUE(SUBSTITUTE(EQ128,EG128,"")),$A$6:$A$167,0)-1,MATCH($EG128,$D$6:$CC$6,0)-1+7,1,1)&gt;0,OFFSET($D$6,MATCH(VALUE(SUBSTITUTE(EQ128,EG128,"")),$A$6:$A$167,0)-1,MATCH($EG128,$D$6:$CC$6,0)-1+7,1,1),""),"")</f>
        <v/>
      </c>
      <c r="EV128" s="182" t="str">
        <f ca="1">IF($EU128&lt;&gt;"",IF(OFFSET($D$6,MATCH(VALUE(SUBSTITUTE($EQ128,$EG128,"")),$A$6:$A$167,0)-1,MATCH($EG128,$D$6:$CC$6,0)-1+8,1,1)=0,"",OFFSET($D$6,MATCH(VALUE(SUBSTITUTE($EQ128,$EG128,"")),$A$6:$A$167,0)-1,MATCH($EG128,$D$6:$CC$6,0)-1+8,1,1)),"")</f>
        <v/>
      </c>
      <c r="EW128" s="182" t="str">
        <f t="shared" ca="1" si="10"/>
        <v/>
      </c>
      <c r="EX128" s="182" t="str">
        <f t="shared" ca="1" si="11"/>
        <v/>
      </c>
      <c r="EY128" s="182" t="str">
        <f ca="1">IF(EU128="","",COUNTIF(EU$6:$EU128,"&gt;"&amp;0))</f>
        <v/>
      </c>
      <c r="EZ128" s="167"/>
      <c r="FA128" s="155"/>
    </row>
    <row r="129" spans="1:157" ht="27.6" customHeight="1">
      <c r="A129" s="87">
        <v>4009</v>
      </c>
      <c r="B129" s="188" t="s">
        <v>469</v>
      </c>
      <c r="C129" s="184" t="s">
        <v>3007</v>
      </c>
      <c r="D129" s="185" t="s">
        <v>3007</v>
      </c>
      <c r="E129" s="186"/>
      <c r="F129" s="187"/>
      <c r="G129" s="187"/>
      <c r="H129" s="187"/>
      <c r="I129" s="187" t="s">
        <v>3007</v>
      </c>
      <c r="J129" s="187" t="s">
        <v>3007</v>
      </c>
      <c r="K129" s="187"/>
      <c r="L129" s="187"/>
      <c r="M129" s="187" t="s">
        <v>3007</v>
      </c>
      <c r="N129" s="185" t="s">
        <v>3007</v>
      </c>
      <c r="O129" s="186"/>
      <c r="P129" s="187"/>
      <c r="Q129" s="187"/>
      <c r="R129" s="187"/>
      <c r="S129" s="187" t="s">
        <v>3007</v>
      </c>
      <c r="T129" s="187" t="s">
        <v>3007</v>
      </c>
      <c r="U129" s="187"/>
      <c r="V129" s="187"/>
      <c r="W129" s="187" t="s">
        <v>3007</v>
      </c>
      <c r="X129" s="185" t="s">
        <v>3007</v>
      </c>
      <c r="Y129" s="186"/>
      <c r="Z129" s="187"/>
      <c r="AA129" s="187"/>
      <c r="AB129" s="187"/>
      <c r="AC129" s="187" t="s">
        <v>3007</v>
      </c>
      <c r="AD129" s="187" t="s">
        <v>3007</v>
      </c>
      <c r="AE129" s="187"/>
      <c r="AF129" s="187"/>
      <c r="AG129" s="187" t="s">
        <v>3007</v>
      </c>
      <c r="AH129" s="185" t="s">
        <v>3007</v>
      </c>
      <c r="AI129" s="186"/>
      <c r="AJ129" s="187"/>
      <c r="AK129" s="187"/>
      <c r="AL129" s="187"/>
      <c r="AM129" s="187" t="s">
        <v>3007</v>
      </c>
      <c r="AN129" s="187" t="s">
        <v>3007</v>
      </c>
      <c r="AO129" s="187"/>
      <c r="AP129" s="187"/>
      <c r="AQ129" s="187" t="s">
        <v>3007</v>
      </c>
      <c r="AR129" s="185" t="s">
        <v>3007</v>
      </c>
      <c r="AS129" s="186"/>
      <c r="AT129" s="187"/>
      <c r="AU129" s="187"/>
      <c r="AV129" s="187"/>
      <c r="AW129" s="187" t="s">
        <v>3007</v>
      </c>
      <c r="AX129" s="187" t="s">
        <v>3007</v>
      </c>
      <c r="AY129" s="187"/>
      <c r="AZ129" s="187"/>
      <c r="BA129" s="187" t="s">
        <v>3007</v>
      </c>
      <c r="BB129" s="185" t="s">
        <v>3007</v>
      </c>
      <c r="BC129" s="186"/>
      <c r="BD129" s="187"/>
      <c r="BE129" s="187"/>
      <c r="BF129" s="187"/>
      <c r="BG129" s="187" t="s">
        <v>3007</v>
      </c>
      <c r="BH129" s="187" t="s">
        <v>3007</v>
      </c>
      <c r="BI129" s="187"/>
      <c r="BJ129" s="187"/>
      <c r="BK129" s="187" t="s">
        <v>3007</v>
      </c>
      <c r="BL129" s="185" t="s">
        <v>3007</v>
      </c>
      <c r="BM129" s="186"/>
      <c r="BN129" s="187"/>
      <c r="BO129" s="187"/>
      <c r="BP129" s="187"/>
      <c r="BQ129" s="187" t="s">
        <v>3007</v>
      </c>
      <c r="BR129" s="187" t="s">
        <v>3007</v>
      </c>
      <c r="BS129" s="187"/>
      <c r="BT129" s="187"/>
      <c r="BU129" s="187" t="s">
        <v>476</v>
      </c>
      <c r="BV129" s="185" t="s">
        <v>3087</v>
      </c>
      <c r="BW129" s="186"/>
      <c r="BX129" s="187"/>
      <c r="BY129" s="187"/>
      <c r="BZ129" s="187"/>
      <c r="CA129" s="187" t="s">
        <v>2685</v>
      </c>
      <c r="CB129" s="187">
        <v>1050</v>
      </c>
      <c r="CC129" s="217"/>
      <c r="CD129" s="222"/>
      <c r="EP129" s="181"/>
      <c r="EQ129" s="181"/>
      <c r="ER129" s="182"/>
      <c r="ES129" s="182"/>
      <c r="ET129" s="182" t="str">
        <f t="shared" ca="1" si="9"/>
        <v/>
      </c>
      <c r="EU129" s="182" t="str">
        <f ca="1">IFERROR(IF(OFFSET($D$6,MATCH(VALUE(SUBSTITUTE(EQ129,EG129,"")),$A$6:$A$167,0)-1,MATCH($EG129,$D$6:$CC$6,0)-1+7,1,1)&gt;0,OFFSET($D$6,MATCH(VALUE(SUBSTITUTE(EQ129,EG129,"")),$A$6:$A$167,0)-1,MATCH($EG129,$D$6:$CC$6,0)-1+7,1,1),""),"")</f>
        <v/>
      </c>
      <c r="EV129" s="182" t="str">
        <f ca="1">IF($EU129&lt;&gt;"",IF(OFFSET($D$6,MATCH(VALUE(SUBSTITUTE($EQ129,$EG129,"")),$A$6:$A$167,0)-1,MATCH($EG129,$D$6:$CC$6,0)-1+8,1,1)=0,"",OFFSET($D$6,MATCH(VALUE(SUBSTITUTE($EQ129,$EG129,"")),$A$6:$A$167,0)-1,MATCH($EG129,$D$6:$CC$6,0)-1+8,1,1)),"")</f>
        <v/>
      </c>
      <c r="EW129" s="182" t="str">
        <f t="shared" ca="1" si="10"/>
        <v/>
      </c>
      <c r="EX129" s="182" t="str">
        <f t="shared" ca="1" si="11"/>
        <v/>
      </c>
      <c r="EY129" s="182" t="str">
        <f ca="1">IF(EU129="","",COUNTIF(EU$6:$EU129,"&gt;"&amp;0))</f>
        <v/>
      </c>
      <c r="EZ129" s="167"/>
      <c r="FA129" s="155"/>
    </row>
    <row r="130" spans="1:157" ht="27.6" customHeight="1">
      <c r="A130" s="87">
        <v>4010</v>
      </c>
      <c r="B130" s="188" t="s">
        <v>3013</v>
      </c>
      <c r="C130" s="184" t="s">
        <v>3007</v>
      </c>
      <c r="D130" s="185" t="s">
        <v>3007</v>
      </c>
      <c r="E130" s="186"/>
      <c r="F130" s="187"/>
      <c r="G130" s="187"/>
      <c r="H130" s="187"/>
      <c r="I130" s="187" t="s">
        <v>3007</v>
      </c>
      <c r="J130" s="187" t="s">
        <v>3007</v>
      </c>
      <c r="K130" s="187"/>
      <c r="L130" s="187"/>
      <c r="M130" s="187" t="s">
        <v>3007</v>
      </c>
      <c r="N130" s="185" t="s">
        <v>3007</v>
      </c>
      <c r="O130" s="186"/>
      <c r="P130" s="187"/>
      <c r="Q130" s="187"/>
      <c r="R130" s="187"/>
      <c r="S130" s="187" t="s">
        <v>3007</v>
      </c>
      <c r="T130" s="187" t="s">
        <v>3007</v>
      </c>
      <c r="U130" s="187"/>
      <c r="V130" s="187"/>
      <c r="W130" s="187" t="s">
        <v>3007</v>
      </c>
      <c r="X130" s="185" t="s">
        <v>3007</v>
      </c>
      <c r="Y130" s="186"/>
      <c r="Z130" s="187"/>
      <c r="AA130" s="187"/>
      <c r="AB130" s="187"/>
      <c r="AC130" s="187" t="s">
        <v>3007</v>
      </c>
      <c r="AD130" s="187" t="s">
        <v>3007</v>
      </c>
      <c r="AE130" s="187"/>
      <c r="AF130" s="187"/>
      <c r="AG130" s="187" t="s">
        <v>3007</v>
      </c>
      <c r="AH130" s="185" t="s">
        <v>3007</v>
      </c>
      <c r="AI130" s="186"/>
      <c r="AJ130" s="187"/>
      <c r="AK130" s="187"/>
      <c r="AL130" s="187"/>
      <c r="AM130" s="187" t="s">
        <v>3007</v>
      </c>
      <c r="AN130" s="187" t="s">
        <v>3007</v>
      </c>
      <c r="AO130" s="187"/>
      <c r="AP130" s="187"/>
      <c r="AQ130" s="187" t="s">
        <v>3007</v>
      </c>
      <c r="AR130" s="185" t="s">
        <v>3007</v>
      </c>
      <c r="AS130" s="186"/>
      <c r="AT130" s="187"/>
      <c r="AU130" s="187"/>
      <c r="AV130" s="187"/>
      <c r="AW130" s="187" t="s">
        <v>3007</v>
      </c>
      <c r="AX130" s="187" t="s">
        <v>3007</v>
      </c>
      <c r="AY130" s="187"/>
      <c r="AZ130" s="187"/>
      <c r="BA130" s="187" t="s">
        <v>3007</v>
      </c>
      <c r="BB130" s="185" t="s">
        <v>3007</v>
      </c>
      <c r="BC130" s="186"/>
      <c r="BD130" s="187"/>
      <c r="BE130" s="187"/>
      <c r="BF130" s="187"/>
      <c r="BG130" s="187" t="s">
        <v>3007</v>
      </c>
      <c r="BH130" s="187" t="s">
        <v>3007</v>
      </c>
      <c r="BI130" s="187"/>
      <c r="BJ130" s="187"/>
      <c r="BK130" s="187" t="s">
        <v>3007</v>
      </c>
      <c r="BL130" s="185" t="s">
        <v>3007</v>
      </c>
      <c r="BM130" s="186"/>
      <c r="BN130" s="187"/>
      <c r="BO130" s="187"/>
      <c r="BP130" s="187"/>
      <c r="BQ130" s="187" t="s">
        <v>3007</v>
      </c>
      <c r="BR130" s="187" t="s">
        <v>3007</v>
      </c>
      <c r="BS130" s="187"/>
      <c r="BT130" s="187"/>
      <c r="BU130" s="187" t="s">
        <v>3007</v>
      </c>
      <c r="BV130" s="185" t="s">
        <v>3007</v>
      </c>
      <c r="BW130" s="186"/>
      <c r="BX130" s="187"/>
      <c r="BY130" s="187"/>
      <c r="BZ130" s="187"/>
      <c r="CA130" s="187" t="s">
        <v>3007</v>
      </c>
      <c r="CB130" s="187" t="s">
        <v>3007</v>
      </c>
      <c r="CC130" s="187"/>
      <c r="CD130" s="186"/>
      <c r="EP130" s="181"/>
      <c r="EQ130" s="181"/>
      <c r="ER130" s="182"/>
      <c r="ES130" s="182"/>
      <c r="ET130" s="182" t="str">
        <f t="shared" ca="1" si="9"/>
        <v/>
      </c>
      <c r="EU130" s="182" t="str">
        <f ca="1">IFERROR(IF(OFFSET($D$6,MATCH(VALUE(SUBSTITUTE(EQ130,EG130,"")),$A$6:$A$167,0)-1,MATCH($EG130,$D$6:$CC$6,0)-1+7,1,1)&gt;0,OFFSET($D$6,MATCH(VALUE(SUBSTITUTE(EQ130,EG130,"")),$A$6:$A$167,0)-1,MATCH($EG130,$D$6:$CC$6,0)-1+7,1,1),""),"")</f>
        <v/>
      </c>
      <c r="EV130" s="182" t="str">
        <f ca="1">IF($EU130&lt;&gt;"",IF(OFFSET($D$6,MATCH(VALUE(SUBSTITUTE($EQ130,$EG130,"")),$A$6:$A$167,0)-1,MATCH($EG130,$D$6:$CC$6,0)-1+8,1,1)=0,"",OFFSET($D$6,MATCH(VALUE(SUBSTITUTE($EQ130,$EG130,"")),$A$6:$A$167,0)-1,MATCH($EG130,$D$6:$CC$6,0)-1+8,1,1)),"")</f>
        <v/>
      </c>
      <c r="EW130" s="182" t="str">
        <f t="shared" ca="1" si="10"/>
        <v/>
      </c>
      <c r="EX130" s="182" t="str">
        <f t="shared" ca="1" si="11"/>
        <v/>
      </c>
      <c r="EY130" s="182" t="str">
        <f ca="1">IF(EU130="","",COUNTIF(EU$6:$EU130,"&gt;"&amp;0))</f>
        <v/>
      </c>
      <c r="EZ130" s="167"/>
      <c r="FA130" s="155"/>
    </row>
    <row r="131" spans="1:157" ht="27.6" customHeight="1">
      <c r="A131" s="87">
        <v>4011</v>
      </c>
      <c r="B131" s="188">
        <f ca="1">J131+T131+AD131+AN131+AX131+BH131+BR131+CB131</f>
        <v>1250</v>
      </c>
      <c r="C131" s="184" t="s">
        <v>3007</v>
      </c>
      <c r="D131" s="185" t="s">
        <v>3016</v>
      </c>
      <c r="E131" s="186"/>
      <c r="F131" s="187"/>
      <c r="G131" s="187"/>
      <c r="H131" s="187"/>
      <c r="I131" s="187" t="s">
        <v>3007</v>
      </c>
      <c r="J131" s="187">
        <f ca="1">SUM(OFFSET(J130,-COUNTIF($B$8:$B129,$B129),0,COUNTIF($B$8:$B129,$B129),1))</f>
        <v>0</v>
      </c>
      <c r="K131" s="187">
        <f ca="1">SUM(OFFSET(K130,-COUNTIF($B$8:$B129,$B129),0,COUNTIF($B$8:$B129,$B129),1))</f>
        <v>0</v>
      </c>
      <c r="L131" s="187"/>
      <c r="M131" s="187" t="s">
        <v>3007</v>
      </c>
      <c r="N131" s="185" t="s">
        <v>3016</v>
      </c>
      <c r="O131" s="186"/>
      <c r="P131" s="187"/>
      <c r="Q131" s="187"/>
      <c r="R131" s="187"/>
      <c r="S131" s="187" t="s">
        <v>3007</v>
      </c>
      <c r="T131" s="187">
        <f ca="1">SUM(OFFSET(T130,-COUNTIF($B$8:$B129,$B129),0,COUNTIF($B$8:$B129,$B129),1))</f>
        <v>0</v>
      </c>
      <c r="U131" s="187">
        <f ca="1">SUM(OFFSET(U130,-COUNTIF($B$8:$B129,$B129),0,COUNTIF($B$8:$B129,$B129),1))</f>
        <v>0</v>
      </c>
      <c r="V131" s="187"/>
      <c r="W131" s="187" t="s">
        <v>3007</v>
      </c>
      <c r="X131" s="185" t="s">
        <v>3016</v>
      </c>
      <c r="Y131" s="186"/>
      <c r="Z131" s="187"/>
      <c r="AA131" s="187"/>
      <c r="AB131" s="187"/>
      <c r="AC131" s="187" t="s">
        <v>3007</v>
      </c>
      <c r="AD131" s="187">
        <f ca="1">SUM(OFFSET(AD130,-COUNTIF($B$8:$B129,$B129),0,COUNTIF($B$8:$B129,$B129),1))</f>
        <v>0</v>
      </c>
      <c r="AE131" s="187">
        <f ca="1">SUM(OFFSET(AE130,-COUNTIF($B$8:$B129,$B129),0,COUNTIF($B$8:$B129,$B129),1))</f>
        <v>0</v>
      </c>
      <c r="AF131" s="187"/>
      <c r="AG131" s="187" t="s">
        <v>3007</v>
      </c>
      <c r="AH131" s="185" t="s">
        <v>3016</v>
      </c>
      <c r="AI131" s="186"/>
      <c r="AJ131" s="187"/>
      <c r="AK131" s="187"/>
      <c r="AL131" s="187"/>
      <c r="AM131" s="187" t="s">
        <v>3007</v>
      </c>
      <c r="AN131" s="187">
        <f ca="1">SUM(OFFSET(AN130,-COUNTIF($B$8:$B129,$B129),0,COUNTIF($B$8:$B129,$B129),1))</f>
        <v>0</v>
      </c>
      <c r="AO131" s="187">
        <f ca="1">SUM(OFFSET(AO130,-COUNTIF($B$8:$B129,$B129),0,COUNTIF($B$8:$B129,$B129),1))</f>
        <v>0</v>
      </c>
      <c r="AP131" s="187"/>
      <c r="AQ131" s="187" t="s">
        <v>3007</v>
      </c>
      <c r="AR131" s="185" t="s">
        <v>3016</v>
      </c>
      <c r="AS131" s="186"/>
      <c r="AT131" s="187"/>
      <c r="AU131" s="187"/>
      <c r="AV131" s="187"/>
      <c r="AW131" s="187" t="s">
        <v>3007</v>
      </c>
      <c r="AX131" s="187">
        <f ca="1">SUM(OFFSET(AX130,-COUNTIF($B$8:$B129,$B129),0,COUNTIF($B$8:$B129,$B129),1))</f>
        <v>0</v>
      </c>
      <c r="AY131" s="187">
        <f ca="1">SUM(OFFSET(AY130,-COUNTIF($B$8:$B129,$B129),0,COUNTIF($B$8:$B129,$B129),1))</f>
        <v>0</v>
      </c>
      <c r="AZ131" s="187"/>
      <c r="BA131" s="187" t="s">
        <v>3007</v>
      </c>
      <c r="BB131" s="185" t="s">
        <v>3016</v>
      </c>
      <c r="BC131" s="186"/>
      <c r="BD131" s="187"/>
      <c r="BE131" s="187"/>
      <c r="BF131" s="187"/>
      <c r="BG131" s="187" t="s">
        <v>3007</v>
      </c>
      <c r="BH131" s="187">
        <f ca="1">SUM(OFFSET(BH130,-COUNTIF($B$8:$B129,$B129),0,COUNTIF($B$8:$B129,$B129),1))</f>
        <v>0</v>
      </c>
      <c r="BI131" s="187">
        <f ca="1">SUM(OFFSET(BI130,-COUNTIF($B$8:$B129,$B129),0,COUNTIF($B$8:$B129,$B129),1))</f>
        <v>0</v>
      </c>
      <c r="BJ131" s="187"/>
      <c r="BK131" s="187" t="s">
        <v>3007</v>
      </c>
      <c r="BL131" s="185" t="s">
        <v>3016</v>
      </c>
      <c r="BM131" s="186"/>
      <c r="BN131" s="187"/>
      <c r="BO131" s="187"/>
      <c r="BP131" s="187"/>
      <c r="BQ131" s="187" t="s">
        <v>3007</v>
      </c>
      <c r="BR131" s="187">
        <f ca="1">SUM(OFFSET(BR130,-COUNTIF($B$8:$B129,$B129),0,COUNTIF($B$8:$B129,$B129),1))</f>
        <v>0</v>
      </c>
      <c r="BS131" s="187">
        <f ca="1">SUM(OFFSET(BS130,-COUNTIF($B$8:$B129,$B129),0,COUNTIF($B$8:$B129,$B129),1))</f>
        <v>0</v>
      </c>
      <c r="BT131" s="187"/>
      <c r="BU131" s="187" t="s">
        <v>3007</v>
      </c>
      <c r="BV131" s="185" t="s">
        <v>3016</v>
      </c>
      <c r="BW131" s="186"/>
      <c r="BX131" s="187"/>
      <c r="BY131" s="187"/>
      <c r="BZ131" s="187"/>
      <c r="CA131" s="187" t="s">
        <v>3007</v>
      </c>
      <c r="CB131" s="187">
        <f ca="1">SUM(OFFSET(CB130,-COUNTIF($B$8:$B129,$B129),0,COUNTIF($B$8:$B129,$B129),1))</f>
        <v>1250</v>
      </c>
      <c r="CC131" s="187">
        <f ca="1">SUM(OFFSET(CC130,-COUNTIF($B$8:$B129,$B129),0,COUNTIF($B$8:$B129,$B129),1))</f>
        <v>0</v>
      </c>
      <c r="CD131" s="186"/>
      <c r="EP131" s="181"/>
      <c r="EQ131" s="181"/>
      <c r="ER131" s="182"/>
      <c r="ES131" s="182"/>
      <c r="ET131" s="182" t="str">
        <f t="shared" ca="1" si="9"/>
        <v/>
      </c>
      <c r="EU131" s="182" t="str">
        <f ca="1">IFERROR(IF(OFFSET($D$6,MATCH(VALUE(SUBSTITUTE(EQ131,EG131,"")),$A$6:$A$167,0)-1,MATCH($EG131,$D$6:$CC$6,0)-1+7,1,1)&gt;0,OFFSET($D$6,MATCH(VALUE(SUBSTITUTE(EQ131,EG131,"")),$A$6:$A$167,0)-1,MATCH($EG131,$D$6:$CC$6,0)-1+7,1,1),""),"")</f>
        <v/>
      </c>
      <c r="EV131" s="182" t="str">
        <f ca="1">IF($EU131&lt;&gt;"",IF(OFFSET($D$6,MATCH(VALUE(SUBSTITUTE($EQ131,$EG131,"")),$A$6:$A$167,0)-1,MATCH($EG131,$D$6:$CC$6,0)-1+8,1,1)=0,"",OFFSET($D$6,MATCH(VALUE(SUBSTITUTE($EQ131,$EG131,"")),$A$6:$A$167,0)-1,MATCH($EG131,$D$6:$CC$6,0)-1+8,1,1)),"")</f>
        <v/>
      </c>
      <c r="EW131" s="182" t="str">
        <f t="shared" ca="1" si="10"/>
        <v/>
      </c>
      <c r="EX131" s="182" t="str">
        <f t="shared" ca="1" si="11"/>
        <v/>
      </c>
      <c r="EY131" s="182" t="str">
        <f ca="1">IF(EU131="","",COUNTIF(EU$6:$EU131,"&gt;"&amp;0))</f>
        <v/>
      </c>
      <c r="EZ131" s="167"/>
      <c r="FA131" s="155"/>
    </row>
    <row r="132" spans="1:157" ht="27.6" customHeight="1" thickBot="1">
      <c r="A132" s="87">
        <v>4012</v>
      </c>
      <c r="B132" s="190" t="s">
        <v>3007</v>
      </c>
      <c r="C132" s="191" t="s">
        <v>3007</v>
      </c>
      <c r="D132" s="192" t="s">
        <v>3007</v>
      </c>
      <c r="E132" s="193"/>
      <c r="F132" s="194"/>
      <c r="G132" s="194"/>
      <c r="H132" s="194"/>
      <c r="I132" s="194" t="s">
        <v>3007</v>
      </c>
      <c r="J132" s="194" t="s">
        <v>3007</v>
      </c>
      <c r="K132" s="194"/>
      <c r="L132" s="194"/>
      <c r="M132" s="194" t="s">
        <v>3007</v>
      </c>
      <c r="N132" s="192" t="s">
        <v>3007</v>
      </c>
      <c r="O132" s="193"/>
      <c r="P132" s="194"/>
      <c r="Q132" s="194"/>
      <c r="R132" s="194"/>
      <c r="S132" s="194" t="s">
        <v>3007</v>
      </c>
      <c r="T132" s="194" t="s">
        <v>3007</v>
      </c>
      <c r="U132" s="194"/>
      <c r="V132" s="194"/>
      <c r="W132" s="194" t="s">
        <v>3007</v>
      </c>
      <c r="X132" s="192" t="s">
        <v>3007</v>
      </c>
      <c r="Y132" s="193"/>
      <c r="Z132" s="194"/>
      <c r="AA132" s="194"/>
      <c r="AB132" s="194"/>
      <c r="AC132" s="194" t="s">
        <v>3007</v>
      </c>
      <c r="AD132" s="194" t="s">
        <v>3007</v>
      </c>
      <c r="AE132" s="194"/>
      <c r="AF132" s="194"/>
      <c r="AG132" s="194" t="s">
        <v>3007</v>
      </c>
      <c r="AH132" s="192" t="s">
        <v>3007</v>
      </c>
      <c r="AI132" s="193"/>
      <c r="AJ132" s="194"/>
      <c r="AK132" s="194"/>
      <c r="AL132" s="194"/>
      <c r="AM132" s="194" t="s">
        <v>3007</v>
      </c>
      <c r="AN132" s="194" t="s">
        <v>3007</v>
      </c>
      <c r="AO132" s="194"/>
      <c r="AP132" s="194"/>
      <c r="AQ132" s="194" t="s">
        <v>3007</v>
      </c>
      <c r="AR132" s="192" t="s">
        <v>3007</v>
      </c>
      <c r="AS132" s="193"/>
      <c r="AT132" s="194"/>
      <c r="AU132" s="194"/>
      <c r="AV132" s="194"/>
      <c r="AW132" s="194" t="s">
        <v>3007</v>
      </c>
      <c r="AX132" s="194" t="s">
        <v>3007</v>
      </c>
      <c r="AY132" s="194"/>
      <c r="AZ132" s="194"/>
      <c r="BA132" s="194" t="s">
        <v>3007</v>
      </c>
      <c r="BB132" s="192" t="s">
        <v>3007</v>
      </c>
      <c r="BC132" s="193"/>
      <c r="BD132" s="194"/>
      <c r="BE132" s="194"/>
      <c r="BF132" s="194"/>
      <c r="BG132" s="194" t="s">
        <v>3007</v>
      </c>
      <c r="BH132" s="194" t="s">
        <v>3007</v>
      </c>
      <c r="BI132" s="194"/>
      <c r="BJ132" s="194"/>
      <c r="BK132" s="194" t="s">
        <v>3007</v>
      </c>
      <c r="BL132" s="192" t="s">
        <v>3007</v>
      </c>
      <c r="BM132" s="193"/>
      <c r="BN132" s="194"/>
      <c r="BO132" s="194"/>
      <c r="BP132" s="194"/>
      <c r="BQ132" s="194" t="s">
        <v>3007</v>
      </c>
      <c r="BR132" s="194" t="s">
        <v>3007</v>
      </c>
      <c r="BS132" s="194"/>
      <c r="BT132" s="194"/>
      <c r="BU132" s="194" t="s">
        <v>3007</v>
      </c>
      <c r="BV132" s="192" t="s">
        <v>3007</v>
      </c>
      <c r="BW132" s="193"/>
      <c r="BX132" s="194"/>
      <c r="BY132" s="194"/>
      <c r="BZ132" s="194"/>
      <c r="CA132" s="194" t="s">
        <v>3007</v>
      </c>
      <c r="CB132" s="194" t="s">
        <v>3007</v>
      </c>
      <c r="CC132" s="194"/>
      <c r="CD132" s="193"/>
      <c r="EP132" s="181"/>
      <c r="EQ132" s="181"/>
      <c r="ER132" s="182"/>
      <c r="ES132" s="182"/>
      <c r="ET132" s="182" t="str">
        <f t="shared" ca="1" si="9"/>
        <v/>
      </c>
      <c r="EU132" s="182" t="str">
        <f ca="1">IFERROR(IF(OFFSET($D$6,MATCH(VALUE(SUBSTITUTE(EQ132,EG132,"")),$A$6:$A$167,0)-1,MATCH($EG132,$D$6:$CC$6,0)-1+7,1,1)&gt;0,OFFSET($D$6,MATCH(VALUE(SUBSTITUTE(EQ132,EG132,"")),$A$6:$A$167,0)-1,MATCH($EG132,$D$6:$CC$6,0)-1+7,1,1),""),"")</f>
        <v/>
      </c>
      <c r="EV132" s="182" t="str">
        <f ca="1">IF($EU132&lt;&gt;"",IF(OFFSET($D$6,MATCH(VALUE(SUBSTITUTE($EQ132,$EG132,"")),$A$6:$A$167,0)-1,MATCH($EG132,$D$6:$CC$6,0)-1+8,1,1)=0,"",OFFSET($D$6,MATCH(VALUE(SUBSTITUTE($EQ132,$EG132,"")),$A$6:$A$167,0)-1,MATCH($EG132,$D$6:$CC$6,0)-1+8,1,1)),"")</f>
        <v/>
      </c>
      <c r="EW132" s="182" t="str">
        <f t="shared" ca="1" si="10"/>
        <v/>
      </c>
      <c r="EX132" s="182" t="str">
        <f t="shared" ca="1" si="11"/>
        <v/>
      </c>
      <c r="EY132" s="182" t="str">
        <f ca="1">IF(EU132="","",COUNTIF(EU$6:$EU132,"&gt;"&amp;0))</f>
        <v/>
      </c>
      <c r="EZ132" s="167"/>
      <c r="FA132" s="155"/>
    </row>
    <row r="133" spans="1:157" ht="27.6" customHeight="1">
      <c r="A133" s="87">
        <v>4013</v>
      </c>
      <c r="B133" s="188" t="s">
        <v>517</v>
      </c>
      <c r="C133" s="195" t="s">
        <v>3007</v>
      </c>
      <c r="D133" s="196" t="s">
        <v>3007</v>
      </c>
      <c r="E133" s="197"/>
      <c r="F133" s="198"/>
      <c r="G133" s="198"/>
      <c r="H133" s="198"/>
      <c r="I133" s="198" t="s">
        <v>3007</v>
      </c>
      <c r="J133" s="198" t="s">
        <v>3007</v>
      </c>
      <c r="K133" s="198"/>
      <c r="L133" s="198"/>
      <c r="M133" s="198" t="s">
        <v>3007</v>
      </c>
      <c r="N133" s="196" t="s">
        <v>3007</v>
      </c>
      <c r="O133" s="197"/>
      <c r="P133" s="198"/>
      <c r="Q133" s="198"/>
      <c r="R133" s="198"/>
      <c r="S133" s="198" t="s">
        <v>3007</v>
      </c>
      <c r="T133" s="198" t="s">
        <v>3007</v>
      </c>
      <c r="U133" s="198"/>
      <c r="V133" s="198"/>
      <c r="W133" s="198" t="s">
        <v>3007</v>
      </c>
      <c r="X133" s="196" t="s">
        <v>3007</v>
      </c>
      <c r="Y133" s="197"/>
      <c r="Z133" s="198"/>
      <c r="AA133" s="198"/>
      <c r="AB133" s="198"/>
      <c r="AC133" s="198" t="s">
        <v>3007</v>
      </c>
      <c r="AD133" s="198" t="s">
        <v>3007</v>
      </c>
      <c r="AE133" s="198"/>
      <c r="AF133" s="198"/>
      <c r="AG133" s="198" t="s">
        <v>3007</v>
      </c>
      <c r="AH133" s="196" t="s">
        <v>3007</v>
      </c>
      <c r="AI133" s="197"/>
      <c r="AJ133" s="198"/>
      <c r="AK133" s="198"/>
      <c r="AL133" s="198"/>
      <c r="AM133" s="198" t="s">
        <v>3007</v>
      </c>
      <c r="AN133" s="198" t="s">
        <v>3007</v>
      </c>
      <c r="AO133" s="198"/>
      <c r="AP133" s="198"/>
      <c r="AQ133" s="198" t="s">
        <v>3007</v>
      </c>
      <c r="AR133" s="196" t="s">
        <v>3007</v>
      </c>
      <c r="AS133" s="197"/>
      <c r="AT133" s="198"/>
      <c r="AU133" s="198"/>
      <c r="AV133" s="198"/>
      <c r="AW133" s="198" t="s">
        <v>3007</v>
      </c>
      <c r="AX133" s="198" t="s">
        <v>3007</v>
      </c>
      <c r="AY133" s="198"/>
      <c r="AZ133" s="198"/>
      <c r="BA133" s="198" t="s">
        <v>3007</v>
      </c>
      <c r="BB133" s="196" t="s">
        <v>3007</v>
      </c>
      <c r="BC133" s="197"/>
      <c r="BD133" s="198"/>
      <c r="BE133" s="198"/>
      <c r="BF133" s="198"/>
      <c r="BG133" s="198" t="s">
        <v>3007</v>
      </c>
      <c r="BH133" s="198" t="s">
        <v>3007</v>
      </c>
      <c r="BI133" s="198"/>
      <c r="BJ133" s="198"/>
      <c r="BK133" s="198" t="s">
        <v>3007</v>
      </c>
      <c r="BL133" s="196" t="s">
        <v>3007</v>
      </c>
      <c r="BM133" s="197"/>
      <c r="BN133" s="198"/>
      <c r="BO133" s="198"/>
      <c r="BP133" s="198"/>
      <c r="BQ133" s="198" t="s">
        <v>3007</v>
      </c>
      <c r="BR133" s="198" t="s">
        <v>3007</v>
      </c>
      <c r="BS133" s="198"/>
      <c r="BT133" s="198"/>
      <c r="BU133" s="198" t="s">
        <v>518</v>
      </c>
      <c r="BV133" s="196" t="s">
        <v>519</v>
      </c>
      <c r="BW133" s="197"/>
      <c r="BX133" s="198"/>
      <c r="BY133" s="198"/>
      <c r="BZ133" s="198"/>
      <c r="CA133" s="198" t="s">
        <v>2685</v>
      </c>
      <c r="CB133" s="198">
        <v>750</v>
      </c>
      <c r="CC133" s="218"/>
      <c r="CD133" s="223"/>
      <c r="EP133" s="181"/>
      <c r="EQ133" s="181"/>
      <c r="ER133" s="182"/>
      <c r="ES133" s="182"/>
      <c r="ET133" s="182" t="str">
        <f t="shared" ca="1" si="9"/>
        <v/>
      </c>
      <c r="EU133" s="182" t="str">
        <f ca="1">IFERROR(IF(OFFSET($D$6,MATCH(VALUE(SUBSTITUTE(EQ133,EG133,"")),$A$6:$A$167,0)-1,MATCH($EG133,$D$6:$CC$6,0)-1+7,1,1)&gt;0,OFFSET($D$6,MATCH(VALUE(SUBSTITUTE(EQ133,EG133,"")),$A$6:$A$167,0)-1,MATCH($EG133,$D$6:$CC$6,0)-1+7,1,1),""),"")</f>
        <v/>
      </c>
      <c r="EV133" s="182" t="str">
        <f ca="1">IF($EU133&lt;&gt;"",IF(OFFSET($D$6,MATCH(VALUE(SUBSTITUTE($EQ133,$EG133,"")),$A$6:$A$167,0)-1,MATCH($EG133,$D$6:$CC$6,0)-1+8,1,1)=0,"",OFFSET($D$6,MATCH(VALUE(SUBSTITUTE($EQ133,$EG133,"")),$A$6:$A$167,0)-1,MATCH($EG133,$D$6:$CC$6,0)-1+8,1,1)),"")</f>
        <v/>
      </c>
      <c r="EW133" s="182" t="str">
        <f t="shared" ca="1" si="10"/>
        <v/>
      </c>
      <c r="EX133" s="182" t="str">
        <f t="shared" ca="1" si="11"/>
        <v/>
      </c>
      <c r="EY133" s="182" t="str">
        <f ca="1">IF(EU133="","",COUNTIF(EU$6:$EU133,"&gt;"&amp;0))</f>
        <v/>
      </c>
      <c r="EZ133" s="167"/>
      <c r="FA133" s="155"/>
    </row>
    <row r="134" spans="1:157" ht="27.6" customHeight="1">
      <c r="A134" s="87">
        <v>4014</v>
      </c>
      <c r="B134" s="188" t="s">
        <v>3013</v>
      </c>
      <c r="C134" s="184" t="s">
        <v>3007</v>
      </c>
      <c r="D134" s="185" t="s">
        <v>3007</v>
      </c>
      <c r="E134" s="186"/>
      <c r="F134" s="187"/>
      <c r="G134" s="187"/>
      <c r="H134" s="187"/>
      <c r="I134" s="187" t="s">
        <v>3007</v>
      </c>
      <c r="J134" s="187" t="s">
        <v>3007</v>
      </c>
      <c r="K134" s="187"/>
      <c r="L134" s="187"/>
      <c r="M134" s="187" t="s">
        <v>3007</v>
      </c>
      <c r="N134" s="185" t="s">
        <v>3007</v>
      </c>
      <c r="O134" s="186"/>
      <c r="P134" s="187"/>
      <c r="Q134" s="187"/>
      <c r="R134" s="187"/>
      <c r="S134" s="187" t="s">
        <v>3007</v>
      </c>
      <c r="T134" s="187" t="s">
        <v>3007</v>
      </c>
      <c r="U134" s="187"/>
      <c r="V134" s="187"/>
      <c r="W134" s="187" t="s">
        <v>3007</v>
      </c>
      <c r="X134" s="185" t="s">
        <v>3007</v>
      </c>
      <c r="Y134" s="186"/>
      <c r="Z134" s="187"/>
      <c r="AA134" s="187"/>
      <c r="AB134" s="187"/>
      <c r="AC134" s="187" t="s">
        <v>3007</v>
      </c>
      <c r="AD134" s="187" t="s">
        <v>3007</v>
      </c>
      <c r="AE134" s="187"/>
      <c r="AF134" s="187"/>
      <c r="AG134" s="187" t="s">
        <v>3007</v>
      </c>
      <c r="AH134" s="185" t="s">
        <v>3007</v>
      </c>
      <c r="AI134" s="186"/>
      <c r="AJ134" s="187"/>
      <c r="AK134" s="187"/>
      <c r="AL134" s="187"/>
      <c r="AM134" s="187" t="s">
        <v>3007</v>
      </c>
      <c r="AN134" s="187" t="s">
        <v>3007</v>
      </c>
      <c r="AO134" s="187"/>
      <c r="AP134" s="187"/>
      <c r="AQ134" s="187" t="s">
        <v>3007</v>
      </c>
      <c r="AR134" s="185" t="s">
        <v>3007</v>
      </c>
      <c r="AS134" s="186"/>
      <c r="AT134" s="187"/>
      <c r="AU134" s="187"/>
      <c r="AV134" s="187"/>
      <c r="AW134" s="187" t="s">
        <v>3007</v>
      </c>
      <c r="AX134" s="187" t="s">
        <v>3007</v>
      </c>
      <c r="AY134" s="187"/>
      <c r="AZ134" s="187"/>
      <c r="BA134" s="187" t="s">
        <v>3007</v>
      </c>
      <c r="BB134" s="185" t="s">
        <v>3007</v>
      </c>
      <c r="BC134" s="186"/>
      <c r="BD134" s="187"/>
      <c r="BE134" s="187"/>
      <c r="BF134" s="187"/>
      <c r="BG134" s="187" t="s">
        <v>3007</v>
      </c>
      <c r="BH134" s="187" t="s">
        <v>3007</v>
      </c>
      <c r="BI134" s="187"/>
      <c r="BJ134" s="187"/>
      <c r="BK134" s="187" t="s">
        <v>3007</v>
      </c>
      <c r="BL134" s="185" t="s">
        <v>3007</v>
      </c>
      <c r="BM134" s="186"/>
      <c r="BN134" s="187"/>
      <c r="BO134" s="187"/>
      <c r="BP134" s="187"/>
      <c r="BQ134" s="187" t="s">
        <v>3007</v>
      </c>
      <c r="BR134" s="187" t="s">
        <v>3007</v>
      </c>
      <c r="BS134" s="187"/>
      <c r="BT134" s="187"/>
      <c r="BU134" s="187" t="s">
        <v>3007</v>
      </c>
      <c r="BV134" s="185" t="s">
        <v>3007</v>
      </c>
      <c r="BW134" s="186"/>
      <c r="BX134" s="187"/>
      <c r="BY134" s="187"/>
      <c r="BZ134" s="187"/>
      <c r="CA134" s="187" t="s">
        <v>3007</v>
      </c>
      <c r="CB134" s="187" t="s">
        <v>3007</v>
      </c>
      <c r="CC134" s="187"/>
      <c r="CD134" s="186"/>
      <c r="EP134" s="181"/>
      <c r="EQ134" s="181"/>
      <c r="ER134" s="182"/>
      <c r="ES134" s="182"/>
      <c r="ET134" s="182" t="str">
        <f t="shared" ca="1" si="9"/>
        <v/>
      </c>
      <c r="EU134" s="182" t="str">
        <f ca="1">IFERROR(IF(OFFSET($D$6,MATCH(VALUE(SUBSTITUTE(EQ134,EG134,"")),$A$6:$A$167,0)-1,MATCH($EG134,$D$6:$CC$6,0)-1+7,1,1)&gt;0,OFFSET($D$6,MATCH(VALUE(SUBSTITUTE(EQ134,EG134,"")),$A$6:$A$167,0)-1,MATCH($EG134,$D$6:$CC$6,0)-1+7,1,1),""),"")</f>
        <v/>
      </c>
      <c r="EV134" s="182" t="str">
        <f ca="1">IF($EU134&lt;&gt;"",IF(OFFSET($D$6,MATCH(VALUE(SUBSTITUTE($EQ134,$EG134,"")),$A$6:$A$167,0)-1,MATCH($EG134,$D$6:$CC$6,0)-1+8,1,1)=0,"",OFFSET($D$6,MATCH(VALUE(SUBSTITUTE($EQ134,$EG134,"")),$A$6:$A$167,0)-1,MATCH($EG134,$D$6:$CC$6,0)-1+8,1,1)),"")</f>
        <v/>
      </c>
      <c r="EW134" s="182" t="str">
        <f t="shared" ca="1" si="10"/>
        <v/>
      </c>
      <c r="EX134" s="182" t="str">
        <f t="shared" ca="1" si="11"/>
        <v/>
      </c>
      <c r="EY134" s="182" t="str">
        <f ca="1">IF(EU134="","",COUNTIF(EU$6:$EU134,"&gt;"&amp;0))</f>
        <v/>
      </c>
      <c r="EZ134" s="167"/>
      <c r="FA134" s="155"/>
    </row>
    <row r="135" spans="1:157" ht="27.6" customHeight="1">
      <c r="A135" s="87">
        <v>4015</v>
      </c>
      <c r="B135" s="188">
        <f ca="1">J135+T135+AD135+AN135+AX135+BH135+BR135+CB135</f>
        <v>750</v>
      </c>
      <c r="C135" s="184" t="s">
        <v>3007</v>
      </c>
      <c r="D135" s="185" t="s">
        <v>3016</v>
      </c>
      <c r="E135" s="186"/>
      <c r="F135" s="187"/>
      <c r="G135" s="187"/>
      <c r="H135" s="187"/>
      <c r="I135" s="187" t="s">
        <v>3007</v>
      </c>
      <c r="J135" s="187">
        <f ca="1">SUM(OFFSET(J134,-COUNTIF($B$8:$B133,$B133),0,COUNTIF($B$8:$B133,$B133),1))</f>
        <v>0</v>
      </c>
      <c r="K135" s="187">
        <f ca="1">SUM(OFFSET(K134,-COUNTIF($B$8:$B133,$B133),0,COUNTIF($B$8:$B133,$B133),1))</f>
        <v>0</v>
      </c>
      <c r="L135" s="187"/>
      <c r="M135" s="187" t="s">
        <v>3007</v>
      </c>
      <c r="N135" s="185" t="s">
        <v>3016</v>
      </c>
      <c r="O135" s="186"/>
      <c r="P135" s="187"/>
      <c r="Q135" s="187"/>
      <c r="R135" s="187"/>
      <c r="S135" s="187" t="s">
        <v>3007</v>
      </c>
      <c r="T135" s="187">
        <f ca="1">SUM(OFFSET(T134,-COUNTIF($B$8:$B133,$B133),0,COUNTIF($B$8:$B133,$B133),1))</f>
        <v>0</v>
      </c>
      <c r="U135" s="187">
        <f ca="1">SUM(OFFSET(U134,-COUNTIF($B$8:$B133,$B133),0,COUNTIF($B$8:$B133,$B133),1))</f>
        <v>0</v>
      </c>
      <c r="V135" s="187"/>
      <c r="W135" s="187" t="s">
        <v>3007</v>
      </c>
      <c r="X135" s="185" t="s">
        <v>3016</v>
      </c>
      <c r="Y135" s="186"/>
      <c r="Z135" s="187"/>
      <c r="AA135" s="187"/>
      <c r="AB135" s="187"/>
      <c r="AC135" s="187" t="s">
        <v>3007</v>
      </c>
      <c r="AD135" s="187">
        <f ca="1">SUM(OFFSET(AD134,-COUNTIF($B$8:$B133,$B133),0,COUNTIF($B$8:$B133,$B133),1))</f>
        <v>0</v>
      </c>
      <c r="AE135" s="187">
        <f ca="1">SUM(OFFSET(AE134,-COUNTIF($B$8:$B133,$B133),0,COUNTIF($B$8:$B133,$B133),1))</f>
        <v>0</v>
      </c>
      <c r="AF135" s="187"/>
      <c r="AG135" s="187" t="s">
        <v>3007</v>
      </c>
      <c r="AH135" s="185" t="s">
        <v>3016</v>
      </c>
      <c r="AI135" s="186"/>
      <c r="AJ135" s="187"/>
      <c r="AK135" s="187"/>
      <c r="AL135" s="187"/>
      <c r="AM135" s="187" t="s">
        <v>3007</v>
      </c>
      <c r="AN135" s="187">
        <f ca="1">SUM(OFFSET(AN134,-COUNTIF($B$8:$B133,$B133),0,COUNTIF($B$8:$B133,$B133),1))</f>
        <v>0</v>
      </c>
      <c r="AO135" s="187">
        <f ca="1">SUM(OFFSET(AO134,-COUNTIF($B$8:$B133,$B133),0,COUNTIF($B$8:$B133,$B133),1))</f>
        <v>0</v>
      </c>
      <c r="AP135" s="187"/>
      <c r="AQ135" s="187" t="s">
        <v>3007</v>
      </c>
      <c r="AR135" s="185" t="s">
        <v>3016</v>
      </c>
      <c r="AS135" s="186"/>
      <c r="AT135" s="187"/>
      <c r="AU135" s="187"/>
      <c r="AV135" s="187"/>
      <c r="AW135" s="187" t="s">
        <v>3007</v>
      </c>
      <c r="AX135" s="187">
        <f ca="1">SUM(OFFSET(AX134,-COUNTIF($B$8:$B133,$B133),0,COUNTIF($B$8:$B133,$B133),1))</f>
        <v>0</v>
      </c>
      <c r="AY135" s="187">
        <f ca="1">SUM(OFFSET(AY134,-COUNTIF($B$8:$B133,$B133),0,COUNTIF($B$8:$B133,$B133),1))</f>
        <v>0</v>
      </c>
      <c r="AZ135" s="187"/>
      <c r="BA135" s="187" t="s">
        <v>3007</v>
      </c>
      <c r="BB135" s="185" t="s">
        <v>3016</v>
      </c>
      <c r="BC135" s="186"/>
      <c r="BD135" s="187"/>
      <c r="BE135" s="187"/>
      <c r="BF135" s="187"/>
      <c r="BG135" s="187" t="s">
        <v>3007</v>
      </c>
      <c r="BH135" s="187">
        <f ca="1">SUM(OFFSET(BH134,-COUNTIF($B$8:$B133,$B133),0,COUNTIF($B$8:$B133,$B133),1))</f>
        <v>0</v>
      </c>
      <c r="BI135" s="187">
        <f ca="1">SUM(OFFSET(BI134,-COUNTIF($B$8:$B133,$B133),0,COUNTIF($B$8:$B133,$B133),1))</f>
        <v>0</v>
      </c>
      <c r="BJ135" s="187"/>
      <c r="BK135" s="187" t="s">
        <v>3007</v>
      </c>
      <c r="BL135" s="185" t="s">
        <v>3016</v>
      </c>
      <c r="BM135" s="186"/>
      <c r="BN135" s="187"/>
      <c r="BO135" s="187"/>
      <c r="BP135" s="187"/>
      <c r="BQ135" s="187" t="s">
        <v>3007</v>
      </c>
      <c r="BR135" s="187">
        <f ca="1">SUM(OFFSET(BR134,-COUNTIF($B$8:$B133,$B133),0,COUNTIF($B$8:$B133,$B133),1))</f>
        <v>0</v>
      </c>
      <c r="BS135" s="187">
        <f ca="1">SUM(OFFSET(BS134,-COUNTIF($B$8:$B133,$B133),0,COUNTIF($B$8:$B133,$B133),1))</f>
        <v>0</v>
      </c>
      <c r="BT135" s="187"/>
      <c r="BU135" s="187" t="s">
        <v>3007</v>
      </c>
      <c r="BV135" s="185" t="s">
        <v>3016</v>
      </c>
      <c r="BW135" s="186"/>
      <c r="BX135" s="187"/>
      <c r="BY135" s="187"/>
      <c r="BZ135" s="187"/>
      <c r="CA135" s="187" t="s">
        <v>3007</v>
      </c>
      <c r="CB135" s="187">
        <f ca="1">SUM(OFFSET(CB134,-COUNTIF($B$8:$B133,$B133),0,COUNTIF($B$8:$B133,$B133),1))</f>
        <v>750</v>
      </c>
      <c r="CC135" s="187">
        <f ca="1">SUM(OFFSET(CC134,-COUNTIF($B$8:$B133,$B133),0,COUNTIF($B$8:$B133,$B133),1))</f>
        <v>0</v>
      </c>
      <c r="CD135" s="186"/>
      <c r="EP135" s="181"/>
      <c r="EQ135" s="181"/>
      <c r="ER135" s="182"/>
      <c r="ES135" s="182"/>
      <c r="ET135" s="182" t="str">
        <f t="shared" ref="ET135:ET198" ca="1" si="12">IF(EY135="","",EN135)</f>
        <v/>
      </c>
      <c r="EU135" s="182" t="str">
        <f ca="1">IFERROR(IF(OFFSET($D$6,MATCH(VALUE(SUBSTITUTE(EQ135,EG135,"")),$A$6:$A$167,0)-1,MATCH($EG135,$D$6:$CC$6,0)-1+7,1,1)&gt;0,OFFSET($D$6,MATCH(VALUE(SUBSTITUTE(EQ135,EG135,"")),$A$6:$A$167,0)-1,MATCH($EG135,$D$6:$CC$6,0)-1+7,1,1),""),"")</f>
        <v/>
      </c>
      <c r="EV135" s="182" t="str">
        <f ca="1">IF($EU135&lt;&gt;"",IF(OFFSET($D$6,MATCH(VALUE(SUBSTITUTE($EQ135,$EG135,"")),$A$6:$A$167,0)-1,MATCH($EG135,$D$6:$CC$6,0)-1+8,1,1)=0,"",OFFSET($D$6,MATCH(VALUE(SUBSTITUTE($EQ135,$EG135,"")),$A$6:$A$167,0)-1,MATCH($EG135,$D$6:$CC$6,0)-1+8,1,1)),"")</f>
        <v/>
      </c>
      <c r="EW135" s="182" t="str">
        <f t="shared" ref="EW135:EW198" ca="1" si="13">IF(EY135="","","F")</f>
        <v/>
      </c>
      <c r="EX135" s="182" t="str">
        <f t="shared" ref="EX135:EX198" ca="1" si="14">IF(EY135="","",EM135)</f>
        <v/>
      </c>
      <c r="EY135" s="182" t="str">
        <f ca="1">IF(EU135="","",COUNTIF(EU$6:$EU135,"&gt;"&amp;0))</f>
        <v/>
      </c>
      <c r="EZ135" s="167"/>
      <c r="FA135" s="155"/>
    </row>
    <row r="136" spans="1:157" ht="27.6" customHeight="1" thickBot="1">
      <c r="A136" s="87">
        <v>4016</v>
      </c>
      <c r="B136" s="190" t="s">
        <v>3007</v>
      </c>
      <c r="C136" s="191" t="s">
        <v>3007</v>
      </c>
      <c r="D136" s="192" t="s">
        <v>3007</v>
      </c>
      <c r="E136" s="193"/>
      <c r="F136" s="194"/>
      <c r="G136" s="194"/>
      <c r="H136" s="194"/>
      <c r="I136" s="194" t="s">
        <v>3007</v>
      </c>
      <c r="J136" s="194" t="s">
        <v>3007</v>
      </c>
      <c r="K136" s="194"/>
      <c r="L136" s="194"/>
      <c r="M136" s="194" t="s">
        <v>3007</v>
      </c>
      <c r="N136" s="192" t="s">
        <v>3007</v>
      </c>
      <c r="O136" s="193"/>
      <c r="P136" s="194"/>
      <c r="Q136" s="194"/>
      <c r="R136" s="194"/>
      <c r="S136" s="194" t="s">
        <v>3007</v>
      </c>
      <c r="T136" s="194" t="s">
        <v>3007</v>
      </c>
      <c r="U136" s="194"/>
      <c r="V136" s="194"/>
      <c r="W136" s="194" t="s">
        <v>3007</v>
      </c>
      <c r="X136" s="192" t="s">
        <v>3007</v>
      </c>
      <c r="Y136" s="193"/>
      <c r="Z136" s="194"/>
      <c r="AA136" s="194"/>
      <c r="AB136" s="194"/>
      <c r="AC136" s="194" t="s">
        <v>3007</v>
      </c>
      <c r="AD136" s="194" t="s">
        <v>3007</v>
      </c>
      <c r="AE136" s="194"/>
      <c r="AF136" s="194"/>
      <c r="AG136" s="194" t="s">
        <v>3007</v>
      </c>
      <c r="AH136" s="192" t="s">
        <v>3007</v>
      </c>
      <c r="AI136" s="193"/>
      <c r="AJ136" s="194"/>
      <c r="AK136" s="194"/>
      <c r="AL136" s="194"/>
      <c r="AM136" s="194" t="s">
        <v>3007</v>
      </c>
      <c r="AN136" s="194" t="s">
        <v>3007</v>
      </c>
      <c r="AO136" s="194"/>
      <c r="AP136" s="194"/>
      <c r="AQ136" s="194" t="s">
        <v>3007</v>
      </c>
      <c r="AR136" s="192" t="s">
        <v>3007</v>
      </c>
      <c r="AS136" s="193"/>
      <c r="AT136" s="194"/>
      <c r="AU136" s="194"/>
      <c r="AV136" s="194"/>
      <c r="AW136" s="194" t="s">
        <v>3007</v>
      </c>
      <c r="AX136" s="194" t="s">
        <v>3007</v>
      </c>
      <c r="AY136" s="194"/>
      <c r="AZ136" s="194"/>
      <c r="BA136" s="194" t="s">
        <v>3007</v>
      </c>
      <c r="BB136" s="192" t="s">
        <v>3007</v>
      </c>
      <c r="BC136" s="193"/>
      <c r="BD136" s="194"/>
      <c r="BE136" s="194"/>
      <c r="BF136" s="194"/>
      <c r="BG136" s="194" t="s">
        <v>3007</v>
      </c>
      <c r="BH136" s="194" t="s">
        <v>3007</v>
      </c>
      <c r="BI136" s="194"/>
      <c r="BJ136" s="194"/>
      <c r="BK136" s="194" t="s">
        <v>3007</v>
      </c>
      <c r="BL136" s="192" t="s">
        <v>3007</v>
      </c>
      <c r="BM136" s="193"/>
      <c r="BN136" s="194"/>
      <c r="BO136" s="194"/>
      <c r="BP136" s="194"/>
      <c r="BQ136" s="194" t="s">
        <v>3007</v>
      </c>
      <c r="BR136" s="194" t="s">
        <v>3007</v>
      </c>
      <c r="BS136" s="194"/>
      <c r="BT136" s="194"/>
      <c r="BU136" s="194" t="s">
        <v>3007</v>
      </c>
      <c r="BV136" s="192" t="s">
        <v>3007</v>
      </c>
      <c r="BW136" s="193"/>
      <c r="BX136" s="194"/>
      <c r="BY136" s="194"/>
      <c r="BZ136" s="194"/>
      <c r="CA136" s="194" t="s">
        <v>3007</v>
      </c>
      <c r="CB136" s="194" t="s">
        <v>3007</v>
      </c>
      <c r="CC136" s="194"/>
      <c r="CD136" s="193"/>
      <c r="EP136" s="181"/>
      <c r="EQ136" s="181"/>
      <c r="ER136" s="182"/>
      <c r="ES136" s="182"/>
      <c r="ET136" s="182" t="str">
        <f t="shared" ca="1" si="12"/>
        <v/>
      </c>
      <c r="EU136" s="182" t="str">
        <f ca="1">IFERROR(IF(OFFSET($D$6,MATCH(VALUE(SUBSTITUTE(EQ136,EG136,"")),$A$6:$A$167,0)-1,MATCH($EG136,$D$6:$CC$6,0)-1+7,1,1)&gt;0,OFFSET($D$6,MATCH(VALUE(SUBSTITUTE(EQ136,EG136,"")),$A$6:$A$167,0)-1,MATCH($EG136,$D$6:$CC$6,0)-1+7,1,1),""),"")</f>
        <v/>
      </c>
      <c r="EV136" s="182" t="str">
        <f ca="1">IF($EU136&lt;&gt;"",IF(OFFSET($D$6,MATCH(VALUE(SUBSTITUTE($EQ136,$EG136,"")),$A$6:$A$167,0)-1,MATCH($EG136,$D$6:$CC$6,0)-1+8,1,1)=0,"",OFFSET($D$6,MATCH(VALUE(SUBSTITUTE($EQ136,$EG136,"")),$A$6:$A$167,0)-1,MATCH($EG136,$D$6:$CC$6,0)-1+8,1,1)),"")</f>
        <v/>
      </c>
      <c r="EW136" s="182" t="str">
        <f t="shared" ca="1" si="13"/>
        <v/>
      </c>
      <c r="EX136" s="182" t="str">
        <f t="shared" ca="1" si="14"/>
        <v/>
      </c>
      <c r="EY136" s="182" t="str">
        <f ca="1">IF(EU136="","",COUNTIF(EU$6:$EU136,"&gt;"&amp;0))</f>
        <v/>
      </c>
      <c r="EZ136" s="167"/>
      <c r="FA136" s="155"/>
    </row>
    <row r="137" spans="1:157" ht="27.6" customHeight="1">
      <c r="A137" s="87">
        <v>4017</v>
      </c>
      <c r="B137" s="188" t="s">
        <v>530</v>
      </c>
      <c r="C137" s="195" t="s">
        <v>3007</v>
      </c>
      <c r="D137" s="196" t="s">
        <v>3007</v>
      </c>
      <c r="E137" s="197"/>
      <c r="F137" s="198"/>
      <c r="G137" s="198"/>
      <c r="H137" s="198"/>
      <c r="I137" s="198" t="s">
        <v>3007</v>
      </c>
      <c r="J137" s="198" t="s">
        <v>3007</v>
      </c>
      <c r="K137" s="198"/>
      <c r="L137" s="198"/>
      <c r="M137" s="198" t="s">
        <v>3007</v>
      </c>
      <c r="N137" s="196" t="s">
        <v>3007</v>
      </c>
      <c r="O137" s="197"/>
      <c r="P137" s="198"/>
      <c r="Q137" s="198"/>
      <c r="R137" s="198"/>
      <c r="S137" s="198" t="s">
        <v>3007</v>
      </c>
      <c r="T137" s="198" t="s">
        <v>3007</v>
      </c>
      <c r="U137" s="198"/>
      <c r="V137" s="198"/>
      <c r="W137" s="198" t="s">
        <v>3007</v>
      </c>
      <c r="X137" s="196" t="s">
        <v>3007</v>
      </c>
      <c r="Y137" s="197"/>
      <c r="Z137" s="198"/>
      <c r="AA137" s="198"/>
      <c r="AB137" s="198"/>
      <c r="AC137" s="198" t="s">
        <v>3007</v>
      </c>
      <c r="AD137" s="198" t="s">
        <v>3007</v>
      </c>
      <c r="AE137" s="198"/>
      <c r="AF137" s="198"/>
      <c r="AG137" s="198" t="s">
        <v>3007</v>
      </c>
      <c r="AH137" s="196" t="s">
        <v>3007</v>
      </c>
      <c r="AI137" s="197"/>
      <c r="AJ137" s="198"/>
      <c r="AK137" s="198"/>
      <c r="AL137" s="198"/>
      <c r="AM137" s="198" t="s">
        <v>3007</v>
      </c>
      <c r="AN137" s="198" t="s">
        <v>3007</v>
      </c>
      <c r="AO137" s="198"/>
      <c r="AP137" s="198"/>
      <c r="AQ137" s="198" t="s">
        <v>3007</v>
      </c>
      <c r="AR137" s="196" t="s">
        <v>3007</v>
      </c>
      <c r="AS137" s="197"/>
      <c r="AT137" s="198"/>
      <c r="AU137" s="198"/>
      <c r="AV137" s="198"/>
      <c r="AW137" s="198" t="s">
        <v>3007</v>
      </c>
      <c r="AX137" s="198" t="s">
        <v>3007</v>
      </c>
      <c r="AY137" s="198"/>
      <c r="AZ137" s="198"/>
      <c r="BA137" s="198" t="s">
        <v>3007</v>
      </c>
      <c r="BB137" s="196" t="s">
        <v>3007</v>
      </c>
      <c r="BC137" s="197"/>
      <c r="BD137" s="198"/>
      <c r="BE137" s="198"/>
      <c r="BF137" s="198"/>
      <c r="BG137" s="198" t="s">
        <v>3007</v>
      </c>
      <c r="BH137" s="198" t="s">
        <v>3007</v>
      </c>
      <c r="BI137" s="198"/>
      <c r="BJ137" s="198"/>
      <c r="BK137" s="198" t="s">
        <v>3007</v>
      </c>
      <c r="BL137" s="196" t="s">
        <v>3007</v>
      </c>
      <c r="BM137" s="197"/>
      <c r="BN137" s="198"/>
      <c r="BO137" s="198"/>
      <c r="BP137" s="198"/>
      <c r="BQ137" s="198" t="s">
        <v>3007</v>
      </c>
      <c r="BR137" s="198" t="s">
        <v>3007</v>
      </c>
      <c r="BS137" s="198"/>
      <c r="BT137" s="198"/>
      <c r="BU137" s="198" t="s">
        <v>531</v>
      </c>
      <c r="BV137" s="196" t="s">
        <v>532</v>
      </c>
      <c r="BW137" s="197"/>
      <c r="BX137" s="198"/>
      <c r="BY137" s="198"/>
      <c r="BZ137" s="198"/>
      <c r="CA137" s="198" t="s">
        <v>2685</v>
      </c>
      <c r="CB137" s="198">
        <v>450</v>
      </c>
      <c r="CC137" s="218"/>
      <c r="CD137" s="223"/>
      <c r="EP137" s="181"/>
      <c r="EQ137" s="181"/>
      <c r="ER137" s="182"/>
      <c r="ES137" s="182"/>
      <c r="ET137" s="182" t="str">
        <f t="shared" ca="1" si="12"/>
        <v/>
      </c>
      <c r="EU137" s="182" t="str">
        <f ca="1">IFERROR(IF(OFFSET($D$6,MATCH(VALUE(SUBSTITUTE(EQ137,EG137,"")),$A$6:$A$167,0)-1,MATCH($EG137,$D$6:$CC$6,0)-1+7,1,1)&gt;0,OFFSET($D$6,MATCH(VALUE(SUBSTITUTE(EQ137,EG137,"")),$A$6:$A$167,0)-1,MATCH($EG137,$D$6:$CC$6,0)-1+7,1,1),""),"")</f>
        <v/>
      </c>
      <c r="EV137" s="182" t="str">
        <f ca="1">IF($EU137&lt;&gt;"",IF(OFFSET($D$6,MATCH(VALUE(SUBSTITUTE($EQ137,$EG137,"")),$A$6:$A$167,0)-1,MATCH($EG137,$D$6:$CC$6,0)-1+8,1,1)=0,"",OFFSET($D$6,MATCH(VALUE(SUBSTITUTE($EQ137,$EG137,"")),$A$6:$A$167,0)-1,MATCH($EG137,$D$6:$CC$6,0)-1+8,1,1)),"")</f>
        <v/>
      </c>
      <c r="EW137" s="182" t="str">
        <f t="shared" ca="1" si="13"/>
        <v/>
      </c>
      <c r="EX137" s="182" t="str">
        <f t="shared" ca="1" si="14"/>
        <v/>
      </c>
      <c r="EY137" s="182" t="str">
        <f ca="1">IF(EU137="","",COUNTIF(EU$6:$EU137,"&gt;"&amp;0))</f>
        <v/>
      </c>
      <c r="EZ137" s="167"/>
      <c r="FA137" s="155"/>
    </row>
    <row r="138" spans="1:157" ht="27.6" customHeight="1">
      <c r="A138" s="87">
        <v>4018</v>
      </c>
      <c r="B138" s="188" t="s">
        <v>530</v>
      </c>
      <c r="C138" s="184" t="s">
        <v>3007</v>
      </c>
      <c r="D138" s="185" t="s">
        <v>3007</v>
      </c>
      <c r="E138" s="186"/>
      <c r="F138" s="187"/>
      <c r="G138" s="187"/>
      <c r="H138" s="187"/>
      <c r="I138" s="187" t="s">
        <v>3007</v>
      </c>
      <c r="J138" s="187" t="s">
        <v>3007</v>
      </c>
      <c r="K138" s="187"/>
      <c r="L138" s="187"/>
      <c r="M138" s="187" t="s">
        <v>3007</v>
      </c>
      <c r="N138" s="185" t="s">
        <v>3007</v>
      </c>
      <c r="O138" s="186"/>
      <c r="P138" s="187"/>
      <c r="Q138" s="187"/>
      <c r="R138" s="187"/>
      <c r="S138" s="187" t="s">
        <v>3007</v>
      </c>
      <c r="T138" s="187" t="s">
        <v>3007</v>
      </c>
      <c r="U138" s="187"/>
      <c r="V138" s="187"/>
      <c r="W138" s="187" t="s">
        <v>3007</v>
      </c>
      <c r="X138" s="185" t="s">
        <v>3007</v>
      </c>
      <c r="Y138" s="186"/>
      <c r="Z138" s="187"/>
      <c r="AA138" s="187"/>
      <c r="AB138" s="187"/>
      <c r="AC138" s="187" t="s">
        <v>3007</v>
      </c>
      <c r="AD138" s="187" t="s">
        <v>3007</v>
      </c>
      <c r="AE138" s="187"/>
      <c r="AF138" s="187"/>
      <c r="AG138" s="187" t="s">
        <v>3007</v>
      </c>
      <c r="AH138" s="185" t="s">
        <v>3007</v>
      </c>
      <c r="AI138" s="186"/>
      <c r="AJ138" s="187"/>
      <c r="AK138" s="187"/>
      <c r="AL138" s="187"/>
      <c r="AM138" s="187" t="s">
        <v>3007</v>
      </c>
      <c r="AN138" s="187" t="s">
        <v>3007</v>
      </c>
      <c r="AO138" s="187"/>
      <c r="AP138" s="187"/>
      <c r="AQ138" s="187" t="s">
        <v>3007</v>
      </c>
      <c r="AR138" s="185" t="s">
        <v>3007</v>
      </c>
      <c r="AS138" s="186"/>
      <c r="AT138" s="187"/>
      <c r="AU138" s="187"/>
      <c r="AV138" s="187"/>
      <c r="AW138" s="187" t="s">
        <v>3007</v>
      </c>
      <c r="AX138" s="187" t="s">
        <v>3007</v>
      </c>
      <c r="AY138" s="187"/>
      <c r="AZ138" s="187"/>
      <c r="BA138" s="187" t="s">
        <v>3007</v>
      </c>
      <c r="BB138" s="185" t="s">
        <v>3007</v>
      </c>
      <c r="BC138" s="186"/>
      <c r="BD138" s="187"/>
      <c r="BE138" s="187"/>
      <c r="BF138" s="187"/>
      <c r="BG138" s="187" t="s">
        <v>3007</v>
      </c>
      <c r="BH138" s="187" t="s">
        <v>3007</v>
      </c>
      <c r="BI138" s="187"/>
      <c r="BJ138" s="187"/>
      <c r="BK138" s="187" t="s">
        <v>3007</v>
      </c>
      <c r="BL138" s="185" t="s">
        <v>3007</v>
      </c>
      <c r="BM138" s="186"/>
      <c r="BN138" s="187"/>
      <c r="BO138" s="187"/>
      <c r="BP138" s="187"/>
      <c r="BQ138" s="187" t="s">
        <v>3007</v>
      </c>
      <c r="BR138" s="187" t="s">
        <v>3007</v>
      </c>
      <c r="BS138" s="187"/>
      <c r="BT138" s="187"/>
      <c r="BU138" s="187" t="s">
        <v>534</v>
      </c>
      <c r="BV138" s="185" t="s">
        <v>535</v>
      </c>
      <c r="BW138" s="186"/>
      <c r="BX138" s="187"/>
      <c r="BY138" s="187"/>
      <c r="BZ138" s="187"/>
      <c r="CA138" s="187" t="s">
        <v>2685</v>
      </c>
      <c r="CB138" s="187">
        <v>2100</v>
      </c>
      <c r="CC138" s="217"/>
      <c r="CD138" s="222"/>
      <c r="EP138" s="181"/>
      <c r="EQ138" s="181"/>
      <c r="ER138" s="182"/>
      <c r="ES138" s="182"/>
      <c r="ET138" s="182" t="str">
        <f t="shared" ca="1" si="12"/>
        <v/>
      </c>
      <c r="EU138" s="182" t="str">
        <f ca="1">IFERROR(IF(OFFSET($D$6,MATCH(VALUE(SUBSTITUTE(EQ138,EG138,"")),$A$6:$A$167,0)-1,MATCH($EG138,$D$6:$CC$6,0)-1+7,1,1)&gt;0,OFFSET($D$6,MATCH(VALUE(SUBSTITUTE(EQ138,EG138,"")),$A$6:$A$167,0)-1,MATCH($EG138,$D$6:$CC$6,0)-1+7,1,1),""),"")</f>
        <v/>
      </c>
      <c r="EV138" s="182" t="str">
        <f ca="1">IF($EU138&lt;&gt;"",IF(OFFSET($D$6,MATCH(VALUE(SUBSTITUTE($EQ138,$EG138,"")),$A$6:$A$167,0)-1,MATCH($EG138,$D$6:$CC$6,0)-1+8,1,1)=0,"",OFFSET($D$6,MATCH(VALUE(SUBSTITUTE($EQ138,$EG138,"")),$A$6:$A$167,0)-1,MATCH($EG138,$D$6:$CC$6,0)-1+8,1,1)),"")</f>
        <v/>
      </c>
      <c r="EW138" s="182" t="str">
        <f t="shared" ca="1" si="13"/>
        <v/>
      </c>
      <c r="EX138" s="182" t="str">
        <f t="shared" ca="1" si="14"/>
        <v/>
      </c>
      <c r="EY138" s="182" t="str">
        <f ca="1">IF(EU138="","",COUNTIF(EU$6:$EU138,"&gt;"&amp;0))</f>
        <v/>
      </c>
      <c r="EZ138" s="167"/>
      <c r="FA138" s="155"/>
    </row>
    <row r="139" spans="1:157" ht="27.6" customHeight="1">
      <c r="A139" s="87">
        <v>4019</v>
      </c>
      <c r="B139" s="188" t="s">
        <v>3013</v>
      </c>
      <c r="C139" s="184" t="s">
        <v>3007</v>
      </c>
      <c r="D139" s="185" t="s">
        <v>3007</v>
      </c>
      <c r="E139" s="186"/>
      <c r="F139" s="187"/>
      <c r="G139" s="187"/>
      <c r="H139" s="187"/>
      <c r="I139" s="187" t="s">
        <v>3007</v>
      </c>
      <c r="J139" s="187" t="s">
        <v>3007</v>
      </c>
      <c r="K139" s="187"/>
      <c r="L139" s="187"/>
      <c r="M139" s="187" t="s">
        <v>3007</v>
      </c>
      <c r="N139" s="185" t="s">
        <v>3007</v>
      </c>
      <c r="O139" s="186"/>
      <c r="P139" s="187"/>
      <c r="Q139" s="187"/>
      <c r="R139" s="187"/>
      <c r="S139" s="187" t="s">
        <v>3007</v>
      </c>
      <c r="T139" s="187" t="s">
        <v>3007</v>
      </c>
      <c r="U139" s="187"/>
      <c r="V139" s="187"/>
      <c r="W139" s="187" t="s">
        <v>3007</v>
      </c>
      <c r="X139" s="185" t="s">
        <v>3007</v>
      </c>
      <c r="Y139" s="186"/>
      <c r="Z139" s="187"/>
      <c r="AA139" s="187"/>
      <c r="AB139" s="187"/>
      <c r="AC139" s="187" t="s">
        <v>3007</v>
      </c>
      <c r="AD139" s="187" t="s">
        <v>3007</v>
      </c>
      <c r="AE139" s="187"/>
      <c r="AF139" s="187"/>
      <c r="AG139" s="187" t="s">
        <v>3007</v>
      </c>
      <c r="AH139" s="185" t="s">
        <v>3007</v>
      </c>
      <c r="AI139" s="186"/>
      <c r="AJ139" s="187"/>
      <c r="AK139" s="187"/>
      <c r="AL139" s="187"/>
      <c r="AM139" s="187" t="s">
        <v>3007</v>
      </c>
      <c r="AN139" s="187" t="s">
        <v>3007</v>
      </c>
      <c r="AO139" s="187"/>
      <c r="AP139" s="187"/>
      <c r="AQ139" s="187" t="s">
        <v>3007</v>
      </c>
      <c r="AR139" s="185" t="s">
        <v>3007</v>
      </c>
      <c r="AS139" s="186"/>
      <c r="AT139" s="187"/>
      <c r="AU139" s="187"/>
      <c r="AV139" s="187"/>
      <c r="AW139" s="187" t="s">
        <v>3007</v>
      </c>
      <c r="AX139" s="187" t="s">
        <v>3007</v>
      </c>
      <c r="AY139" s="187"/>
      <c r="AZ139" s="187"/>
      <c r="BA139" s="187" t="s">
        <v>3007</v>
      </c>
      <c r="BB139" s="185" t="s">
        <v>3007</v>
      </c>
      <c r="BC139" s="186"/>
      <c r="BD139" s="187"/>
      <c r="BE139" s="187"/>
      <c r="BF139" s="187"/>
      <c r="BG139" s="187" t="s">
        <v>3007</v>
      </c>
      <c r="BH139" s="187" t="s">
        <v>3007</v>
      </c>
      <c r="BI139" s="187"/>
      <c r="BJ139" s="187"/>
      <c r="BK139" s="187" t="s">
        <v>3007</v>
      </c>
      <c r="BL139" s="185" t="s">
        <v>3007</v>
      </c>
      <c r="BM139" s="186"/>
      <c r="BN139" s="187"/>
      <c r="BO139" s="187"/>
      <c r="BP139" s="187"/>
      <c r="BQ139" s="187" t="s">
        <v>3007</v>
      </c>
      <c r="BR139" s="187" t="s">
        <v>3007</v>
      </c>
      <c r="BS139" s="187"/>
      <c r="BT139" s="187"/>
      <c r="BU139" s="187" t="s">
        <v>3007</v>
      </c>
      <c r="BV139" s="185" t="s">
        <v>3007</v>
      </c>
      <c r="BW139" s="186"/>
      <c r="BX139" s="187"/>
      <c r="BY139" s="187"/>
      <c r="BZ139" s="187"/>
      <c r="CA139" s="187" t="s">
        <v>3007</v>
      </c>
      <c r="CB139" s="187" t="s">
        <v>3007</v>
      </c>
      <c r="CC139" s="187"/>
      <c r="CD139" s="186"/>
      <c r="EP139" s="181"/>
      <c r="EQ139" s="181"/>
      <c r="ER139" s="182"/>
      <c r="ES139" s="182"/>
      <c r="ET139" s="182" t="str">
        <f t="shared" ca="1" si="12"/>
        <v/>
      </c>
      <c r="EU139" s="182" t="str">
        <f ca="1">IFERROR(IF(OFFSET($D$6,MATCH(VALUE(SUBSTITUTE(EQ139,EG139,"")),$A$6:$A$167,0)-1,MATCH($EG139,$D$6:$CC$6,0)-1+7,1,1)&gt;0,OFFSET($D$6,MATCH(VALUE(SUBSTITUTE(EQ139,EG139,"")),$A$6:$A$167,0)-1,MATCH($EG139,$D$6:$CC$6,0)-1+7,1,1),""),"")</f>
        <v/>
      </c>
      <c r="EV139" s="182" t="str">
        <f ca="1">IF($EU139&lt;&gt;"",IF(OFFSET($D$6,MATCH(VALUE(SUBSTITUTE($EQ139,$EG139,"")),$A$6:$A$167,0)-1,MATCH($EG139,$D$6:$CC$6,0)-1+8,1,1)=0,"",OFFSET($D$6,MATCH(VALUE(SUBSTITUTE($EQ139,$EG139,"")),$A$6:$A$167,0)-1,MATCH($EG139,$D$6:$CC$6,0)-1+8,1,1)),"")</f>
        <v/>
      </c>
      <c r="EW139" s="182" t="str">
        <f t="shared" ca="1" si="13"/>
        <v/>
      </c>
      <c r="EX139" s="182" t="str">
        <f t="shared" ca="1" si="14"/>
        <v/>
      </c>
      <c r="EY139" s="182" t="str">
        <f ca="1">IF(EU139="","",COUNTIF(EU$6:$EU139,"&gt;"&amp;0))</f>
        <v/>
      </c>
      <c r="EZ139" s="167"/>
      <c r="FA139" s="155"/>
    </row>
    <row r="140" spans="1:157" ht="27.6" customHeight="1">
      <c r="A140" s="87">
        <v>4020</v>
      </c>
      <c r="B140" s="188">
        <f ca="1">J140+T140+AD140+AN140+AX140+BH140+BR140+CB140</f>
        <v>2550</v>
      </c>
      <c r="C140" s="184" t="s">
        <v>3007</v>
      </c>
      <c r="D140" s="185" t="s">
        <v>3016</v>
      </c>
      <c r="E140" s="186"/>
      <c r="F140" s="187"/>
      <c r="G140" s="187"/>
      <c r="H140" s="187"/>
      <c r="I140" s="187" t="s">
        <v>3007</v>
      </c>
      <c r="J140" s="187">
        <f ca="1">SUM(OFFSET(J139,-COUNTIF($B$8:$B138,$B138),0,COUNTIF($B$8:$B138,$B138),1))</f>
        <v>0</v>
      </c>
      <c r="K140" s="187">
        <f ca="1">SUM(OFFSET(K139,-COUNTIF($B$8:$B138,$B138),0,COUNTIF($B$8:$B138,$B138),1))</f>
        <v>0</v>
      </c>
      <c r="L140" s="187"/>
      <c r="M140" s="187" t="s">
        <v>3007</v>
      </c>
      <c r="N140" s="185" t="s">
        <v>3016</v>
      </c>
      <c r="O140" s="186"/>
      <c r="P140" s="187"/>
      <c r="Q140" s="187"/>
      <c r="R140" s="187"/>
      <c r="S140" s="187" t="s">
        <v>3007</v>
      </c>
      <c r="T140" s="187">
        <f ca="1">SUM(OFFSET(T139,-COUNTIF($B$8:$B138,$B138),0,COUNTIF($B$8:$B138,$B138),1))</f>
        <v>0</v>
      </c>
      <c r="U140" s="187">
        <f ca="1">SUM(OFFSET(U139,-COUNTIF($B$8:$B138,$B138),0,COUNTIF($B$8:$B138,$B138),1))</f>
        <v>0</v>
      </c>
      <c r="V140" s="187"/>
      <c r="W140" s="187" t="s">
        <v>3007</v>
      </c>
      <c r="X140" s="185" t="s">
        <v>3016</v>
      </c>
      <c r="Y140" s="186"/>
      <c r="Z140" s="187"/>
      <c r="AA140" s="187"/>
      <c r="AB140" s="187"/>
      <c r="AC140" s="187" t="s">
        <v>3007</v>
      </c>
      <c r="AD140" s="187">
        <f ca="1">SUM(OFFSET(AD139,-COUNTIF($B$8:$B138,$B138),0,COUNTIF($B$8:$B138,$B138),1))</f>
        <v>0</v>
      </c>
      <c r="AE140" s="187">
        <f ca="1">SUM(OFFSET(AE139,-COUNTIF($B$8:$B138,$B138),0,COUNTIF($B$8:$B138,$B138),1))</f>
        <v>0</v>
      </c>
      <c r="AF140" s="187"/>
      <c r="AG140" s="187" t="s">
        <v>3007</v>
      </c>
      <c r="AH140" s="185" t="s">
        <v>3016</v>
      </c>
      <c r="AI140" s="186"/>
      <c r="AJ140" s="187"/>
      <c r="AK140" s="187"/>
      <c r="AL140" s="187"/>
      <c r="AM140" s="187" t="s">
        <v>3007</v>
      </c>
      <c r="AN140" s="187">
        <f ca="1">SUM(OFFSET(AN139,-COUNTIF($B$8:$B138,$B138),0,COUNTIF($B$8:$B138,$B138),1))</f>
        <v>0</v>
      </c>
      <c r="AO140" s="187">
        <f ca="1">SUM(OFFSET(AO139,-COUNTIF($B$8:$B138,$B138),0,COUNTIF($B$8:$B138,$B138),1))</f>
        <v>0</v>
      </c>
      <c r="AP140" s="187"/>
      <c r="AQ140" s="187" t="s">
        <v>3007</v>
      </c>
      <c r="AR140" s="185" t="s">
        <v>3016</v>
      </c>
      <c r="AS140" s="186"/>
      <c r="AT140" s="187"/>
      <c r="AU140" s="187"/>
      <c r="AV140" s="187"/>
      <c r="AW140" s="187" t="s">
        <v>3007</v>
      </c>
      <c r="AX140" s="187">
        <f ca="1">SUM(OFFSET(AX139,-COUNTIF($B$8:$B138,$B138),0,COUNTIF($B$8:$B138,$B138),1))</f>
        <v>0</v>
      </c>
      <c r="AY140" s="187">
        <f ca="1">SUM(OFFSET(AY139,-COUNTIF($B$8:$B138,$B138),0,COUNTIF($B$8:$B138,$B138),1))</f>
        <v>0</v>
      </c>
      <c r="AZ140" s="187"/>
      <c r="BA140" s="187" t="s">
        <v>3007</v>
      </c>
      <c r="BB140" s="185" t="s">
        <v>3016</v>
      </c>
      <c r="BC140" s="186"/>
      <c r="BD140" s="187"/>
      <c r="BE140" s="187"/>
      <c r="BF140" s="187"/>
      <c r="BG140" s="187" t="s">
        <v>3007</v>
      </c>
      <c r="BH140" s="187">
        <f ca="1">SUM(OFFSET(BH139,-COUNTIF($B$8:$B138,$B138),0,COUNTIF($B$8:$B138,$B138),1))</f>
        <v>0</v>
      </c>
      <c r="BI140" s="187">
        <f ca="1">SUM(OFFSET(BI139,-COUNTIF($B$8:$B138,$B138),0,COUNTIF($B$8:$B138,$B138),1))</f>
        <v>0</v>
      </c>
      <c r="BJ140" s="187"/>
      <c r="BK140" s="187" t="s">
        <v>3007</v>
      </c>
      <c r="BL140" s="185" t="s">
        <v>3016</v>
      </c>
      <c r="BM140" s="186"/>
      <c r="BN140" s="187"/>
      <c r="BO140" s="187"/>
      <c r="BP140" s="187"/>
      <c r="BQ140" s="187" t="s">
        <v>3007</v>
      </c>
      <c r="BR140" s="187">
        <f ca="1">SUM(OFFSET(BR139,-COUNTIF($B$8:$B138,$B138),0,COUNTIF($B$8:$B138,$B138),1))</f>
        <v>0</v>
      </c>
      <c r="BS140" s="187">
        <f ca="1">SUM(OFFSET(BS139,-COUNTIF($B$8:$B138,$B138),0,COUNTIF($B$8:$B138,$B138),1))</f>
        <v>0</v>
      </c>
      <c r="BT140" s="187"/>
      <c r="BU140" s="187" t="s">
        <v>3007</v>
      </c>
      <c r="BV140" s="185" t="s">
        <v>3016</v>
      </c>
      <c r="BW140" s="186"/>
      <c r="BX140" s="187"/>
      <c r="BY140" s="187"/>
      <c r="BZ140" s="187"/>
      <c r="CA140" s="187" t="s">
        <v>3007</v>
      </c>
      <c r="CB140" s="187">
        <f ca="1">SUM(OFFSET(CB139,-COUNTIF($B$8:$B138,$B138),0,COUNTIF($B$8:$B138,$B138),1))</f>
        <v>2550</v>
      </c>
      <c r="CC140" s="187">
        <f ca="1">SUM(OFFSET(CC139,-COUNTIF($B$8:$B138,$B138),0,COUNTIF($B$8:$B138,$B138),1))</f>
        <v>0</v>
      </c>
      <c r="CD140" s="186"/>
      <c r="EP140" s="181"/>
      <c r="EQ140" s="181"/>
      <c r="ER140" s="182"/>
      <c r="ES140" s="182"/>
      <c r="ET140" s="182" t="str">
        <f t="shared" ca="1" si="12"/>
        <v/>
      </c>
      <c r="EU140" s="182" t="str">
        <f ca="1">IFERROR(IF(OFFSET($D$6,MATCH(VALUE(SUBSTITUTE(EQ140,EG140,"")),$A$6:$A$167,0)-1,MATCH($EG140,$D$6:$CC$6,0)-1+7,1,1)&gt;0,OFFSET($D$6,MATCH(VALUE(SUBSTITUTE(EQ140,EG140,"")),$A$6:$A$167,0)-1,MATCH($EG140,$D$6:$CC$6,0)-1+7,1,1),""),"")</f>
        <v/>
      </c>
      <c r="EV140" s="182" t="str">
        <f ca="1">IF($EU140&lt;&gt;"",IF(OFFSET($D$6,MATCH(VALUE(SUBSTITUTE($EQ140,$EG140,"")),$A$6:$A$167,0)-1,MATCH($EG140,$D$6:$CC$6,0)-1+8,1,1)=0,"",OFFSET($D$6,MATCH(VALUE(SUBSTITUTE($EQ140,$EG140,"")),$A$6:$A$167,0)-1,MATCH($EG140,$D$6:$CC$6,0)-1+8,1,1)),"")</f>
        <v/>
      </c>
      <c r="EW140" s="182" t="str">
        <f t="shared" ca="1" si="13"/>
        <v/>
      </c>
      <c r="EX140" s="182" t="str">
        <f t="shared" ca="1" si="14"/>
        <v/>
      </c>
      <c r="EY140" s="182" t="str">
        <f ca="1">IF(EU140="","",COUNTIF(EU$6:$EU140,"&gt;"&amp;0))</f>
        <v/>
      </c>
      <c r="EZ140" s="167"/>
      <c r="FA140" s="155"/>
    </row>
    <row r="141" spans="1:157" ht="27.6" customHeight="1">
      <c r="A141" s="87">
        <v>4021</v>
      </c>
      <c r="B141" s="188" t="s">
        <v>3007</v>
      </c>
      <c r="C141" s="184" t="s">
        <v>3007</v>
      </c>
      <c r="D141" s="185" t="s">
        <v>3007</v>
      </c>
      <c r="E141" s="186"/>
      <c r="F141" s="187"/>
      <c r="G141" s="187"/>
      <c r="H141" s="187"/>
      <c r="I141" s="187" t="s">
        <v>3007</v>
      </c>
      <c r="J141" s="187" t="s">
        <v>3007</v>
      </c>
      <c r="K141" s="187"/>
      <c r="L141" s="187"/>
      <c r="M141" s="187" t="s">
        <v>3007</v>
      </c>
      <c r="N141" s="185" t="s">
        <v>3007</v>
      </c>
      <c r="O141" s="186"/>
      <c r="P141" s="187"/>
      <c r="Q141" s="187"/>
      <c r="R141" s="187"/>
      <c r="S141" s="187" t="s">
        <v>3007</v>
      </c>
      <c r="T141" s="187" t="s">
        <v>3007</v>
      </c>
      <c r="U141" s="187"/>
      <c r="V141" s="187"/>
      <c r="W141" s="187" t="s">
        <v>3007</v>
      </c>
      <c r="X141" s="185" t="s">
        <v>3007</v>
      </c>
      <c r="Y141" s="186"/>
      <c r="Z141" s="187"/>
      <c r="AA141" s="187"/>
      <c r="AB141" s="187"/>
      <c r="AC141" s="187" t="s">
        <v>3007</v>
      </c>
      <c r="AD141" s="187" t="s">
        <v>3007</v>
      </c>
      <c r="AE141" s="187"/>
      <c r="AF141" s="187"/>
      <c r="AG141" s="187" t="s">
        <v>3007</v>
      </c>
      <c r="AH141" s="185" t="s">
        <v>3007</v>
      </c>
      <c r="AI141" s="186"/>
      <c r="AJ141" s="187"/>
      <c r="AK141" s="187"/>
      <c r="AL141" s="187"/>
      <c r="AM141" s="187" t="s">
        <v>3007</v>
      </c>
      <c r="AN141" s="187" t="s">
        <v>3007</v>
      </c>
      <c r="AO141" s="187"/>
      <c r="AP141" s="187"/>
      <c r="AQ141" s="187" t="s">
        <v>3007</v>
      </c>
      <c r="AR141" s="185" t="s">
        <v>3007</v>
      </c>
      <c r="AS141" s="186"/>
      <c r="AT141" s="187"/>
      <c r="AU141" s="187"/>
      <c r="AV141" s="187"/>
      <c r="AW141" s="187" t="s">
        <v>3007</v>
      </c>
      <c r="AX141" s="187" t="s">
        <v>3007</v>
      </c>
      <c r="AY141" s="187"/>
      <c r="AZ141" s="187"/>
      <c r="BA141" s="187" t="s">
        <v>3007</v>
      </c>
      <c r="BB141" s="185" t="s">
        <v>3007</v>
      </c>
      <c r="BC141" s="186"/>
      <c r="BD141" s="187"/>
      <c r="BE141" s="187"/>
      <c r="BF141" s="187"/>
      <c r="BG141" s="187" t="s">
        <v>3007</v>
      </c>
      <c r="BH141" s="187" t="s">
        <v>3007</v>
      </c>
      <c r="BI141" s="187"/>
      <c r="BJ141" s="187"/>
      <c r="BK141" s="187" t="s">
        <v>3007</v>
      </c>
      <c r="BL141" s="185" t="s">
        <v>3007</v>
      </c>
      <c r="BM141" s="186"/>
      <c r="BN141" s="187"/>
      <c r="BO141" s="187"/>
      <c r="BP141" s="187"/>
      <c r="BQ141" s="187" t="s">
        <v>3007</v>
      </c>
      <c r="BR141" s="187" t="s">
        <v>3007</v>
      </c>
      <c r="BS141" s="187"/>
      <c r="BT141" s="187"/>
      <c r="BU141" s="187" t="s">
        <v>3007</v>
      </c>
      <c r="BV141" s="185" t="s">
        <v>3007</v>
      </c>
      <c r="BW141" s="186"/>
      <c r="BX141" s="187"/>
      <c r="BY141" s="187"/>
      <c r="BZ141" s="187"/>
      <c r="CA141" s="187" t="s">
        <v>3007</v>
      </c>
      <c r="CB141" s="187" t="s">
        <v>3007</v>
      </c>
      <c r="CC141" s="187"/>
      <c r="CD141" s="186"/>
      <c r="EP141" s="181"/>
      <c r="EQ141" s="181"/>
      <c r="ER141" s="182"/>
      <c r="ES141" s="182"/>
      <c r="ET141" s="182" t="str">
        <f t="shared" ca="1" si="12"/>
        <v/>
      </c>
      <c r="EU141" s="182" t="str">
        <f ca="1">IFERROR(IF(OFFSET($D$6,MATCH(VALUE(SUBSTITUTE(EQ141,EG141,"")),$A$6:$A$167,0)-1,MATCH($EG141,$D$6:$CC$6,0)-1+7,1,1)&gt;0,OFFSET($D$6,MATCH(VALUE(SUBSTITUTE(EQ141,EG141,"")),$A$6:$A$167,0)-1,MATCH($EG141,$D$6:$CC$6,0)-1+7,1,1),""),"")</f>
        <v/>
      </c>
      <c r="EV141" s="182" t="str">
        <f ca="1">IF($EU141&lt;&gt;"",IF(OFFSET($D$6,MATCH(VALUE(SUBSTITUTE($EQ141,$EG141,"")),$A$6:$A$167,0)-1,MATCH($EG141,$D$6:$CC$6,0)-1+8,1,1)=0,"",OFFSET($D$6,MATCH(VALUE(SUBSTITUTE($EQ141,$EG141,"")),$A$6:$A$167,0)-1,MATCH($EG141,$D$6:$CC$6,0)-1+8,1,1)),"")</f>
        <v/>
      </c>
      <c r="EW141" s="182" t="str">
        <f t="shared" ca="1" si="13"/>
        <v/>
      </c>
      <c r="EX141" s="182" t="str">
        <f t="shared" ca="1" si="14"/>
        <v/>
      </c>
      <c r="EY141" s="182" t="str">
        <f ca="1">IF(EU141="","",COUNTIF(EU$6:$EU141,"&gt;"&amp;0))</f>
        <v/>
      </c>
      <c r="EZ141" s="167"/>
      <c r="FA141" s="155"/>
    </row>
    <row r="142" spans="1:157" ht="27.6" customHeight="1">
      <c r="A142" s="87">
        <v>4022</v>
      </c>
      <c r="B142" s="188" t="s">
        <v>3007</v>
      </c>
      <c r="C142" s="184" t="s">
        <v>3007</v>
      </c>
      <c r="D142" s="185" t="s">
        <v>3007</v>
      </c>
      <c r="E142" s="186"/>
      <c r="F142" s="187"/>
      <c r="G142" s="187"/>
      <c r="H142" s="187"/>
      <c r="I142" s="187" t="s">
        <v>3007</v>
      </c>
      <c r="J142" s="187" t="s">
        <v>3007</v>
      </c>
      <c r="K142" s="187"/>
      <c r="L142" s="187"/>
      <c r="M142" s="187" t="s">
        <v>3007</v>
      </c>
      <c r="N142" s="185" t="s">
        <v>3007</v>
      </c>
      <c r="O142" s="186"/>
      <c r="P142" s="187"/>
      <c r="Q142" s="187"/>
      <c r="R142" s="187"/>
      <c r="S142" s="187" t="s">
        <v>3007</v>
      </c>
      <c r="T142" s="187" t="s">
        <v>3007</v>
      </c>
      <c r="U142" s="187"/>
      <c r="V142" s="187"/>
      <c r="W142" s="187" t="s">
        <v>3007</v>
      </c>
      <c r="X142" s="185" t="s">
        <v>3007</v>
      </c>
      <c r="Y142" s="186"/>
      <c r="Z142" s="187"/>
      <c r="AA142" s="187"/>
      <c r="AB142" s="187"/>
      <c r="AC142" s="187" t="s">
        <v>3007</v>
      </c>
      <c r="AD142" s="187" t="s">
        <v>3007</v>
      </c>
      <c r="AE142" s="187"/>
      <c r="AF142" s="187"/>
      <c r="AG142" s="187" t="s">
        <v>3007</v>
      </c>
      <c r="AH142" s="185" t="s">
        <v>3007</v>
      </c>
      <c r="AI142" s="186"/>
      <c r="AJ142" s="187"/>
      <c r="AK142" s="187"/>
      <c r="AL142" s="187"/>
      <c r="AM142" s="187" t="s">
        <v>3007</v>
      </c>
      <c r="AN142" s="187" t="s">
        <v>3007</v>
      </c>
      <c r="AO142" s="187"/>
      <c r="AP142" s="187"/>
      <c r="AQ142" s="187" t="s">
        <v>3007</v>
      </c>
      <c r="AR142" s="185" t="s">
        <v>3007</v>
      </c>
      <c r="AS142" s="186"/>
      <c r="AT142" s="187"/>
      <c r="AU142" s="187"/>
      <c r="AV142" s="187"/>
      <c r="AW142" s="187" t="s">
        <v>3007</v>
      </c>
      <c r="AX142" s="187" t="s">
        <v>3007</v>
      </c>
      <c r="AY142" s="187"/>
      <c r="AZ142" s="187"/>
      <c r="BA142" s="187" t="s">
        <v>3007</v>
      </c>
      <c r="BB142" s="185" t="s">
        <v>3007</v>
      </c>
      <c r="BC142" s="186"/>
      <c r="BD142" s="187"/>
      <c r="BE142" s="187"/>
      <c r="BF142" s="187"/>
      <c r="BG142" s="187" t="s">
        <v>3007</v>
      </c>
      <c r="BH142" s="187" t="s">
        <v>3007</v>
      </c>
      <c r="BI142" s="187"/>
      <c r="BJ142" s="187"/>
      <c r="BK142" s="187" t="s">
        <v>3007</v>
      </c>
      <c r="BL142" s="185" t="s">
        <v>3007</v>
      </c>
      <c r="BM142" s="186"/>
      <c r="BN142" s="187"/>
      <c r="BO142" s="187"/>
      <c r="BP142" s="187"/>
      <c r="BQ142" s="187" t="s">
        <v>3007</v>
      </c>
      <c r="BR142" s="187" t="s">
        <v>3007</v>
      </c>
      <c r="BS142" s="187"/>
      <c r="BT142" s="187"/>
      <c r="BU142" s="187" t="s">
        <v>3007</v>
      </c>
      <c r="BV142" s="185" t="s">
        <v>3007</v>
      </c>
      <c r="BW142" s="186"/>
      <c r="BX142" s="187"/>
      <c r="BY142" s="187"/>
      <c r="BZ142" s="187"/>
      <c r="CA142" s="187" t="s">
        <v>3007</v>
      </c>
      <c r="CB142" s="187" t="s">
        <v>3007</v>
      </c>
      <c r="CC142" s="187"/>
      <c r="CD142" s="186"/>
      <c r="EP142" s="181"/>
      <c r="EQ142" s="181"/>
      <c r="ER142" s="182"/>
      <c r="ES142" s="182"/>
      <c r="ET142" s="182" t="str">
        <f t="shared" ca="1" si="12"/>
        <v/>
      </c>
      <c r="EU142" s="182" t="str">
        <f ca="1">IFERROR(IF(OFFSET($D$6,MATCH(VALUE(SUBSTITUTE(EQ142,EG142,"")),$A$6:$A$167,0)-1,MATCH($EG142,$D$6:$CC$6,0)-1+7,1,1)&gt;0,OFFSET($D$6,MATCH(VALUE(SUBSTITUTE(EQ142,EG142,"")),$A$6:$A$167,0)-1,MATCH($EG142,$D$6:$CC$6,0)-1+7,1,1),""),"")</f>
        <v/>
      </c>
      <c r="EV142" s="182" t="str">
        <f ca="1">IF($EU142&lt;&gt;"",IF(OFFSET($D$6,MATCH(VALUE(SUBSTITUTE($EQ142,$EG142,"")),$A$6:$A$167,0)-1,MATCH($EG142,$D$6:$CC$6,0)-1+8,1,1)=0,"",OFFSET($D$6,MATCH(VALUE(SUBSTITUTE($EQ142,$EG142,"")),$A$6:$A$167,0)-1,MATCH($EG142,$D$6:$CC$6,0)-1+8,1,1)),"")</f>
        <v/>
      </c>
      <c r="EW142" s="182" t="str">
        <f t="shared" ca="1" si="13"/>
        <v/>
      </c>
      <c r="EX142" s="182" t="str">
        <f t="shared" ca="1" si="14"/>
        <v/>
      </c>
      <c r="EY142" s="182" t="str">
        <f ca="1">IF(EU142="","",COUNTIF(EU$6:$EU142,"&gt;"&amp;0))</f>
        <v/>
      </c>
      <c r="EZ142" s="167"/>
      <c r="FA142" s="155"/>
    </row>
    <row r="143" spans="1:157" ht="27.6" customHeight="1">
      <c r="A143" s="87">
        <v>4023</v>
      </c>
      <c r="B143" s="188" t="s">
        <v>3007</v>
      </c>
      <c r="C143" s="184" t="s">
        <v>3007</v>
      </c>
      <c r="D143" s="185" t="s">
        <v>3007</v>
      </c>
      <c r="E143" s="186"/>
      <c r="F143" s="187"/>
      <c r="G143" s="187"/>
      <c r="H143" s="187"/>
      <c r="I143" s="187" t="s">
        <v>3007</v>
      </c>
      <c r="J143" s="187" t="s">
        <v>3007</v>
      </c>
      <c r="K143" s="187"/>
      <c r="L143" s="187"/>
      <c r="M143" s="187" t="s">
        <v>3007</v>
      </c>
      <c r="N143" s="185" t="s">
        <v>3007</v>
      </c>
      <c r="O143" s="186"/>
      <c r="P143" s="187"/>
      <c r="Q143" s="187"/>
      <c r="R143" s="187"/>
      <c r="S143" s="187" t="s">
        <v>3007</v>
      </c>
      <c r="T143" s="187" t="s">
        <v>3007</v>
      </c>
      <c r="U143" s="187"/>
      <c r="V143" s="187"/>
      <c r="W143" s="187" t="s">
        <v>3007</v>
      </c>
      <c r="X143" s="185" t="s">
        <v>3007</v>
      </c>
      <c r="Y143" s="186"/>
      <c r="Z143" s="187"/>
      <c r="AA143" s="187"/>
      <c r="AB143" s="187"/>
      <c r="AC143" s="187" t="s">
        <v>3007</v>
      </c>
      <c r="AD143" s="187" t="s">
        <v>3007</v>
      </c>
      <c r="AE143" s="187"/>
      <c r="AF143" s="187"/>
      <c r="AG143" s="187" t="s">
        <v>3007</v>
      </c>
      <c r="AH143" s="185" t="s">
        <v>3007</v>
      </c>
      <c r="AI143" s="186"/>
      <c r="AJ143" s="187"/>
      <c r="AK143" s="187"/>
      <c r="AL143" s="187"/>
      <c r="AM143" s="187" t="s">
        <v>3007</v>
      </c>
      <c r="AN143" s="187" t="s">
        <v>3007</v>
      </c>
      <c r="AO143" s="187"/>
      <c r="AP143" s="187"/>
      <c r="AQ143" s="187" t="s">
        <v>3007</v>
      </c>
      <c r="AR143" s="185" t="s">
        <v>3007</v>
      </c>
      <c r="AS143" s="186"/>
      <c r="AT143" s="187"/>
      <c r="AU143" s="187"/>
      <c r="AV143" s="187"/>
      <c r="AW143" s="187" t="s">
        <v>3007</v>
      </c>
      <c r="AX143" s="187" t="s">
        <v>3007</v>
      </c>
      <c r="AY143" s="187"/>
      <c r="AZ143" s="187"/>
      <c r="BA143" s="187" t="s">
        <v>3007</v>
      </c>
      <c r="BB143" s="185" t="s">
        <v>3007</v>
      </c>
      <c r="BC143" s="186"/>
      <c r="BD143" s="187"/>
      <c r="BE143" s="187"/>
      <c r="BF143" s="187"/>
      <c r="BG143" s="187" t="s">
        <v>3007</v>
      </c>
      <c r="BH143" s="187" t="s">
        <v>3007</v>
      </c>
      <c r="BI143" s="187"/>
      <c r="BJ143" s="187"/>
      <c r="BK143" s="187" t="s">
        <v>3007</v>
      </c>
      <c r="BL143" s="185" t="s">
        <v>3007</v>
      </c>
      <c r="BM143" s="186"/>
      <c r="BN143" s="187"/>
      <c r="BO143" s="187"/>
      <c r="BP143" s="187"/>
      <c r="BQ143" s="187" t="s">
        <v>3007</v>
      </c>
      <c r="BR143" s="187" t="s">
        <v>3007</v>
      </c>
      <c r="BS143" s="187"/>
      <c r="BT143" s="187"/>
      <c r="BU143" s="187" t="s">
        <v>3007</v>
      </c>
      <c r="BV143" s="185" t="s">
        <v>3007</v>
      </c>
      <c r="BW143" s="186"/>
      <c r="BX143" s="187"/>
      <c r="BY143" s="187"/>
      <c r="BZ143" s="187"/>
      <c r="CA143" s="187" t="s">
        <v>3007</v>
      </c>
      <c r="CB143" s="187" t="s">
        <v>3007</v>
      </c>
      <c r="CC143" s="187"/>
      <c r="CD143" s="186"/>
      <c r="EP143" s="181"/>
      <c r="EQ143" s="181"/>
      <c r="ER143" s="182"/>
      <c r="ES143" s="182"/>
      <c r="ET143" s="182" t="str">
        <f t="shared" ca="1" si="12"/>
        <v/>
      </c>
      <c r="EU143" s="182" t="str">
        <f ca="1">IFERROR(IF(OFFSET($D$6,MATCH(VALUE(SUBSTITUTE(EQ143,EG143,"")),$A$6:$A$167,0)-1,MATCH($EG143,$D$6:$CC$6,0)-1+7,1,1)&gt;0,OFFSET($D$6,MATCH(VALUE(SUBSTITUTE(EQ143,EG143,"")),$A$6:$A$167,0)-1,MATCH($EG143,$D$6:$CC$6,0)-1+7,1,1),""),"")</f>
        <v/>
      </c>
      <c r="EV143" s="182" t="str">
        <f ca="1">IF($EU143&lt;&gt;"",IF(OFFSET($D$6,MATCH(VALUE(SUBSTITUTE($EQ143,$EG143,"")),$A$6:$A$167,0)-1,MATCH($EG143,$D$6:$CC$6,0)-1+8,1,1)=0,"",OFFSET($D$6,MATCH(VALUE(SUBSTITUTE($EQ143,$EG143,"")),$A$6:$A$167,0)-1,MATCH($EG143,$D$6:$CC$6,0)-1+8,1,1)),"")</f>
        <v/>
      </c>
      <c r="EW143" s="182" t="str">
        <f t="shared" ca="1" si="13"/>
        <v/>
      </c>
      <c r="EX143" s="182" t="str">
        <f t="shared" ca="1" si="14"/>
        <v/>
      </c>
      <c r="EY143" s="182" t="str">
        <f ca="1">IF(EU143="","",COUNTIF(EU$6:$EU143,"&gt;"&amp;0))</f>
        <v/>
      </c>
      <c r="EZ143" s="167"/>
      <c r="FA143" s="155"/>
    </row>
    <row r="144" spans="1:157" ht="27.6" customHeight="1">
      <c r="A144" s="87">
        <v>4024</v>
      </c>
      <c r="B144" s="188" t="s">
        <v>3007</v>
      </c>
      <c r="C144" s="184" t="s">
        <v>3007</v>
      </c>
      <c r="D144" s="185" t="s">
        <v>3007</v>
      </c>
      <c r="E144" s="186"/>
      <c r="F144" s="187"/>
      <c r="G144" s="187"/>
      <c r="H144" s="187"/>
      <c r="I144" s="187" t="s">
        <v>3007</v>
      </c>
      <c r="J144" s="187" t="s">
        <v>3007</v>
      </c>
      <c r="K144" s="187"/>
      <c r="L144" s="187"/>
      <c r="M144" s="187" t="s">
        <v>3007</v>
      </c>
      <c r="N144" s="185" t="s">
        <v>3007</v>
      </c>
      <c r="O144" s="186"/>
      <c r="P144" s="187"/>
      <c r="Q144" s="187"/>
      <c r="R144" s="187"/>
      <c r="S144" s="187" t="s">
        <v>3007</v>
      </c>
      <c r="T144" s="187" t="s">
        <v>3007</v>
      </c>
      <c r="U144" s="187"/>
      <c r="V144" s="187"/>
      <c r="W144" s="187" t="s">
        <v>3007</v>
      </c>
      <c r="X144" s="185" t="s">
        <v>3007</v>
      </c>
      <c r="Y144" s="186"/>
      <c r="Z144" s="187"/>
      <c r="AA144" s="187"/>
      <c r="AB144" s="187"/>
      <c r="AC144" s="187" t="s">
        <v>3007</v>
      </c>
      <c r="AD144" s="187" t="s">
        <v>3007</v>
      </c>
      <c r="AE144" s="187"/>
      <c r="AF144" s="187"/>
      <c r="AG144" s="187" t="s">
        <v>3007</v>
      </c>
      <c r="AH144" s="185" t="s">
        <v>3007</v>
      </c>
      <c r="AI144" s="186"/>
      <c r="AJ144" s="187"/>
      <c r="AK144" s="187"/>
      <c r="AL144" s="187"/>
      <c r="AM144" s="187" t="s">
        <v>3007</v>
      </c>
      <c r="AN144" s="187" t="s">
        <v>3007</v>
      </c>
      <c r="AO144" s="187"/>
      <c r="AP144" s="187"/>
      <c r="AQ144" s="187" t="s">
        <v>3007</v>
      </c>
      <c r="AR144" s="185" t="s">
        <v>3007</v>
      </c>
      <c r="AS144" s="186"/>
      <c r="AT144" s="187"/>
      <c r="AU144" s="187"/>
      <c r="AV144" s="187"/>
      <c r="AW144" s="187" t="s">
        <v>3007</v>
      </c>
      <c r="AX144" s="187" t="s">
        <v>3007</v>
      </c>
      <c r="AY144" s="187"/>
      <c r="AZ144" s="187"/>
      <c r="BA144" s="187" t="s">
        <v>3007</v>
      </c>
      <c r="BB144" s="185" t="s">
        <v>3007</v>
      </c>
      <c r="BC144" s="186"/>
      <c r="BD144" s="187"/>
      <c r="BE144" s="187"/>
      <c r="BF144" s="187"/>
      <c r="BG144" s="187" t="s">
        <v>3007</v>
      </c>
      <c r="BH144" s="187" t="s">
        <v>3007</v>
      </c>
      <c r="BI144" s="187"/>
      <c r="BJ144" s="187"/>
      <c r="BK144" s="187" t="s">
        <v>3007</v>
      </c>
      <c r="BL144" s="185" t="s">
        <v>3007</v>
      </c>
      <c r="BM144" s="186"/>
      <c r="BN144" s="187"/>
      <c r="BO144" s="187"/>
      <c r="BP144" s="187"/>
      <c r="BQ144" s="187" t="s">
        <v>3007</v>
      </c>
      <c r="BR144" s="187" t="s">
        <v>3007</v>
      </c>
      <c r="BS144" s="187"/>
      <c r="BT144" s="187"/>
      <c r="BU144" s="187" t="s">
        <v>3007</v>
      </c>
      <c r="BV144" s="185" t="s">
        <v>3007</v>
      </c>
      <c r="BW144" s="186"/>
      <c r="BX144" s="187"/>
      <c r="BY144" s="187"/>
      <c r="BZ144" s="187"/>
      <c r="CA144" s="187" t="s">
        <v>3007</v>
      </c>
      <c r="CB144" s="187" t="s">
        <v>3007</v>
      </c>
      <c r="CC144" s="187"/>
      <c r="CD144" s="186"/>
      <c r="EP144" s="181"/>
      <c r="EQ144" s="181"/>
      <c r="ER144" s="182"/>
      <c r="ES144" s="182"/>
      <c r="ET144" s="182" t="str">
        <f t="shared" ca="1" si="12"/>
        <v/>
      </c>
      <c r="EU144" s="182" t="str">
        <f ca="1">IFERROR(IF(OFFSET($D$6,MATCH(VALUE(SUBSTITUTE(EQ144,EG144,"")),$A$6:$A$167,0)-1,MATCH($EG144,$D$6:$CC$6,0)-1+7,1,1)&gt;0,OFFSET($D$6,MATCH(VALUE(SUBSTITUTE(EQ144,EG144,"")),$A$6:$A$167,0)-1,MATCH($EG144,$D$6:$CC$6,0)-1+7,1,1),""),"")</f>
        <v/>
      </c>
      <c r="EV144" s="182" t="str">
        <f ca="1">IF($EU144&lt;&gt;"",IF(OFFSET($D$6,MATCH(VALUE(SUBSTITUTE($EQ144,$EG144,"")),$A$6:$A$167,0)-1,MATCH($EG144,$D$6:$CC$6,0)-1+8,1,1)=0,"",OFFSET($D$6,MATCH(VALUE(SUBSTITUTE($EQ144,$EG144,"")),$A$6:$A$167,0)-1,MATCH($EG144,$D$6:$CC$6,0)-1+8,1,1)),"")</f>
        <v/>
      </c>
      <c r="EW144" s="182" t="str">
        <f t="shared" ca="1" si="13"/>
        <v/>
      </c>
      <c r="EX144" s="182" t="str">
        <f t="shared" ca="1" si="14"/>
        <v/>
      </c>
      <c r="EY144" s="182" t="str">
        <f ca="1">IF(EU144="","",COUNTIF(EU$6:$EU144,"&gt;"&amp;0))</f>
        <v/>
      </c>
      <c r="EZ144" s="167"/>
      <c r="FA144" s="155"/>
    </row>
    <row r="145" spans="1:157" ht="27.6" customHeight="1">
      <c r="A145" s="87">
        <v>4025</v>
      </c>
      <c r="B145" s="188" t="s">
        <v>3007</v>
      </c>
      <c r="C145" s="184" t="s">
        <v>3007</v>
      </c>
      <c r="D145" s="185" t="s">
        <v>3007</v>
      </c>
      <c r="E145" s="186"/>
      <c r="F145" s="187"/>
      <c r="G145" s="187"/>
      <c r="H145" s="187"/>
      <c r="I145" s="187" t="s">
        <v>3007</v>
      </c>
      <c r="J145" s="187" t="s">
        <v>3007</v>
      </c>
      <c r="K145" s="187"/>
      <c r="L145" s="187"/>
      <c r="M145" s="187" t="s">
        <v>3007</v>
      </c>
      <c r="N145" s="185" t="s">
        <v>3007</v>
      </c>
      <c r="O145" s="186"/>
      <c r="P145" s="187"/>
      <c r="Q145" s="187"/>
      <c r="R145" s="187"/>
      <c r="S145" s="187" t="s">
        <v>3007</v>
      </c>
      <c r="T145" s="187" t="s">
        <v>3007</v>
      </c>
      <c r="U145" s="187"/>
      <c r="V145" s="187"/>
      <c r="W145" s="187" t="s">
        <v>3007</v>
      </c>
      <c r="X145" s="185" t="s">
        <v>3007</v>
      </c>
      <c r="Y145" s="186"/>
      <c r="Z145" s="187"/>
      <c r="AA145" s="187"/>
      <c r="AB145" s="187"/>
      <c r="AC145" s="187" t="s">
        <v>3007</v>
      </c>
      <c r="AD145" s="187" t="s">
        <v>3007</v>
      </c>
      <c r="AE145" s="187"/>
      <c r="AF145" s="187"/>
      <c r="AG145" s="187" t="s">
        <v>3007</v>
      </c>
      <c r="AH145" s="185" t="s">
        <v>3007</v>
      </c>
      <c r="AI145" s="186"/>
      <c r="AJ145" s="187"/>
      <c r="AK145" s="187"/>
      <c r="AL145" s="187"/>
      <c r="AM145" s="187" t="s">
        <v>3007</v>
      </c>
      <c r="AN145" s="187" t="s">
        <v>3007</v>
      </c>
      <c r="AO145" s="187"/>
      <c r="AP145" s="187"/>
      <c r="AQ145" s="187" t="s">
        <v>3007</v>
      </c>
      <c r="AR145" s="185" t="s">
        <v>3007</v>
      </c>
      <c r="AS145" s="186"/>
      <c r="AT145" s="187"/>
      <c r="AU145" s="187"/>
      <c r="AV145" s="187"/>
      <c r="AW145" s="187" t="s">
        <v>3007</v>
      </c>
      <c r="AX145" s="187" t="s">
        <v>3007</v>
      </c>
      <c r="AY145" s="187"/>
      <c r="AZ145" s="187"/>
      <c r="BA145" s="187" t="s">
        <v>3007</v>
      </c>
      <c r="BB145" s="185" t="s">
        <v>3007</v>
      </c>
      <c r="BC145" s="186"/>
      <c r="BD145" s="187"/>
      <c r="BE145" s="187"/>
      <c r="BF145" s="187"/>
      <c r="BG145" s="187" t="s">
        <v>3007</v>
      </c>
      <c r="BH145" s="187" t="s">
        <v>3007</v>
      </c>
      <c r="BI145" s="187"/>
      <c r="BJ145" s="187"/>
      <c r="BK145" s="187" t="s">
        <v>3007</v>
      </c>
      <c r="BL145" s="185" t="s">
        <v>3007</v>
      </c>
      <c r="BM145" s="186"/>
      <c r="BN145" s="187"/>
      <c r="BO145" s="187"/>
      <c r="BP145" s="187"/>
      <c r="BQ145" s="187" t="s">
        <v>3007</v>
      </c>
      <c r="BR145" s="187" t="s">
        <v>3007</v>
      </c>
      <c r="BS145" s="187"/>
      <c r="BT145" s="187"/>
      <c r="BU145" s="187" t="s">
        <v>3007</v>
      </c>
      <c r="BV145" s="185" t="s">
        <v>3007</v>
      </c>
      <c r="BW145" s="186"/>
      <c r="BX145" s="187"/>
      <c r="BY145" s="187"/>
      <c r="BZ145" s="187"/>
      <c r="CA145" s="187" t="s">
        <v>3007</v>
      </c>
      <c r="CB145" s="187" t="s">
        <v>3007</v>
      </c>
      <c r="CC145" s="187"/>
      <c r="CD145" s="186"/>
      <c r="EP145" s="181"/>
      <c r="EQ145" s="181"/>
      <c r="ER145" s="182"/>
      <c r="ES145" s="182"/>
      <c r="ET145" s="182" t="str">
        <f t="shared" ca="1" si="12"/>
        <v/>
      </c>
      <c r="EU145" s="182" t="str">
        <f ca="1">IFERROR(IF(OFFSET($D$6,MATCH(VALUE(SUBSTITUTE(EQ145,EG145,"")),$A$6:$A$167,0)-1,MATCH($EG145,$D$6:$CC$6,0)-1+7,1,1)&gt;0,OFFSET($D$6,MATCH(VALUE(SUBSTITUTE(EQ145,EG145,"")),$A$6:$A$167,0)-1,MATCH($EG145,$D$6:$CC$6,0)-1+7,1,1),""),"")</f>
        <v/>
      </c>
      <c r="EV145" s="182" t="str">
        <f ca="1">IF($EU145&lt;&gt;"",IF(OFFSET($D$6,MATCH(VALUE(SUBSTITUTE($EQ145,$EG145,"")),$A$6:$A$167,0)-1,MATCH($EG145,$D$6:$CC$6,0)-1+8,1,1)=0,"",OFFSET($D$6,MATCH(VALUE(SUBSTITUTE($EQ145,$EG145,"")),$A$6:$A$167,0)-1,MATCH($EG145,$D$6:$CC$6,0)-1+8,1,1)),"")</f>
        <v/>
      </c>
      <c r="EW145" s="182" t="str">
        <f t="shared" ca="1" si="13"/>
        <v/>
      </c>
      <c r="EX145" s="182" t="str">
        <f t="shared" ca="1" si="14"/>
        <v/>
      </c>
      <c r="EY145" s="182" t="str">
        <f ca="1">IF(EU145="","",COUNTIF(EU$6:$EU145,"&gt;"&amp;0))</f>
        <v/>
      </c>
      <c r="EZ145" s="167"/>
      <c r="FA145" s="155"/>
    </row>
    <row r="146" spans="1:157" ht="27.6" customHeight="1">
      <c r="A146" s="87">
        <v>4026</v>
      </c>
      <c r="B146" s="188" t="s">
        <v>3007</v>
      </c>
      <c r="C146" s="184" t="s">
        <v>3007</v>
      </c>
      <c r="D146" s="185" t="s">
        <v>3007</v>
      </c>
      <c r="E146" s="186"/>
      <c r="F146" s="187"/>
      <c r="G146" s="187"/>
      <c r="H146" s="187"/>
      <c r="I146" s="187" t="s">
        <v>3007</v>
      </c>
      <c r="J146" s="187" t="s">
        <v>3007</v>
      </c>
      <c r="K146" s="187"/>
      <c r="L146" s="187"/>
      <c r="M146" s="187" t="s">
        <v>3007</v>
      </c>
      <c r="N146" s="185" t="s">
        <v>3007</v>
      </c>
      <c r="O146" s="186"/>
      <c r="P146" s="187"/>
      <c r="Q146" s="187"/>
      <c r="R146" s="187"/>
      <c r="S146" s="187" t="s">
        <v>3007</v>
      </c>
      <c r="T146" s="187" t="s">
        <v>3007</v>
      </c>
      <c r="U146" s="187"/>
      <c r="V146" s="187"/>
      <c r="W146" s="187" t="s">
        <v>3007</v>
      </c>
      <c r="X146" s="185" t="s">
        <v>3007</v>
      </c>
      <c r="Y146" s="186"/>
      <c r="Z146" s="187"/>
      <c r="AA146" s="187"/>
      <c r="AB146" s="187"/>
      <c r="AC146" s="187" t="s">
        <v>3007</v>
      </c>
      <c r="AD146" s="187" t="s">
        <v>3007</v>
      </c>
      <c r="AE146" s="187"/>
      <c r="AF146" s="187"/>
      <c r="AG146" s="187" t="s">
        <v>3007</v>
      </c>
      <c r="AH146" s="185" t="s">
        <v>3007</v>
      </c>
      <c r="AI146" s="186"/>
      <c r="AJ146" s="187"/>
      <c r="AK146" s="187"/>
      <c r="AL146" s="187"/>
      <c r="AM146" s="187" t="s">
        <v>3007</v>
      </c>
      <c r="AN146" s="187" t="s">
        <v>3007</v>
      </c>
      <c r="AO146" s="187"/>
      <c r="AP146" s="187"/>
      <c r="AQ146" s="187" t="s">
        <v>3007</v>
      </c>
      <c r="AR146" s="185" t="s">
        <v>3007</v>
      </c>
      <c r="AS146" s="186"/>
      <c r="AT146" s="187"/>
      <c r="AU146" s="187"/>
      <c r="AV146" s="187"/>
      <c r="AW146" s="187" t="s">
        <v>3007</v>
      </c>
      <c r="AX146" s="187" t="s">
        <v>3007</v>
      </c>
      <c r="AY146" s="187"/>
      <c r="AZ146" s="187"/>
      <c r="BA146" s="187" t="s">
        <v>3007</v>
      </c>
      <c r="BB146" s="185" t="s">
        <v>3007</v>
      </c>
      <c r="BC146" s="186"/>
      <c r="BD146" s="187"/>
      <c r="BE146" s="187"/>
      <c r="BF146" s="187"/>
      <c r="BG146" s="187" t="s">
        <v>3007</v>
      </c>
      <c r="BH146" s="187" t="s">
        <v>3007</v>
      </c>
      <c r="BI146" s="187"/>
      <c r="BJ146" s="187"/>
      <c r="BK146" s="187" t="s">
        <v>3007</v>
      </c>
      <c r="BL146" s="185" t="s">
        <v>3007</v>
      </c>
      <c r="BM146" s="186"/>
      <c r="BN146" s="187"/>
      <c r="BO146" s="187"/>
      <c r="BP146" s="187"/>
      <c r="BQ146" s="187" t="s">
        <v>3007</v>
      </c>
      <c r="BR146" s="187" t="s">
        <v>3007</v>
      </c>
      <c r="BS146" s="187"/>
      <c r="BT146" s="187"/>
      <c r="BU146" s="187" t="s">
        <v>3007</v>
      </c>
      <c r="BV146" s="185" t="s">
        <v>3007</v>
      </c>
      <c r="BW146" s="186"/>
      <c r="BX146" s="187"/>
      <c r="BY146" s="187"/>
      <c r="BZ146" s="187"/>
      <c r="CA146" s="187" t="s">
        <v>3007</v>
      </c>
      <c r="CB146" s="187" t="s">
        <v>3007</v>
      </c>
      <c r="CC146" s="187"/>
      <c r="CD146" s="186"/>
      <c r="EP146" s="181"/>
      <c r="EQ146" s="181"/>
      <c r="ER146" s="182"/>
      <c r="ES146" s="182"/>
      <c r="ET146" s="182" t="str">
        <f t="shared" ca="1" si="12"/>
        <v/>
      </c>
      <c r="EU146" s="182" t="str">
        <f ca="1">IFERROR(IF(OFFSET($D$6,MATCH(VALUE(SUBSTITUTE(EQ146,EG146,"")),$A$6:$A$167,0)-1,MATCH($EG146,$D$6:$CC$6,0)-1+7,1,1)&gt;0,OFFSET($D$6,MATCH(VALUE(SUBSTITUTE(EQ146,EG146,"")),$A$6:$A$167,0)-1,MATCH($EG146,$D$6:$CC$6,0)-1+7,1,1),""),"")</f>
        <v/>
      </c>
      <c r="EV146" s="182" t="str">
        <f ca="1">IF($EU146&lt;&gt;"",IF(OFFSET($D$6,MATCH(VALUE(SUBSTITUTE($EQ146,$EG146,"")),$A$6:$A$167,0)-1,MATCH($EG146,$D$6:$CC$6,0)-1+8,1,1)=0,"",OFFSET($D$6,MATCH(VALUE(SUBSTITUTE($EQ146,$EG146,"")),$A$6:$A$167,0)-1,MATCH($EG146,$D$6:$CC$6,0)-1+8,1,1)),"")</f>
        <v/>
      </c>
      <c r="EW146" s="182" t="str">
        <f t="shared" ca="1" si="13"/>
        <v/>
      </c>
      <c r="EX146" s="182" t="str">
        <f t="shared" ca="1" si="14"/>
        <v/>
      </c>
      <c r="EY146" s="182" t="str">
        <f ca="1">IF(EU146="","",COUNTIF(EU$6:$EU146,"&gt;"&amp;0))</f>
        <v/>
      </c>
      <c r="EZ146" s="167"/>
      <c r="FA146" s="155"/>
    </row>
    <row r="147" spans="1:157" ht="27.6" customHeight="1">
      <c r="A147" s="87">
        <v>4027</v>
      </c>
      <c r="B147" s="188" t="s">
        <v>3007</v>
      </c>
      <c r="C147" s="184" t="s">
        <v>3007</v>
      </c>
      <c r="D147" s="185" t="s">
        <v>3007</v>
      </c>
      <c r="E147" s="186"/>
      <c r="F147" s="187"/>
      <c r="G147" s="187"/>
      <c r="H147" s="187"/>
      <c r="I147" s="187" t="s">
        <v>3007</v>
      </c>
      <c r="J147" s="187" t="s">
        <v>3007</v>
      </c>
      <c r="K147" s="187"/>
      <c r="L147" s="187"/>
      <c r="M147" s="187" t="s">
        <v>3007</v>
      </c>
      <c r="N147" s="185" t="s">
        <v>3007</v>
      </c>
      <c r="O147" s="186"/>
      <c r="P147" s="187"/>
      <c r="Q147" s="187"/>
      <c r="R147" s="187"/>
      <c r="S147" s="187" t="s">
        <v>3007</v>
      </c>
      <c r="T147" s="187" t="s">
        <v>3007</v>
      </c>
      <c r="U147" s="187"/>
      <c r="V147" s="187"/>
      <c r="W147" s="187" t="s">
        <v>3007</v>
      </c>
      <c r="X147" s="185" t="s">
        <v>3007</v>
      </c>
      <c r="Y147" s="186"/>
      <c r="Z147" s="187"/>
      <c r="AA147" s="187"/>
      <c r="AB147" s="187"/>
      <c r="AC147" s="187" t="s">
        <v>3007</v>
      </c>
      <c r="AD147" s="187" t="s">
        <v>3007</v>
      </c>
      <c r="AE147" s="187"/>
      <c r="AF147" s="187"/>
      <c r="AG147" s="187" t="s">
        <v>3007</v>
      </c>
      <c r="AH147" s="185" t="s">
        <v>3007</v>
      </c>
      <c r="AI147" s="186"/>
      <c r="AJ147" s="187"/>
      <c r="AK147" s="187"/>
      <c r="AL147" s="187"/>
      <c r="AM147" s="187" t="s">
        <v>3007</v>
      </c>
      <c r="AN147" s="187" t="s">
        <v>3007</v>
      </c>
      <c r="AO147" s="187"/>
      <c r="AP147" s="187"/>
      <c r="AQ147" s="187" t="s">
        <v>3007</v>
      </c>
      <c r="AR147" s="185" t="s">
        <v>3007</v>
      </c>
      <c r="AS147" s="186"/>
      <c r="AT147" s="187"/>
      <c r="AU147" s="187"/>
      <c r="AV147" s="187"/>
      <c r="AW147" s="187" t="s">
        <v>3007</v>
      </c>
      <c r="AX147" s="187" t="s">
        <v>3007</v>
      </c>
      <c r="AY147" s="187"/>
      <c r="AZ147" s="187"/>
      <c r="BA147" s="187" t="s">
        <v>3007</v>
      </c>
      <c r="BB147" s="185" t="s">
        <v>3007</v>
      </c>
      <c r="BC147" s="186"/>
      <c r="BD147" s="187"/>
      <c r="BE147" s="187"/>
      <c r="BF147" s="187"/>
      <c r="BG147" s="187" t="s">
        <v>3007</v>
      </c>
      <c r="BH147" s="187" t="s">
        <v>3007</v>
      </c>
      <c r="BI147" s="187"/>
      <c r="BJ147" s="187"/>
      <c r="BK147" s="187" t="s">
        <v>3007</v>
      </c>
      <c r="BL147" s="185" t="s">
        <v>3007</v>
      </c>
      <c r="BM147" s="186"/>
      <c r="BN147" s="187"/>
      <c r="BO147" s="187"/>
      <c r="BP147" s="187"/>
      <c r="BQ147" s="187" t="s">
        <v>3007</v>
      </c>
      <c r="BR147" s="187" t="s">
        <v>3007</v>
      </c>
      <c r="BS147" s="187"/>
      <c r="BT147" s="187"/>
      <c r="BU147" s="187" t="s">
        <v>3007</v>
      </c>
      <c r="BV147" s="185" t="s">
        <v>3007</v>
      </c>
      <c r="BW147" s="186"/>
      <c r="BX147" s="187"/>
      <c r="BY147" s="187"/>
      <c r="BZ147" s="187"/>
      <c r="CA147" s="187" t="s">
        <v>3007</v>
      </c>
      <c r="CB147" s="187" t="s">
        <v>3007</v>
      </c>
      <c r="CC147" s="187"/>
      <c r="CD147" s="186"/>
      <c r="EP147" s="181"/>
      <c r="EQ147" s="181"/>
      <c r="ER147" s="182"/>
      <c r="ES147" s="182"/>
      <c r="ET147" s="182" t="str">
        <f t="shared" ca="1" si="12"/>
        <v/>
      </c>
      <c r="EU147" s="182" t="str">
        <f ca="1">IFERROR(IF(OFFSET($D$6,MATCH(VALUE(SUBSTITUTE(EQ147,EG147,"")),$A$6:$A$167,0)-1,MATCH($EG147,$D$6:$CC$6,0)-1+7,1,1)&gt;0,OFFSET($D$6,MATCH(VALUE(SUBSTITUTE(EQ147,EG147,"")),$A$6:$A$167,0)-1,MATCH($EG147,$D$6:$CC$6,0)-1+7,1,1),""),"")</f>
        <v/>
      </c>
      <c r="EV147" s="182" t="str">
        <f ca="1">IF($EU147&lt;&gt;"",IF(OFFSET($D$6,MATCH(VALUE(SUBSTITUTE($EQ147,$EG147,"")),$A$6:$A$167,0)-1,MATCH($EG147,$D$6:$CC$6,0)-1+8,1,1)=0,"",OFFSET($D$6,MATCH(VALUE(SUBSTITUTE($EQ147,$EG147,"")),$A$6:$A$167,0)-1,MATCH($EG147,$D$6:$CC$6,0)-1+8,1,1)),"")</f>
        <v/>
      </c>
      <c r="EW147" s="182" t="str">
        <f t="shared" ca="1" si="13"/>
        <v/>
      </c>
      <c r="EX147" s="182" t="str">
        <f t="shared" ca="1" si="14"/>
        <v/>
      </c>
      <c r="EY147" s="182" t="str">
        <f ca="1">IF(EU147="","",COUNTIF(EU$6:$EU147,"&gt;"&amp;0))</f>
        <v/>
      </c>
      <c r="EZ147" s="167"/>
      <c r="FA147" s="155"/>
    </row>
    <row r="148" spans="1:157" ht="27.6" customHeight="1">
      <c r="A148" s="87">
        <v>4028</v>
      </c>
      <c r="B148" s="188" t="s">
        <v>3007</v>
      </c>
      <c r="C148" s="184" t="s">
        <v>3007</v>
      </c>
      <c r="D148" s="185" t="s">
        <v>3007</v>
      </c>
      <c r="E148" s="186"/>
      <c r="F148" s="187"/>
      <c r="G148" s="187"/>
      <c r="H148" s="187"/>
      <c r="I148" s="187" t="s">
        <v>3007</v>
      </c>
      <c r="J148" s="187" t="s">
        <v>3007</v>
      </c>
      <c r="K148" s="187"/>
      <c r="L148" s="187"/>
      <c r="M148" s="187" t="s">
        <v>3007</v>
      </c>
      <c r="N148" s="185" t="s">
        <v>3007</v>
      </c>
      <c r="O148" s="186"/>
      <c r="P148" s="187"/>
      <c r="Q148" s="187"/>
      <c r="R148" s="187"/>
      <c r="S148" s="187" t="s">
        <v>3007</v>
      </c>
      <c r="T148" s="187" t="s">
        <v>3007</v>
      </c>
      <c r="U148" s="187"/>
      <c r="V148" s="187"/>
      <c r="W148" s="187" t="s">
        <v>3007</v>
      </c>
      <c r="X148" s="185" t="s">
        <v>3007</v>
      </c>
      <c r="Y148" s="186"/>
      <c r="Z148" s="187"/>
      <c r="AA148" s="187"/>
      <c r="AB148" s="187"/>
      <c r="AC148" s="187" t="s">
        <v>3007</v>
      </c>
      <c r="AD148" s="187" t="s">
        <v>3007</v>
      </c>
      <c r="AE148" s="187"/>
      <c r="AF148" s="187"/>
      <c r="AG148" s="187" t="s">
        <v>3007</v>
      </c>
      <c r="AH148" s="185" t="s">
        <v>3007</v>
      </c>
      <c r="AI148" s="186"/>
      <c r="AJ148" s="187"/>
      <c r="AK148" s="187"/>
      <c r="AL148" s="187"/>
      <c r="AM148" s="187" t="s">
        <v>3007</v>
      </c>
      <c r="AN148" s="187" t="s">
        <v>3007</v>
      </c>
      <c r="AO148" s="187"/>
      <c r="AP148" s="187"/>
      <c r="AQ148" s="187" t="s">
        <v>3007</v>
      </c>
      <c r="AR148" s="185" t="s">
        <v>3007</v>
      </c>
      <c r="AS148" s="186"/>
      <c r="AT148" s="187"/>
      <c r="AU148" s="187"/>
      <c r="AV148" s="187"/>
      <c r="AW148" s="187" t="s">
        <v>3007</v>
      </c>
      <c r="AX148" s="187" t="s">
        <v>3007</v>
      </c>
      <c r="AY148" s="187"/>
      <c r="AZ148" s="187"/>
      <c r="BA148" s="187" t="s">
        <v>3007</v>
      </c>
      <c r="BB148" s="185" t="s">
        <v>3007</v>
      </c>
      <c r="BC148" s="186"/>
      <c r="BD148" s="187"/>
      <c r="BE148" s="187"/>
      <c r="BF148" s="187"/>
      <c r="BG148" s="187" t="s">
        <v>3007</v>
      </c>
      <c r="BH148" s="187" t="s">
        <v>3007</v>
      </c>
      <c r="BI148" s="187"/>
      <c r="BJ148" s="187"/>
      <c r="BK148" s="187" t="s">
        <v>3007</v>
      </c>
      <c r="BL148" s="185" t="s">
        <v>3007</v>
      </c>
      <c r="BM148" s="186"/>
      <c r="BN148" s="187"/>
      <c r="BO148" s="187"/>
      <c r="BP148" s="187"/>
      <c r="BQ148" s="187" t="s">
        <v>3007</v>
      </c>
      <c r="BR148" s="187" t="s">
        <v>3007</v>
      </c>
      <c r="BS148" s="187"/>
      <c r="BT148" s="187"/>
      <c r="BU148" s="187" t="s">
        <v>3007</v>
      </c>
      <c r="BV148" s="185" t="s">
        <v>3007</v>
      </c>
      <c r="BW148" s="186"/>
      <c r="BX148" s="187"/>
      <c r="BY148" s="187"/>
      <c r="BZ148" s="187"/>
      <c r="CA148" s="187" t="s">
        <v>3007</v>
      </c>
      <c r="CB148" s="187" t="s">
        <v>3007</v>
      </c>
      <c r="CC148" s="187"/>
      <c r="CD148" s="186"/>
      <c r="EP148" s="181"/>
      <c r="EQ148" s="181"/>
      <c r="ER148" s="182"/>
      <c r="ES148" s="182"/>
      <c r="ET148" s="182" t="str">
        <f t="shared" ca="1" si="12"/>
        <v/>
      </c>
      <c r="EU148" s="182" t="str">
        <f ca="1">IFERROR(IF(OFFSET($D$6,MATCH(VALUE(SUBSTITUTE(EQ148,EG148,"")),$A$6:$A$167,0)-1,MATCH($EG148,$D$6:$CC$6,0)-1+7,1,1)&gt;0,OFFSET($D$6,MATCH(VALUE(SUBSTITUTE(EQ148,EG148,"")),$A$6:$A$167,0)-1,MATCH($EG148,$D$6:$CC$6,0)-1+7,1,1),""),"")</f>
        <v/>
      </c>
      <c r="EV148" s="182" t="str">
        <f ca="1">IF($EU148&lt;&gt;"",IF(OFFSET($D$6,MATCH(VALUE(SUBSTITUTE($EQ148,$EG148,"")),$A$6:$A$167,0)-1,MATCH($EG148,$D$6:$CC$6,0)-1+8,1,1)=0,"",OFFSET($D$6,MATCH(VALUE(SUBSTITUTE($EQ148,$EG148,"")),$A$6:$A$167,0)-1,MATCH($EG148,$D$6:$CC$6,0)-1+8,1,1)),"")</f>
        <v/>
      </c>
      <c r="EW148" s="182" t="str">
        <f t="shared" ca="1" si="13"/>
        <v/>
      </c>
      <c r="EX148" s="182" t="str">
        <f t="shared" ca="1" si="14"/>
        <v/>
      </c>
      <c r="EY148" s="182" t="str">
        <f ca="1">IF(EU148="","",COUNTIF(EU$6:$EU148,"&gt;"&amp;0))</f>
        <v/>
      </c>
      <c r="EZ148" s="167"/>
      <c r="FA148" s="155"/>
    </row>
    <row r="149" spans="1:157" ht="27.6" customHeight="1">
      <c r="A149" s="87">
        <v>4029</v>
      </c>
      <c r="B149" s="188" t="s">
        <v>3007</v>
      </c>
      <c r="C149" s="184" t="s">
        <v>3007</v>
      </c>
      <c r="D149" s="185" t="s">
        <v>3007</v>
      </c>
      <c r="E149" s="186"/>
      <c r="F149" s="187"/>
      <c r="G149" s="187"/>
      <c r="H149" s="187"/>
      <c r="I149" s="187" t="s">
        <v>3007</v>
      </c>
      <c r="J149" s="187" t="s">
        <v>3007</v>
      </c>
      <c r="K149" s="187"/>
      <c r="L149" s="187"/>
      <c r="M149" s="187" t="s">
        <v>3007</v>
      </c>
      <c r="N149" s="185" t="s">
        <v>3007</v>
      </c>
      <c r="O149" s="186"/>
      <c r="P149" s="187"/>
      <c r="Q149" s="187"/>
      <c r="R149" s="187"/>
      <c r="S149" s="187" t="s">
        <v>3007</v>
      </c>
      <c r="T149" s="187" t="s">
        <v>3007</v>
      </c>
      <c r="U149" s="187"/>
      <c r="V149" s="187"/>
      <c r="W149" s="187" t="s">
        <v>3007</v>
      </c>
      <c r="X149" s="185" t="s">
        <v>3007</v>
      </c>
      <c r="Y149" s="186"/>
      <c r="Z149" s="187"/>
      <c r="AA149" s="187"/>
      <c r="AB149" s="187"/>
      <c r="AC149" s="187" t="s">
        <v>3007</v>
      </c>
      <c r="AD149" s="187" t="s">
        <v>3007</v>
      </c>
      <c r="AE149" s="187"/>
      <c r="AF149" s="187"/>
      <c r="AG149" s="187" t="s">
        <v>3007</v>
      </c>
      <c r="AH149" s="185" t="s">
        <v>3007</v>
      </c>
      <c r="AI149" s="186"/>
      <c r="AJ149" s="187"/>
      <c r="AK149" s="187"/>
      <c r="AL149" s="187"/>
      <c r="AM149" s="187" t="s">
        <v>3007</v>
      </c>
      <c r="AN149" s="187" t="s">
        <v>3007</v>
      </c>
      <c r="AO149" s="187"/>
      <c r="AP149" s="187"/>
      <c r="AQ149" s="187" t="s">
        <v>3007</v>
      </c>
      <c r="AR149" s="185" t="s">
        <v>3007</v>
      </c>
      <c r="AS149" s="186"/>
      <c r="AT149" s="187"/>
      <c r="AU149" s="187"/>
      <c r="AV149" s="187"/>
      <c r="AW149" s="187" t="s">
        <v>3007</v>
      </c>
      <c r="AX149" s="187" t="s">
        <v>3007</v>
      </c>
      <c r="AY149" s="187"/>
      <c r="AZ149" s="187"/>
      <c r="BA149" s="187" t="s">
        <v>3007</v>
      </c>
      <c r="BB149" s="185" t="s">
        <v>3007</v>
      </c>
      <c r="BC149" s="186"/>
      <c r="BD149" s="187"/>
      <c r="BE149" s="187"/>
      <c r="BF149" s="187"/>
      <c r="BG149" s="187" t="s">
        <v>3007</v>
      </c>
      <c r="BH149" s="187" t="s">
        <v>3007</v>
      </c>
      <c r="BI149" s="187"/>
      <c r="BJ149" s="187"/>
      <c r="BK149" s="187" t="s">
        <v>3007</v>
      </c>
      <c r="BL149" s="185" t="s">
        <v>3007</v>
      </c>
      <c r="BM149" s="186"/>
      <c r="BN149" s="187"/>
      <c r="BO149" s="187"/>
      <c r="BP149" s="187"/>
      <c r="BQ149" s="187" t="s">
        <v>3007</v>
      </c>
      <c r="BR149" s="187" t="s">
        <v>3007</v>
      </c>
      <c r="BS149" s="187"/>
      <c r="BT149" s="187"/>
      <c r="BU149" s="187" t="s">
        <v>3007</v>
      </c>
      <c r="BV149" s="185" t="s">
        <v>3007</v>
      </c>
      <c r="BW149" s="186"/>
      <c r="BX149" s="187"/>
      <c r="BY149" s="187"/>
      <c r="BZ149" s="187"/>
      <c r="CA149" s="187" t="s">
        <v>3007</v>
      </c>
      <c r="CB149" s="187" t="s">
        <v>3007</v>
      </c>
      <c r="CC149" s="187"/>
      <c r="CD149" s="186"/>
      <c r="EP149" s="181"/>
      <c r="EQ149" s="181"/>
      <c r="ER149" s="182"/>
      <c r="ES149" s="182"/>
      <c r="ET149" s="182" t="str">
        <f t="shared" ca="1" si="12"/>
        <v/>
      </c>
      <c r="EU149" s="182" t="str">
        <f ca="1">IFERROR(IF(OFFSET($D$6,MATCH(VALUE(SUBSTITUTE(EQ149,EG149,"")),$A$6:$A$167,0)-1,MATCH($EG149,$D$6:$CC$6,0)-1+7,1,1)&gt;0,OFFSET($D$6,MATCH(VALUE(SUBSTITUTE(EQ149,EG149,"")),$A$6:$A$167,0)-1,MATCH($EG149,$D$6:$CC$6,0)-1+7,1,1),""),"")</f>
        <v/>
      </c>
      <c r="EV149" s="182" t="str">
        <f ca="1">IF($EU149&lt;&gt;"",IF(OFFSET($D$6,MATCH(VALUE(SUBSTITUTE($EQ149,$EG149,"")),$A$6:$A$167,0)-1,MATCH($EG149,$D$6:$CC$6,0)-1+8,1,1)=0,"",OFFSET($D$6,MATCH(VALUE(SUBSTITUTE($EQ149,$EG149,"")),$A$6:$A$167,0)-1,MATCH($EG149,$D$6:$CC$6,0)-1+8,1,1)),"")</f>
        <v/>
      </c>
      <c r="EW149" s="182" t="str">
        <f t="shared" ca="1" si="13"/>
        <v/>
      </c>
      <c r="EX149" s="182" t="str">
        <f t="shared" ca="1" si="14"/>
        <v/>
      </c>
      <c r="EY149" s="182" t="str">
        <f ca="1">IF(EU149="","",COUNTIF(EU$6:$EU149,"&gt;"&amp;0))</f>
        <v/>
      </c>
      <c r="EZ149" s="167"/>
      <c r="FA149" s="155"/>
    </row>
    <row r="150" spans="1:157" ht="27.6" customHeight="1">
      <c r="A150" s="87">
        <v>4030</v>
      </c>
      <c r="B150" s="188" t="s">
        <v>3007</v>
      </c>
      <c r="C150" s="184" t="s">
        <v>3007</v>
      </c>
      <c r="D150" s="185" t="s">
        <v>3007</v>
      </c>
      <c r="E150" s="186"/>
      <c r="F150" s="187"/>
      <c r="G150" s="187"/>
      <c r="H150" s="187"/>
      <c r="I150" s="187" t="s">
        <v>3007</v>
      </c>
      <c r="J150" s="187" t="s">
        <v>3007</v>
      </c>
      <c r="K150" s="187"/>
      <c r="L150" s="187"/>
      <c r="M150" s="187" t="s">
        <v>3007</v>
      </c>
      <c r="N150" s="185" t="s">
        <v>3007</v>
      </c>
      <c r="O150" s="186"/>
      <c r="P150" s="187"/>
      <c r="Q150" s="187"/>
      <c r="R150" s="187"/>
      <c r="S150" s="187" t="s">
        <v>3007</v>
      </c>
      <c r="T150" s="187" t="s">
        <v>3007</v>
      </c>
      <c r="U150" s="187"/>
      <c r="V150" s="187"/>
      <c r="W150" s="187" t="s">
        <v>3007</v>
      </c>
      <c r="X150" s="185" t="s">
        <v>3007</v>
      </c>
      <c r="Y150" s="186"/>
      <c r="Z150" s="187"/>
      <c r="AA150" s="187"/>
      <c r="AB150" s="187"/>
      <c r="AC150" s="187" t="s">
        <v>3007</v>
      </c>
      <c r="AD150" s="187" t="s">
        <v>3007</v>
      </c>
      <c r="AE150" s="187"/>
      <c r="AF150" s="187"/>
      <c r="AG150" s="187" t="s">
        <v>3007</v>
      </c>
      <c r="AH150" s="185" t="s">
        <v>3007</v>
      </c>
      <c r="AI150" s="186"/>
      <c r="AJ150" s="187"/>
      <c r="AK150" s="187"/>
      <c r="AL150" s="187"/>
      <c r="AM150" s="187" t="s">
        <v>3007</v>
      </c>
      <c r="AN150" s="187" t="s">
        <v>3007</v>
      </c>
      <c r="AO150" s="187"/>
      <c r="AP150" s="187"/>
      <c r="AQ150" s="187" t="s">
        <v>3007</v>
      </c>
      <c r="AR150" s="185" t="s">
        <v>3007</v>
      </c>
      <c r="AS150" s="186"/>
      <c r="AT150" s="187"/>
      <c r="AU150" s="187"/>
      <c r="AV150" s="187"/>
      <c r="AW150" s="187" t="s">
        <v>3007</v>
      </c>
      <c r="AX150" s="187" t="s">
        <v>3007</v>
      </c>
      <c r="AY150" s="187"/>
      <c r="AZ150" s="187"/>
      <c r="BA150" s="187" t="s">
        <v>3007</v>
      </c>
      <c r="BB150" s="185" t="s">
        <v>3007</v>
      </c>
      <c r="BC150" s="186"/>
      <c r="BD150" s="187"/>
      <c r="BE150" s="187"/>
      <c r="BF150" s="187"/>
      <c r="BG150" s="187" t="s">
        <v>3007</v>
      </c>
      <c r="BH150" s="187" t="s">
        <v>3007</v>
      </c>
      <c r="BI150" s="187"/>
      <c r="BJ150" s="187"/>
      <c r="BK150" s="187" t="s">
        <v>3007</v>
      </c>
      <c r="BL150" s="185" t="s">
        <v>3007</v>
      </c>
      <c r="BM150" s="186"/>
      <c r="BN150" s="187"/>
      <c r="BO150" s="187"/>
      <c r="BP150" s="187"/>
      <c r="BQ150" s="187" t="s">
        <v>3007</v>
      </c>
      <c r="BR150" s="187" t="s">
        <v>3007</v>
      </c>
      <c r="BS150" s="187"/>
      <c r="BT150" s="187"/>
      <c r="BU150" s="187" t="s">
        <v>3007</v>
      </c>
      <c r="BV150" s="185" t="s">
        <v>3007</v>
      </c>
      <c r="BW150" s="186"/>
      <c r="BX150" s="187"/>
      <c r="BY150" s="187"/>
      <c r="BZ150" s="187"/>
      <c r="CA150" s="187" t="s">
        <v>3007</v>
      </c>
      <c r="CB150" s="187" t="s">
        <v>3007</v>
      </c>
      <c r="CC150" s="187"/>
      <c r="CD150" s="186"/>
      <c r="EP150" s="181"/>
      <c r="EQ150" s="181"/>
      <c r="ER150" s="182"/>
      <c r="ES150" s="182"/>
      <c r="ET150" s="182" t="str">
        <f t="shared" ca="1" si="12"/>
        <v/>
      </c>
      <c r="EU150" s="182" t="str">
        <f ca="1">IFERROR(IF(OFFSET($D$6,MATCH(VALUE(SUBSTITUTE(EQ150,EG150,"")),$A$6:$A$167,0)-1,MATCH($EG150,$D$6:$CC$6,0)-1+7,1,1)&gt;0,OFFSET($D$6,MATCH(VALUE(SUBSTITUTE(EQ150,EG150,"")),$A$6:$A$167,0)-1,MATCH($EG150,$D$6:$CC$6,0)-1+7,1,1),""),"")</f>
        <v/>
      </c>
      <c r="EV150" s="182" t="str">
        <f ca="1">IF($EU150&lt;&gt;"",IF(OFFSET($D$6,MATCH(VALUE(SUBSTITUTE($EQ150,$EG150,"")),$A$6:$A$167,0)-1,MATCH($EG150,$D$6:$CC$6,0)-1+8,1,1)=0,"",OFFSET($D$6,MATCH(VALUE(SUBSTITUTE($EQ150,$EG150,"")),$A$6:$A$167,0)-1,MATCH($EG150,$D$6:$CC$6,0)-1+8,1,1)),"")</f>
        <v/>
      </c>
      <c r="EW150" s="182" t="str">
        <f t="shared" ca="1" si="13"/>
        <v/>
      </c>
      <c r="EX150" s="182" t="str">
        <f t="shared" ca="1" si="14"/>
        <v/>
      </c>
      <c r="EY150" s="182" t="str">
        <f ca="1">IF(EU150="","",COUNTIF(EU$6:$EU150,"&gt;"&amp;0))</f>
        <v/>
      </c>
      <c r="EZ150" s="167"/>
      <c r="FA150" s="155"/>
    </row>
    <row r="151" spans="1:157" ht="27.6" customHeight="1">
      <c r="A151" s="87">
        <v>4031</v>
      </c>
      <c r="B151" s="188" t="s">
        <v>3007</v>
      </c>
      <c r="C151" s="184" t="s">
        <v>3007</v>
      </c>
      <c r="D151" s="185" t="s">
        <v>3007</v>
      </c>
      <c r="E151" s="186"/>
      <c r="F151" s="187"/>
      <c r="G151" s="187"/>
      <c r="H151" s="187"/>
      <c r="I151" s="187" t="s">
        <v>3007</v>
      </c>
      <c r="J151" s="187" t="s">
        <v>3007</v>
      </c>
      <c r="K151" s="187"/>
      <c r="L151" s="187"/>
      <c r="M151" s="187" t="s">
        <v>3007</v>
      </c>
      <c r="N151" s="185" t="s">
        <v>3007</v>
      </c>
      <c r="O151" s="186"/>
      <c r="P151" s="187"/>
      <c r="Q151" s="187"/>
      <c r="R151" s="187"/>
      <c r="S151" s="187" t="s">
        <v>3007</v>
      </c>
      <c r="T151" s="187" t="s">
        <v>3007</v>
      </c>
      <c r="U151" s="187"/>
      <c r="V151" s="187"/>
      <c r="W151" s="187" t="s">
        <v>3007</v>
      </c>
      <c r="X151" s="185" t="s">
        <v>3007</v>
      </c>
      <c r="Y151" s="186"/>
      <c r="Z151" s="187"/>
      <c r="AA151" s="187"/>
      <c r="AB151" s="187"/>
      <c r="AC151" s="187" t="s">
        <v>3007</v>
      </c>
      <c r="AD151" s="187" t="s">
        <v>3007</v>
      </c>
      <c r="AE151" s="187"/>
      <c r="AF151" s="187"/>
      <c r="AG151" s="187" t="s">
        <v>3007</v>
      </c>
      <c r="AH151" s="185" t="s">
        <v>3007</v>
      </c>
      <c r="AI151" s="186"/>
      <c r="AJ151" s="187"/>
      <c r="AK151" s="187"/>
      <c r="AL151" s="187"/>
      <c r="AM151" s="187" t="s">
        <v>3007</v>
      </c>
      <c r="AN151" s="187" t="s">
        <v>3007</v>
      </c>
      <c r="AO151" s="187"/>
      <c r="AP151" s="187"/>
      <c r="AQ151" s="187" t="s">
        <v>3007</v>
      </c>
      <c r="AR151" s="185" t="s">
        <v>3007</v>
      </c>
      <c r="AS151" s="186"/>
      <c r="AT151" s="187"/>
      <c r="AU151" s="187"/>
      <c r="AV151" s="187"/>
      <c r="AW151" s="187" t="s">
        <v>3007</v>
      </c>
      <c r="AX151" s="187" t="s">
        <v>3007</v>
      </c>
      <c r="AY151" s="187"/>
      <c r="AZ151" s="187"/>
      <c r="BA151" s="187" t="s">
        <v>3007</v>
      </c>
      <c r="BB151" s="185" t="s">
        <v>3007</v>
      </c>
      <c r="BC151" s="186"/>
      <c r="BD151" s="187"/>
      <c r="BE151" s="187"/>
      <c r="BF151" s="187"/>
      <c r="BG151" s="187" t="s">
        <v>3007</v>
      </c>
      <c r="BH151" s="187" t="s">
        <v>3007</v>
      </c>
      <c r="BI151" s="187"/>
      <c r="BJ151" s="187"/>
      <c r="BK151" s="187" t="s">
        <v>3007</v>
      </c>
      <c r="BL151" s="185" t="s">
        <v>3007</v>
      </c>
      <c r="BM151" s="186"/>
      <c r="BN151" s="187"/>
      <c r="BO151" s="187"/>
      <c r="BP151" s="187"/>
      <c r="BQ151" s="187" t="s">
        <v>3007</v>
      </c>
      <c r="BR151" s="187" t="s">
        <v>3007</v>
      </c>
      <c r="BS151" s="187"/>
      <c r="BT151" s="187"/>
      <c r="BU151" s="187" t="s">
        <v>3007</v>
      </c>
      <c r="BV151" s="185" t="s">
        <v>3007</v>
      </c>
      <c r="BW151" s="186"/>
      <c r="BX151" s="187"/>
      <c r="BY151" s="187"/>
      <c r="BZ151" s="187"/>
      <c r="CA151" s="187" t="s">
        <v>3007</v>
      </c>
      <c r="CB151" s="187" t="s">
        <v>3007</v>
      </c>
      <c r="CC151" s="187"/>
      <c r="CD151" s="186"/>
      <c r="EP151" s="181"/>
      <c r="EQ151" s="181"/>
      <c r="ER151" s="182"/>
      <c r="ES151" s="182"/>
      <c r="ET151" s="182" t="str">
        <f t="shared" ca="1" si="12"/>
        <v/>
      </c>
      <c r="EU151" s="182" t="str">
        <f ca="1">IFERROR(IF(OFFSET($D$6,MATCH(VALUE(SUBSTITUTE(EQ151,EG151,"")),$A$6:$A$167,0)-1,MATCH($EG151,$D$6:$CC$6,0)-1+7,1,1)&gt;0,OFFSET($D$6,MATCH(VALUE(SUBSTITUTE(EQ151,EG151,"")),$A$6:$A$167,0)-1,MATCH($EG151,$D$6:$CC$6,0)-1+7,1,1),""),"")</f>
        <v/>
      </c>
      <c r="EV151" s="182" t="str">
        <f ca="1">IF($EU151&lt;&gt;"",IF(OFFSET($D$6,MATCH(VALUE(SUBSTITUTE($EQ151,$EG151,"")),$A$6:$A$167,0)-1,MATCH($EG151,$D$6:$CC$6,0)-1+8,1,1)=0,"",OFFSET($D$6,MATCH(VALUE(SUBSTITUTE($EQ151,$EG151,"")),$A$6:$A$167,0)-1,MATCH($EG151,$D$6:$CC$6,0)-1+8,1,1)),"")</f>
        <v/>
      </c>
      <c r="EW151" s="182" t="str">
        <f t="shared" ca="1" si="13"/>
        <v/>
      </c>
      <c r="EX151" s="182" t="str">
        <f t="shared" ca="1" si="14"/>
        <v/>
      </c>
      <c r="EY151" s="182" t="str">
        <f ca="1">IF(EU151="","",COUNTIF(EU$6:$EU151,"&gt;"&amp;0))</f>
        <v/>
      </c>
      <c r="EZ151" s="167"/>
      <c r="FA151" s="155"/>
    </row>
    <row r="152" spans="1:157" ht="27.6" customHeight="1">
      <c r="A152" s="87">
        <v>4032</v>
      </c>
      <c r="B152" s="188" t="s">
        <v>3007</v>
      </c>
      <c r="C152" s="184" t="s">
        <v>3007</v>
      </c>
      <c r="D152" s="185" t="s">
        <v>3007</v>
      </c>
      <c r="E152" s="186"/>
      <c r="F152" s="187"/>
      <c r="G152" s="187"/>
      <c r="H152" s="187"/>
      <c r="I152" s="187" t="s">
        <v>3007</v>
      </c>
      <c r="J152" s="187" t="s">
        <v>3007</v>
      </c>
      <c r="K152" s="187"/>
      <c r="L152" s="187"/>
      <c r="M152" s="187" t="s">
        <v>3007</v>
      </c>
      <c r="N152" s="185" t="s">
        <v>3007</v>
      </c>
      <c r="O152" s="186"/>
      <c r="P152" s="187"/>
      <c r="Q152" s="187"/>
      <c r="R152" s="187"/>
      <c r="S152" s="187" t="s">
        <v>3007</v>
      </c>
      <c r="T152" s="187" t="s">
        <v>3007</v>
      </c>
      <c r="U152" s="187"/>
      <c r="V152" s="187"/>
      <c r="W152" s="187" t="s">
        <v>3007</v>
      </c>
      <c r="X152" s="185" t="s">
        <v>3007</v>
      </c>
      <c r="Y152" s="186"/>
      <c r="Z152" s="187"/>
      <c r="AA152" s="187"/>
      <c r="AB152" s="187"/>
      <c r="AC152" s="187" t="s">
        <v>3007</v>
      </c>
      <c r="AD152" s="187" t="s">
        <v>3007</v>
      </c>
      <c r="AE152" s="187"/>
      <c r="AF152" s="187"/>
      <c r="AG152" s="187" t="s">
        <v>3007</v>
      </c>
      <c r="AH152" s="185" t="s">
        <v>3007</v>
      </c>
      <c r="AI152" s="186"/>
      <c r="AJ152" s="187"/>
      <c r="AK152" s="187"/>
      <c r="AL152" s="187"/>
      <c r="AM152" s="187" t="s">
        <v>3007</v>
      </c>
      <c r="AN152" s="187" t="s">
        <v>3007</v>
      </c>
      <c r="AO152" s="187"/>
      <c r="AP152" s="187"/>
      <c r="AQ152" s="187" t="s">
        <v>3007</v>
      </c>
      <c r="AR152" s="185" t="s">
        <v>3007</v>
      </c>
      <c r="AS152" s="186"/>
      <c r="AT152" s="187"/>
      <c r="AU152" s="187"/>
      <c r="AV152" s="187"/>
      <c r="AW152" s="187" t="s">
        <v>3007</v>
      </c>
      <c r="AX152" s="187" t="s">
        <v>3007</v>
      </c>
      <c r="AY152" s="187"/>
      <c r="AZ152" s="187"/>
      <c r="BA152" s="187" t="s">
        <v>3007</v>
      </c>
      <c r="BB152" s="185" t="s">
        <v>3007</v>
      </c>
      <c r="BC152" s="186"/>
      <c r="BD152" s="187"/>
      <c r="BE152" s="187"/>
      <c r="BF152" s="187"/>
      <c r="BG152" s="187" t="s">
        <v>3007</v>
      </c>
      <c r="BH152" s="187" t="s">
        <v>3007</v>
      </c>
      <c r="BI152" s="187"/>
      <c r="BJ152" s="187"/>
      <c r="BK152" s="187" t="s">
        <v>3007</v>
      </c>
      <c r="BL152" s="185" t="s">
        <v>3007</v>
      </c>
      <c r="BM152" s="186"/>
      <c r="BN152" s="187"/>
      <c r="BO152" s="187"/>
      <c r="BP152" s="187"/>
      <c r="BQ152" s="187" t="s">
        <v>3007</v>
      </c>
      <c r="BR152" s="187" t="s">
        <v>3007</v>
      </c>
      <c r="BS152" s="187"/>
      <c r="BT152" s="187"/>
      <c r="BU152" s="187" t="s">
        <v>3007</v>
      </c>
      <c r="BV152" s="185" t="s">
        <v>3007</v>
      </c>
      <c r="BW152" s="186"/>
      <c r="BX152" s="187"/>
      <c r="BY152" s="187"/>
      <c r="BZ152" s="187"/>
      <c r="CA152" s="187" t="s">
        <v>3007</v>
      </c>
      <c r="CB152" s="187" t="s">
        <v>3007</v>
      </c>
      <c r="CC152" s="187"/>
      <c r="CD152" s="186"/>
      <c r="EP152" s="181"/>
      <c r="EQ152" s="181"/>
      <c r="ER152" s="182"/>
      <c r="ES152" s="182"/>
      <c r="ET152" s="182" t="str">
        <f t="shared" ca="1" si="12"/>
        <v/>
      </c>
      <c r="EU152" s="182" t="str">
        <f ca="1">IFERROR(IF(OFFSET($D$6,MATCH(VALUE(SUBSTITUTE(EQ152,EG152,"")),$A$6:$A$167,0)-1,MATCH($EG152,$D$6:$CC$6,0)-1+7,1,1)&gt;0,OFFSET($D$6,MATCH(VALUE(SUBSTITUTE(EQ152,EG152,"")),$A$6:$A$167,0)-1,MATCH($EG152,$D$6:$CC$6,0)-1+7,1,1),""),"")</f>
        <v/>
      </c>
      <c r="EV152" s="182" t="str">
        <f ca="1">IF($EU152&lt;&gt;"",IF(OFFSET($D$6,MATCH(VALUE(SUBSTITUTE($EQ152,$EG152,"")),$A$6:$A$167,0)-1,MATCH($EG152,$D$6:$CC$6,0)-1+8,1,1)=0,"",OFFSET($D$6,MATCH(VALUE(SUBSTITUTE($EQ152,$EG152,"")),$A$6:$A$167,0)-1,MATCH($EG152,$D$6:$CC$6,0)-1+8,1,1)),"")</f>
        <v/>
      </c>
      <c r="EW152" s="182" t="str">
        <f t="shared" ca="1" si="13"/>
        <v/>
      </c>
      <c r="EX152" s="182" t="str">
        <f t="shared" ca="1" si="14"/>
        <v/>
      </c>
      <c r="EY152" s="182" t="str">
        <f ca="1">IF(EU152="","",COUNTIF(EU$6:$EU152,"&gt;"&amp;0))</f>
        <v/>
      </c>
      <c r="EZ152" s="167"/>
      <c r="FA152" s="155"/>
    </row>
    <row r="153" spans="1:157" ht="27.6" customHeight="1">
      <c r="A153" s="87">
        <v>4033</v>
      </c>
      <c r="B153" s="188" t="s">
        <v>3007</v>
      </c>
      <c r="C153" s="184" t="s">
        <v>3007</v>
      </c>
      <c r="D153" s="185" t="s">
        <v>3007</v>
      </c>
      <c r="E153" s="186"/>
      <c r="F153" s="187"/>
      <c r="G153" s="187"/>
      <c r="H153" s="187"/>
      <c r="I153" s="187" t="s">
        <v>3007</v>
      </c>
      <c r="J153" s="187" t="s">
        <v>3007</v>
      </c>
      <c r="K153" s="187"/>
      <c r="L153" s="187"/>
      <c r="M153" s="187" t="s">
        <v>3007</v>
      </c>
      <c r="N153" s="185" t="s">
        <v>3007</v>
      </c>
      <c r="O153" s="186"/>
      <c r="P153" s="187"/>
      <c r="Q153" s="187"/>
      <c r="R153" s="187"/>
      <c r="S153" s="187" t="s">
        <v>3007</v>
      </c>
      <c r="T153" s="187" t="s">
        <v>3007</v>
      </c>
      <c r="U153" s="187"/>
      <c r="V153" s="187"/>
      <c r="W153" s="187" t="s">
        <v>3007</v>
      </c>
      <c r="X153" s="185" t="s">
        <v>3007</v>
      </c>
      <c r="Y153" s="186"/>
      <c r="Z153" s="187"/>
      <c r="AA153" s="187"/>
      <c r="AB153" s="187"/>
      <c r="AC153" s="187" t="s">
        <v>3007</v>
      </c>
      <c r="AD153" s="187" t="s">
        <v>3007</v>
      </c>
      <c r="AE153" s="187"/>
      <c r="AF153" s="187"/>
      <c r="AG153" s="187" t="s">
        <v>3007</v>
      </c>
      <c r="AH153" s="185" t="s">
        <v>3007</v>
      </c>
      <c r="AI153" s="186"/>
      <c r="AJ153" s="187"/>
      <c r="AK153" s="187"/>
      <c r="AL153" s="187"/>
      <c r="AM153" s="187" t="s">
        <v>3007</v>
      </c>
      <c r="AN153" s="187" t="s">
        <v>3007</v>
      </c>
      <c r="AO153" s="187"/>
      <c r="AP153" s="187"/>
      <c r="AQ153" s="187" t="s">
        <v>3007</v>
      </c>
      <c r="AR153" s="185" t="s">
        <v>3007</v>
      </c>
      <c r="AS153" s="186"/>
      <c r="AT153" s="187"/>
      <c r="AU153" s="187"/>
      <c r="AV153" s="187"/>
      <c r="AW153" s="187" t="s">
        <v>3007</v>
      </c>
      <c r="AX153" s="187" t="s">
        <v>3007</v>
      </c>
      <c r="AY153" s="187"/>
      <c r="AZ153" s="187"/>
      <c r="BA153" s="187" t="s">
        <v>3007</v>
      </c>
      <c r="BB153" s="185" t="s">
        <v>3007</v>
      </c>
      <c r="BC153" s="186"/>
      <c r="BD153" s="187"/>
      <c r="BE153" s="187"/>
      <c r="BF153" s="187"/>
      <c r="BG153" s="187" t="s">
        <v>3007</v>
      </c>
      <c r="BH153" s="187" t="s">
        <v>3007</v>
      </c>
      <c r="BI153" s="187"/>
      <c r="BJ153" s="187"/>
      <c r="BK153" s="187" t="s">
        <v>3007</v>
      </c>
      <c r="BL153" s="185" t="s">
        <v>3007</v>
      </c>
      <c r="BM153" s="186"/>
      <c r="BN153" s="187"/>
      <c r="BO153" s="187"/>
      <c r="BP153" s="187"/>
      <c r="BQ153" s="187" t="s">
        <v>3007</v>
      </c>
      <c r="BR153" s="187" t="s">
        <v>3007</v>
      </c>
      <c r="BS153" s="187"/>
      <c r="BT153" s="187"/>
      <c r="BU153" s="187" t="s">
        <v>3007</v>
      </c>
      <c r="BV153" s="185" t="s">
        <v>3007</v>
      </c>
      <c r="BW153" s="186"/>
      <c r="BX153" s="187"/>
      <c r="BY153" s="187"/>
      <c r="BZ153" s="187"/>
      <c r="CA153" s="187" t="s">
        <v>3007</v>
      </c>
      <c r="CB153" s="187" t="s">
        <v>3007</v>
      </c>
      <c r="CC153" s="187"/>
      <c r="CD153" s="186"/>
      <c r="EP153" s="181"/>
      <c r="EQ153" s="181"/>
      <c r="ER153" s="182"/>
      <c r="ES153" s="182"/>
      <c r="ET153" s="182" t="str">
        <f t="shared" ca="1" si="12"/>
        <v/>
      </c>
      <c r="EU153" s="182" t="str">
        <f ca="1">IFERROR(IF(OFFSET($D$6,MATCH(VALUE(SUBSTITUTE(EQ153,EG153,"")),$A$6:$A$167,0)-1,MATCH($EG153,$D$6:$CC$6,0)-1+7,1,1)&gt;0,OFFSET($D$6,MATCH(VALUE(SUBSTITUTE(EQ153,EG153,"")),$A$6:$A$167,0)-1,MATCH($EG153,$D$6:$CC$6,0)-1+7,1,1),""),"")</f>
        <v/>
      </c>
      <c r="EV153" s="182" t="str">
        <f ca="1">IF($EU153&lt;&gt;"",IF(OFFSET($D$6,MATCH(VALUE(SUBSTITUTE($EQ153,$EG153,"")),$A$6:$A$167,0)-1,MATCH($EG153,$D$6:$CC$6,0)-1+8,1,1)=0,"",OFFSET($D$6,MATCH(VALUE(SUBSTITUTE($EQ153,$EG153,"")),$A$6:$A$167,0)-1,MATCH($EG153,$D$6:$CC$6,0)-1+8,1,1)),"")</f>
        <v/>
      </c>
      <c r="EW153" s="182" t="str">
        <f t="shared" ca="1" si="13"/>
        <v/>
      </c>
      <c r="EX153" s="182" t="str">
        <f t="shared" ca="1" si="14"/>
        <v/>
      </c>
      <c r="EY153" s="182" t="str">
        <f ca="1">IF(EU153="","",COUNTIF(EU$6:$EU153,"&gt;"&amp;0))</f>
        <v/>
      </c>
      <c r="EZ153" s="167"/>
      <c r="FA153" s="155"/>
    </row>
    <row r="154" spans="1:157" ht="27.6" customHeight="1">
      <c r="A154" s="87">
        <v>4034</v>
      </c>
      <c r="B154" s="188" t="s">
        <v>3007</v>
      </c>
      <c r="C154" s="184" t="s">
        <v>3007</v>
      </c>
      <c r="D154" s="185" t="s">
        <v>3007</v>
      </c>
      <c r="E154" s="186"/>
      <c r="F154" s="187"/>
      <c r="G154" s="187"/>
      <c r="H154" s="187"/>
      <c r="I154" s="187" t="s">
        <v>3007</v>
      </c>
      <c r="J154" s="187" t="s">
        <v>3007</v>
      </c>
      <c r="K154" s="187"/>
      <c r="L154" s="187"/>
      <c r="M154" s="187" t="s">
        <v>3007</v>
      </c>
      <c r="N154" s="185" t="s">
        <v>3007</v>
      </c>
      <c r="O154" s="186"/>
      <c r="P154" s="187"/>
      <c r="Q154" s="187"/>
      <c r="R154" s="187"/>
      <c r="S154" s="187" t="s">
        <v>3007</v>
      </c>
      <c r="T154" s="187" t="s">
        <v>3007</v>
      </c>
      <c r="U154" s="187"/>
      <c r="V154" s="187"/>
      <c r="W154" s="187" t="s">
        <v>3007</v>
      </c>
      <c r="X154" s="185" t="s">
        <v>3007</v>
      </c>
      <c r="Y154" s="186"/>
      <c r="Z154" s="187"/>
      <c r="AA154" s="187"/>
      <c r="AB154" s="187"/>
      <c r="AC154" s="187" t="s">
        <v>3007</v>
      </c>
      <c r="AD154" s="187" t="s">
        <v>3007</v>
      </c>
      <c r="AE154" s="187"/>
      <c r="AF154" s="187"/>
      <c r="AG154" s="187" t="s">
        <v>3007</v>
      </c>
      <c r="AH154" s="185" t="s">
        <v>3007</v>
      </c>
      <c r="AI154" s="186"/>
      <c r="AJ154" s="187"/>
      <c r="AK154" s="187"/>
      <c r="AL154" s="187"/>
      <c r="AM154" s="187" t="s">
        <v>3007</v>
      </c>
      <c r="AN154" s="187" t="s">
        <v>3007</v>
      </c>
      <c r="AO154" s="187"/>
      <c r="AP154" s="187"/>
      <c r="AQ154" s="187" t="s">
        <v>3007</v>
      </c>
      <c r="AR154" s="185" t="s">
        <v>3007</v>
      </c>
      <c r="AS154" s="186"/>
      <c r="AT154" s="187"/>
      <c r="AU154" s="187"/>
      <c r="AV154" s="187"/>
      <c r="AW154" s="187" t="s">
        <v>3007</v>
      </c>
      <c r="AX154" s="187" t="s">
        <v>3007</v>
      </c>
      <c r="AY154" s="187"/>
      <c r="AZ154" s="187"/>
      <c r="BA154" s="187" t="s">
        <v>3007</v>
      </c>
      <c r="BB154" s="185" t="s">
        <v>3007</v>
      </c>
      <c r="BC154" s="186"/>
      <c r="BD154" s="187"/>
      <c r="BE154" s="187"/>
      <c r="BF154" s="187"/>
      <c r="BG154" s="187" t="s">
        <v>3007</v>
      </c>
      <c r="BH154" s="187" t="s">
        <v>3007</v>
      </c>
      <c r="BI154" s="187"/>
      <c r="BJ154" s="187"/>
      <c r="BK154" s="187" t="s">
        <v>3007</v>
      </c>
      <c r="BL154" s="185" t="s">
        <v>3007</v>
      </c>
      <c r="BM154" s="186"/>
      <c r="BN154" s="187"/>
      <c r="BO154" s="187"/>
      <c r="BP154" s="187"/>
      <c r="BQ154" s="187" t="s">
        <v>3007</v>
      </c>
      <c r="BR154" s="187" t="s">
        <v>3007</v>
      </c>
      <c r="BS154" s="187"/>
      <c r="BT154" s="187"/>
      <c r="BU154" s="187" t="s">
        <v>3007</v>
      </c>
      <c r="BV154" s="185" t="s">
        <v>3007</v>
      </c>
      <c r="BW154" s="186"/>
      <c r="BX154" s="187"/>
      <c r="BY154" s="187"/>
      <c r="BZ154" s="187"/>
      <c r="CA154" s="187" t="s">
        <v>3007</v>
      </c>
      <c r="CB154" s="187" t="s">
        <v>3007</v>
      </c>
      <c r="CC154" s="187"/>
      <c r="CD154" s="186"/>
      <c r="EP154" s="181"/>
      <c r="EQ154" s="181"/>
      <c r="ER154" s="182"/>
      <c r="ES154" s="182"/>
      <c r="ET154" s="182" t="str">
        <f t="shared" ca="1" si="12"/>
        <v/>
      </c>
      <c r="EU154" s="182" t="str">
        <f ca="1">IFERROR(IF(OFFSET($D$6,MATCH(VALUE(SUBSTITUTE(EQ154,EG154,"")),$A$6:$A$167,0)-1,MATCH($EG154,$D$6:$CC$6,0)-1+7,1,1)&gt;0,OFFSET($D$6,MATCH(VALUE(SUBSTITUTE(EQ154,EG154,"")),$A$6:$A$167,0)-1,MATCH($EG154,$D$6:$CC$6,0)-1+7,1,1),""),"")</f>
        <v/>
      </c>
      <c r="EV154" s="182" t="str">
        <f ca="1">IF($EU154&lt;&gt;"",IF(OFFSET($D$6,MATCH(VALUE(SUBSTITUTE($EQ154,$EG154,"")),$A$6:$A$167,0)-1,MATCH($EG154,$D$6:$CC$6,0)-1+8,1,1)=0,"",OFFSET($D$6,MATCH(VALUE(SUBSTITUTE($EQ154,$EG154,"")),$A$6:$A$167,0)-1,MATCH($EG154,$D$6:$CC$6,0)-1+8,1,1)),"")</f>
        <v/>
      </c>
      <c r="EW154" s="182" t="str">
        <f t="shared" ca="1" si="13"/>
        <v/>
      </c>
      <c r="EX154" s="182" t="str">
        <f t="shared" ca="1" si="14"/>
        <v/>
      </c>
      <c r="EY154" s="182" t="str">
        <f ca="1">IF(EU154="","",COUNTIF(EU$6:$EU154,"&gt;"&amp;0))</f>
        <v/>
      </c>
      <c r="EZ154" s="167"/>
      <c r="FA154" s="155"/>
    </row>
    <row r="155" spans="1:157" ht="27.6" customHeight="1">
      <c r="A155" s="87">
        <v>4035</v>
      </c>
      <c r="B155" s="188" t="s">
        <v>3007</v>
      </c>
      <c r="C155" s="184" t="s">
        <v>3007</v>
      </c>
      <c r="D155" s="185" t="s">
        <v>3007</v>
      </c>
      <c r="E155" s="186"/>
      <c r="F155" s="187"/>
      <c r="G155" s="187"/>
      <c r="H155" s="187"/>
      <c r="I155" s="187" t="s">
        <v>3007</v>
      </c>
      <c r="J155" s="187" t="s">
        <v>3007</v>
      </c>
      <c r="K155" s="187"/>
      <c r="L155" s="187"/>
      <c r="M155" s="187" t="s">
        <v>3007</v>
      </c>
      <c r="N155" s="185" t="s">
        <v>3007</v>
      </c>
      <c r="O155" s="186"/>
      <c r="P155" s="187"/>
      <c r="Q155" s="187"/>
      <c r="R155" s="187"/>
      <c r="S155" s="187" t="s">
        <v>3007</v>
      </c>
      <c r="T155" s="187" t="s">
        <v>3007</v>
      </c>
      <c r="U155" s="187"/>
      <c r="V155" s="187"/>
      <c r="W155" s="187" t="s">
        <v>3007</v>
      </c>
      <c r="X155" s="185" t="s">
        <v>3007</v>
      </c>
      <c r="Y155" s="186"/>
      <c r="Z155" s="187"/>
      <c r="AA155" s="187"/>
      <c r="AB155" s="187"/>
      <c r="AC155" s="187" t="s">
        <v>3007</v>
      </c>
      <c r="AD155" s="187" t="s">
        <v>3007</v>
      </c>
      <c r="AE155" s="187"/>
      <c r="AF155" s="187"/>
      <c r="AG155" s="187" t="s">
        <v>3007</v>
      </c>
      <c r="AH155" s="185" t="s">
        <v>3007</v>
      </c>
      <c r="AI155" s="186"/>
      <c r="AJ155" s="187"/>
      <c r="AK155" s="187"/>
      <c r="AL155" s="187"/>
      <c r="AM155" s="187" t="s">
        <v>3007</v>
      </c>
      <c r="AN155" s="187" t="s">
        <v>3007</v>
      </c>
      <c r="AO155" s="187"/>
      <c r="AP155" s="187"/>
      <c r="AQ155" s="187" t="s">
        <v>3007</v>
      </c>
      <c r="AR155" s="185" t="s">
        <v>3007</v>
      </c>
      <c r="AS155" s="186"/>
      <c r="AT155" s="187"/>
      <c r="AU155" s="187"/>
      <c r="AV155" s="187"/>
      <c r="AW155" s="187" t="s">
        <v>3007</v>
      </c>
      <c r="AX155" s="187" t="s">
        <v>3007</v>
      </c>
      <c r="AY155" s="187"/>
      <c r="AZ155" s="187"/>
      <c r="BA155" s="187" t="s">
        <v>3007</v>
      </c>
      <c r="BB155" s="185" t="s">
        <v>3007</v>
      </c>
      <c r="BC155" s="186"/>
      <c r="BD155" s="187"/>
      <c r="BE155" s="187"/>
      <c r="BF155" s="187"/>
      <c r="BG155" s="187" t="s">
        <v>3007</v>
      </c>
      <c r="BH155" s="187" t="s">
        <v>3007</v>
      </c>
      <c r="BI155" s="187"/>
      <c r="BJ155" s="187"/>
      <c r="BK155" s="187" t="s">
        <v>3007</v>
      </c>
      <c r="BL155" s="185" t="s">
        <v>3007</v>
      </c>
      <c r="BM155" s="186"/>
      <c r="BN155" s="187"/>
      <c r="BO155" s="187"/>
      <c r="BP155" s="187"/>
      <c r="BQ155" s="187" t="s">
        <v>3007</v>
      </c>
      <c r="BR155" s="187" t="s">
        <v>3007</v>
      </c>
      <c r="BS155" s="187"/>
      <c r="BT155" s="187"/>
      <c r="BU155" s="187" t="s">
        <v>3007</v>
      </c>
      <c r="BV155" s="185" t="s">
        <v>3007</v>
      </c>
      <c r="BW155" s="186"/>
      <c r="BX155" s="187"/>
      <c r="BY155" s="187"/>
      <c r="BZ155" s="187"/>
      <c r="CA155" s="187" t="s">
        <v>3007</v>
      </c>
      <c r="CB155" s="187" t="s">
        <v>3007</v>
      </c>
      <c r="CC155" s="187"/>
      <c r="CD155" s="186"/>
      <c r="EP155" s="181"/>
      <c r="EQ155" s="181"/>
      <c r="ER155" s="182"/>
      <c r="ES155" s="182"/>
      <c r="ET155" s="182" t="str">
        <f t="shared" ca="1" si="12"/>
        <v/>
      </c>
      <c r="EU155" s="182" t="str">
        <f ca="1">IFERROR(IF(OFFSET($D$6,MATCH(VALUE(SUBSTITUTE(EQ155,EG155,"")),$A$6:$A$167,0)-1,MATCH($EG155,$D$6:$CC$6,0)-1+7,1,1)&gt;0,OFFSET($D$6,MATCH(VALUE(SUBSTITUTE(EQ155,EG155,"")),$A$6:$A$167,0)-1,MATCH($EG155,$D$6:$CC$6,0)-1+7,1,1),""),"")</f>
        <v/>
      </c>
      <c r="EV155" s="182" t="str">
        <f ca="1">IF($EU155&lt;&gt;"",IF(OFFSET($D$6,MATCH(VALUE(SUBSTITUTE($EQ155,$EG155,"")),$A$6:$A$167,0)-1,MATCH($EG155,$D$6:$CC$6,0)-1+8,1,1)=0,"",OFFSET($D$6,MATCH(VALUE(SUBSTITUTE($EQ155,$EG155,"")),$A$6:$A$167,0)-1,MATCH($EG155,$D$6:$CC$6,0)-1+8,1,1)),"")</f>
        <v/>
      </c>
      <c r="EW155" s="182" t="str">
        <f t="shared" ca="1" si="13"/>
        <v/>
      </c>
      <c r="EX155" s="182" t="str">
        <f t="shared" ca="1" si="14"/>
        <v/>
      </c>
      <c r="EY155" s="182" t="str">
        <f ca="1">IF(EU155="","",COUNTIF(EU$6:$EU155,"&gt;"&amp;0))</f>
        <v/>
      </c>
      <c r="EZ155" s="167"/>
      <c r="FA155" s="155"/>
    </row>
    <row r="156" spans="1:157" ht="27.6" customHeight="1">
      <c r="A156" s="87">
        <v>4036</v>
      </c>
      <c r="B156" s="188" t="s">
        <v>3007</v>
      </c>
      <c r="C156" s="184" t="s">
        <v>3007</v>
      </c>
      <c r="D156" s="185" t="s">
        <v>3007</v>
      </c>
      <c r="E156" s="186"/>
      <c r="F156" s="187"/>
      <c r="G156" s="187"/>
      <c r="H156" s="187"/>
      <c r="I156" s="187" t="s">
        <v>3007</v>
      </c>
      <c r="J156" s="187" t="s">
        <v>3007</v>
      </c>
      <c r="K156" s="187"/>
      <c r="L156" s="187"/>
      <c r="M156" s="187" t="s">
        <v>3007</v>
      </c>
      <c r="N156" s="185" t="s">
        <v>3007</v>
      </c>
      <c r="O156" s="186"/>
      <c r="P156" s="187"/>
      <c r="Q156" s="187"/>
      <c r="R156" s="187"/>
      <c r="S156" s="187" t="s">
        <v>3007</v>
      </c>
      <c r="T156" s="187" t="s">
        <v>3007</v>
      </c>
      <c r="U156" s="187"/>
      <c r="V156" s="187"/>
      <c r="W156" s="187" t="s">
        <v>3007</v>
      </c>
      <c r="X156" s="185" t="s">
        <v>3007</v>
      </c>
      <c r="Y156" s="186"/>
      <c r="Z156" s="187"/>
      <c r="AA156" s="187"/>
      <c r="AB156" s="187"/>
      <c r="AC156" s="187" t="s">
        <v>3007</v>
      </c>
      <c r="AD156" s="187" t="s">
        <v>3007</v>
      </c>
      <c r="AE156" s="187"/>
      <c r="AF156" s="187"/>
      <c r="AG156" s="187" t="s">
        <v>3007</v>
      </c>
      <c r="AH156" s="185" t="s">
        <v>3007</v>
      </c>
      <c r="AI156" s="186"/>
      <c r="AJ156" s="187"/>
      <c r="AK156" s="187"/>
      <c r="AL156" s="187"/>
      <c r="AM156" s="187" t="s">
        <v>3007</v>
      </c>
      <c r="AN156" s="187" t="s">
        <v>3007</v>
      </c>
      <c r="AO156" s="187"/>
      <c r="AP156" s="187"/>
      <c r="AQ156" s="187" t="s">
        <v>3007</v>
      </c>
      <c r="AR156" s="185" t="s">
        <v>3007</v>
      </c>
      <c r="AS156" s="186"/>
      <c r="AT156" s="187"/>
      <c r="AU156" s="187"/>
      <c r="AV156" s="187"/>
      <c r="AW156" s="187" t="s">
        <v>3007</v>
      </c>
      <c r="AX156" s="187" t="s">
        <v>3007</v>
      </c>
      <c r="AY156" s="187"/>
      <c r="AZ156" s="187"/>
      <c r="BA156" s="187" t="s">
        <v>3007</v>
      </c>
      <c r="BB156" s="185" t="s">
        <v>3007</v>
      </c>
      <c r="BC156" s="186"/>
      <c r="BD156" s="187"/>
      <c r="BE156" s="187"/>
      <c r="BF156" s="187"/>
      <c r="BG156" s="187" t="s">
        <v>3007</v>
      </c>
      <c r="BH156" s="187" t="s">
        <v>3007</v>
      </c>
      <c r="BI156" s="187"/>
      <c r="BJ156" s="187"/>
      <c r="BK156" s="187" t="s">
        <v>3007</v>
      </c>
      <c r="BL156" s="185" t="s">
        <v>3007</v>
      </c>
      <c r="BM156" s="186"/>
      <c r="BN156" s="187"/>
      <c r="BO156" s="187"/>
      <c r="BP156" s="187"/>
      <c r="BQ156" s="187" t="s">
        <v>3007</v>
      </c>
      <c r="BR156" s="187" t="s">
        <v>3007</v>
      </c>
      <c r="BS156" s="187"/>
      <c r="BT156" s="187"/>
      <c r="BU156" s="187" t="s">
        <v>3007</v>
      </c>
      <c r="BV156" s="185" t="s">
        <v>3007</v>
      </c>
      <c r="BW156" s="186"/>
      <c r="BX156" s="187"/>
      <c r="BY156" s="187"/>
      <c r="BZ156" s="187"/>
      <c r="CA156" s="187" t="s">
        <v>3007</v>
      </c>
      <c r="CB156" s="187" t="s">
        <v>3007</v>
      </c>
      <c r="CC156" s="187"/>
      <c r="CD156" s="186"/>
      <c r="EP156" s="181"/>
      <c r="EQ156" s="181"/>
      <c r="ER156" s="182"/>
      <c r="ES156" s="182"/>
      <c r="ET156" s="182" t="str">
        <f t="shared" ca="1" si="12"/>
        <v/>
      </c>
      <c r="EU156" s="182" t="str">
        <f ca="1">IFERROR(IF(OFFSET($D$6,MATCH(VALUE(SUBSTITUTE(EQ156,EG156,"")),$A$6:$A$167,0)-1,MATCH($EG156,$D$6:$CC$6,0)-1+7,1,1)&gt;0,OFFSET($D$6,MATCH(VALUE(SUBSTITUTE(EQ156,EG156,"")),$A$6:$A$167,0)-1,MATCH($EG156,$D$6:$CC$6,0)-1+7,1,1),""),"")</f>
        <v/>
      </c>
      <c r="EV156" s="182" t="str">
        <f ca="1">IF($EU156&lt;&gt;"",IF(OFFSET($D$6,MATCH(VALUE(SUBSTITUTE($EQ156,$EG156,"")),$A$6:$A$167,0)-1,MATCH($EG156,$D$6:$CC$6,0)-1+8,1,1)=0,"",OFFSET($D$6,MATCH(VALUE(SUBSTITUTE($EQ156,$EG156,"")),$A$6:$A$167,0)-1,MATCH($EG156,$D$6:$CC$6,0)-1+8,1,1)),"")</f>
        <v/>
      </c>
      <c r="EW156" s="182" t="str">
        <f t="shared" ca="1" si="13"/>
        <v/>
      </c>
      <c r="EX156" s="182" t="str">
        <f t="shared" ca="1" si="14"/>
        <v/>
      </c>
      <c r="EY156" s="182" t="str">
        <f ca="1">IF(EU156="","",COUNTIF(EU$6:$EU156,"&gt;"&amp;0))</f>
        <v/>
      </c>
      <c r="EZ156" s="167"/>
      <c r="FA156" s="155"/>
    </row>
    <row r="157" spans="1:157" ht="27.6" customHeight="1">
      <c r="A157" s="87">
        <v>4037</v>
      </c>
      <c r="B157" s="188" t="s">
        <v>3007</v>
      </c>
      <c r="C157" s="184" t="s">
        <v>3007</v>
      </c>
      <c r="D157" s="185" t="s">
        <v>3007</v>
      </c>
      <c r="E157" s="186"/>
      <c r="F157" s="187"/>
      <c r="G157" s="187"/>
      <c r="H157" s="187"/>
      <c r="I157" s="187" t="s">
        <v>3007</v>
      </c>
      <c r="J157" s="187" t="s">
        <v>3007</v>
      </c>
      <c r="K157" s="187"/>
      <c r="L157" s="187"/>
      <c r="M157" s="187" t="s">
        <v>3007</v>
      </c>
      <c r="N157" s="185" t="s">
        <v>3007</v>
      </c>
      <c r="O157" s="186"/>
      <c r="P157" s="187"/>
      <c r="Q157" s="187"/>
      <c r="R157" s="187"/>
      <c r="S157" s="187" t="s">
        <v>3007</v>
      </c>
      <c r="T157" s="187" t="s">
        <v>3007</v>
      </c>
      <c r="U157" s="187"/>
      <c r="V157" s="187"/>
      <c r="W157" s="187" t="s">
        <v>3007</v>
      </c>
      <c r="X157" s="185" t="s">
        <v>3007</v>
      </c>
      <c r="Y157" s="186"/>
      <c r="Z157" s="187"/>
      <c r="AA157" s="187"/>
      <c r="AB157" s="187"/>
      <c r="AC157" s="187" t="s">
        <v>3007</v>
      </c>
      <c r="AD157" s="187" t="s">
        <v>3007</v>
      </c>
      <c r="AE157" s="187"/>
      <c r="AF157" s="187"/>
      <c r="AG157" s="187" t="s">
        <v>3007</v>
      </c>
      <c r="AH157" s="185" t="s">
        <v>3007</v>
      </c>
      <c r="AI157" s="186"/>
      <c r="AJ157" s="187"/>
      <c r="AK157" s="187"/>
      <c r="AL157" s="187"/>
      <c r="AM157" s="187" t="s">
        <v>3007</v>
      </c>
      <c r="AN157" s="187" t="s">
        <v>3007</v>
      </c>
      <c r="AO157" s="187"/>
      <c r="AP157" s="187"/>
      <c r="AQ157" s="187" t="s">
        <v>3007</v>
      </c>
      <c r="AR157" s="185" t="s">
        <v>3007</v>
      </c>
      <c r="AS157" s="186"/>
      <c r="AT157" s="187"/>
      <c r="AU157" s="187"/>
      <c r="AV157" s="187"/>
      <c r="AW157" s="187" t="s">
        <v>3007</v>
      </c>
      <c r="AX157" s="187" t="s">
        <v>3007</v>
      </c>
      <c r="AY157" s="187"/>
      <c r="AZ157" s="187"/>
      <c r="BA157" s="187" t="s">
        <v>3007</v>
      </c>
      <c r="BB157" s="185" t="s">
        <v>3007</v>
      </c>
      <c r="BC157" s="186"/>
      <c r="BD157" s="187"/>
      <c r="BE157" s="187"/>
      <c r="BF157" s="187"/>
      <c r="BG157" s="187" t="s">
        <v>3007</v>
      </c>
      <c r="BH157" s="187" t="s">
        <v>3007</v>
      </c>
      <c r="BI157" s="187"/>
      <c r="BJ157" s="187"/>
      <c r="BK157" s="187" t="s">
        <v>3007</v>
      </c>
      <c r="BL157" s="185" t="s">
        <v>3007</v>
      </c>
      <c r="BM157" s="186"/>
      <c r="BN157" s="187"/>
      <c r="BO157" s="187"/>
      <c r="BP157" s="187"/>
      <c r="BQ157" s="187" t="s">
        <v>3007</v>
      </c>
      <c r="BR157" s="187" t="s">
        <v>3007</v>
      </c>
      <c r="BS157" s="187"/>
      <c r="BT157" s="187"/>
      <c r="BU157" s="187" t="s">
        <v>3007</v>
      </c>
      <c r="BV157" s="185" t="s">
        <v>3007</v>
      </c>
      <c r="BW157" s="186"/>
      <c r="BX157" s="187"/>
      <c r="BY157" s="187"/>
      <c r="BZ157" s="187"/>
      <c r="CA157" s="187" t="s">
        <v>3007</v>
      </c>
      <c r="CB157" s="187" t="s">
        <v>3007</v>
      </c>
      <c r="CC157" s="187"/>
      <c r="CD157" s="186"/>
      <c r="EP157" s="181"/>
      <c r="EQ157" s="181"/>
      <c r="ER157" s="182"/>
      <c r="ES157" s="182"/>
      <c r="ET157" s="182" t="str">
        <f t="shared" ca="1" si="12"/>
        <v/>
      </c>
      <c r="EU157" s="182" t="str">
        <f ca="1">IFERROR(IF(OFFSET($D$6,MATCH(VALUE(SUBSTITUTE(EQ157,EG157,"")),$A$6:$A$167,0)-1,MATCH($EG157,$D$6:$CC$6,0)-1+7,1,1)&gt;0,OFFSET($D$6,MATCH(VALUE(SUBSTITUTE(EQ157,EG157,"")),$A$6:$A$167,0)-1,MATCH($EG157,$D$6:$CC$6,0)-1+7,1,1),""),"")</f>
        <v/>
      </c>
      <c r="EV157" s="182" t="str">
        <f ca="1">IF($EU157&lt;&gt;"",IF(OFFSET($D$6,MATCH(VALUE(SUBSTITUTE($EQ157,$EG157,"")),$A$6:$A$167,0)-1,MATCH($EG157,$D$6:$CC$6,0)-1+8,1,1)=0,"",OFFSET($D$6,MATCH(VALUE(SUBSTITUTE($EQ157,$EG157,"")),$A$6:$A$167,0)-1,MATCH($EG157,$D$6:$CC$6,0)-1+8,1,1)),"")</f>
        <v/>
      </c>
      <c r="EW157" s="182" t="str">
        <f t="shared" ca="1" si="13"/>
        <v/>
      </c>
      <c r="EX157" s="182" t="str">
        <f t="shared" ca="1" si="14"/>
        <v/>
      </c>
      <c r="EY157" s="182" t="str">
        <f ca="1">IF(EU157="","",COUNTIF(EU$6:$EU157,"&gt;"&amp;0))</f>
        <v/>
      </c>
      <c r="EZ157" s="167"/>
      <c r="FA157" s="155"/>
    </row>
    <row r="158" spans="1:157" ht="27.6" customHeight="1">
      <c r="A158" s="87">
        <v>4038</v>
      </c>
      <c r="B158" s="188" t="s">
        <v>3007</v>
      </c>
      <c r="C158" s="184" t="s">
        <v>3007</v>
      </c>
      <c r="D158" s="185" t="s">
        <v>3007</v>
      </c>
      <c r="E158" s="186"/>
      <c r="F158" s="187"/>
      <c r="G158" s="187"/>
      <c r="H158" s="187"/>
      <c r="I158" s="187" t="s">
        <v>3007</v>
      </c>
      <c r="J158" s="187" t="s">
        <v>3007</v>
      </c>
      <c r="K158" s="187"/>
      <c r="L158" s="187"/>
      <c r="M158" s="187" t="s">
        <v>3007</v>
      </c>
      <c r="N158" s="185" t="s">
        <v>3007</v>
      </c>
      <c r="O158" s="186"/>
      <c r="P158" s="187"/>
      <c r="Q158" s="187"/>
      <c r="R158" s="187"/>
      <c r="S158" s="187" t="s">
        <v>3007</v>
      </c>
      <c r="T158" s="187" t="s">
        <v>3007</v>
      </c>
      <c r="U158" s="187"/>
      <c r="V158" s="187"/>
      <c r="W158" s="187" t="s">
        <v>3007</v>
      </c>
      <c r="X158" s="185" t="s">
        <v>3007</v>
      </c>
      <c r="Y158" s="186"/>
      <c r="Z158" s="187"/>
      <c r="AA158" s="187"/>
      <c r="AB158" s="187"/>
      <c r="AC158" s="187" t="s">
        <v>3007</v>
      </c>
      <c r="AD158" s="187" t="s">
        <v>3007</v>
      </c>
      <c r="AE158" s="187"/>
      <c r="AF158" s="187"/>
      <c r="AG158" s="187" t="s">
        <v>3007</v>
      </c>
      <c r="AH158" s="185" t="s">
        <v>3007</v>
      </c>
      <c r="AI158" s="186"/>
      <c r="AJ158" s="187"/>
      <c r="AK158" s="187"/>
      <c r="AL158" s="187"/>
      <c r="AM158" s="187" t="s">
        <v>3007</v>
      </c>
      <c r="AN158" s="187" t="s">
        <v>3007</v>
      </c>
      <c r="AO158" s="187"/>
      <c r="AP158" s="187"/>
      <c r="AQ158" s="187" t="s">
        <v>3007</v>
      </c>
      <c r="AR158" s="185" t="s">
        <v>3007</v>
      </c>
      <c r="AS158" s="186"/>
      <c r="AT158" s="187"/>
      <c r="AU158" s="187"/>
      <c r="AV158" s="187"/>
      <c r="AW158" s="187" t="s">
        <v>3007</v>
      </c>
      <c r="AX158" s="187" t="s">
        <v>3007</v>
      </c>
      <c r="AY158" s="187"/>
      <c r="AZ158" s="187"/>
      <c r="BA158" s="187" t="s">
        <v>3007</v>
      </c>
      <c r="BB158" s="185" t="s">
        <v>3007</v>
      </c>
      <c r="BC158" s="186"/>
      <c r="BD158" s="187"/>
      <c r="BE158" s="187"/>
      <c r="BF158" s="187"/>
      <c r="BG158" s="187" t="s">
        <v>3007</v>
      </c>
      <c r="BH158" s="187" t="s">
        <v>3007</v>
      </c>
      <c r="BI158" s="187"/>
      <c r="BJ158" s="187"/>
      <c r="BK158" s="187" t="s">
        <v>3007</v>
      </c>
      <c r="BL158" s="185" t="s">
        <v>3007</v>
      </c>
      <c r="BM158" s="186"/>
      <c r="BN158" s="187"/>
      <c r="BO158" s="187"/>
      <c r="BP158" s="187"/>
      <c r="BQ158" s="187" t="s">
        <v>3007</v>
      </c>
      <c r="BR158" s="187" t="s">
        <v>3007</v>
      </c>
      <c r="BS158" s="187"/>
      <c r="BT158" s="187"/>
      <c r="BU158" s="187" t="s">
        <v>3007</v>
      </c>
      <c r="BV158" s="185" t="s">
        <v>3007</v>
      </c>
      <c r="BW158" s="186"/>
      <c r="BX158" s="187"/>
      <c r="BY158" s="187"/>
      <c r="BZ158" s="187"/>
      <c r="CA158" s="187" t="s">
        <v>3007</v>
      </c>
      <c r="CB158" s="187" t="s">
        <v>3007</v>
      </c>
      <c r="CC158" s="187"/>
      <c r="CD158" s="186"/>
      <c r="EP158" s="181"/>
      <c r="EQ158" s="181"/>
      <c r="ER158" s="182"/>
      <c r="ES158" s="182"/>
      <c r="ET158" s="182" t="str">
        <f t="shared" ca="1" si="12"/>
        <v/>
      </c>
      <c r="EU158" s="182" t="str">
        <f ca="1">IFERROR(IF(OFFSET($D$6,MATCH(VALUE(SUBSTITUTE(EQ158,EG158,"")),$A$6:$A$167,0)-1,MATCH($EG158,$D$6:$CC$6,0)-1+7,1,1)&gt;0,OFFSET($D$6,MATCH(VALUE(SUBSTITUTE(EQ158,EG158,"")),$A$6:$A$167,0)-1,MATCH($EG158,$D$6:$CC$6,0)-1+7,1,1),""),"")</f>
        <v/>
      </c>
      <c r="EV158" s="182" t="str">
        <f ca="1">IF($EU158&lt;&gt;"",IF(OFFSET($D$6,MATCH(VALUE(SUBSTITUTE($EQ158,$EG158,"")),$A$6:$A$167,0)-1,MATCH($EG158,$D$6:$CC$6,0)-1+8,1,1)=0,"",OFFSET($D$6,MATCH(VALUE(SUBSTITUTE($EQ158,$EG158,"")),$A$6:$A$167,0)-1,MATCH($EG158,$D$6:$CC$6,0)-1+8,1,1)),"")</f>
        <v/>
      </c>
      <c r="EW158" s="182" t="str">
        <f t="shared" ca="1" si="13"/>
        <v/>
      </c>
      <c r="EX158" s="182" t="str">
        <f t="shared" ca="1" si="14"/>
        <v/>
      </c>
      <c r="EY158" s="182" t="str">
        <f ca="1">IF(EU158="","",COUNTIF(EU$6:$EU158,"&gt;"&amp;0))</f>
        <v/>
      </c>
      <c r="EZ158" s="167"/>
      <c r="FA158" s="155"/>
    </row>
    <row r="159" spans="1:157" ht="27.6" customHeight="1">
      <c r="A159" s="87">
        <v>4039</v>
      </c>
      <c r="B159" s="188" t="s">
        <v>3007</v>
      </c>
      <c r="C159" s="184" t="s">
        <v>3007</v>
      </c>
      <c r="D159" s="185" t="s">
        <v>3007</v>
      </c>
      <c r="E159" s="186"/>
      <c r="F159" s="187"/>
      <c r="G159" s="187"/>
      <c r="H159" s="187"/>
      <c r="I159" s="187" t="s">
        <v>3007</v>
      </c>
      <c r="J159" s="187" t="s">
        <v>3007</v>
      </c>
      <c r="K159" s="187"/>
      <c r="L159" s="187"/>
      <c r="M159" s="187" t="s">
        <v>3007</v>
      </c>
      <c r="N159" s="185" t="s">
        <v>3007</v>
      </c>
      <c r="O159" s="186"/>
      <c r="P159" s="187"/>
      <c r="Q159" s="187"/>
      <c r="R159" s="187"/>
      <c r="S159" s="187" t="s">
        <v>3007</v>
      </c>
      <c r="T159" s="187" t="s">
        <v>3007</v>
      </c>
      <c r="U159" s="187"/>
      <c r="V159" s="187"/>
      <c r="W159" s="187" t="s">
        <v>3007</v>
      </c>
      <c r="X159" s="185" t="s">
        <v>3007</v>
      </c>
      <c r="Y159" s="186"/>
      <c r="Z159" s="187"/>
      <c r="AA159" s="187"/>
      <c r="AB159" s="187"/>
      <c r="AC159" s="187" t="s">
        <v>3007</v>
      </c>
      <c r="AD159" s="187" t="s">
        <v>3007</v>
      </c>
      <c r="AE159" s="187"/>
      <c r="AF159" s="187"/>
      <c r="AG159" s="187" t="s">
        <v>3007</v>
      </c>
      <c r="AH159" s="185" t="s">
        <v>3007</v>
      </c>
      <c r="AI159" s="186"/>
      <c r="AJ159" s="187"/>
      <c r="AK159" s="187"/>
      <c r="AL159" s="187"/>
      <c r="AM159" s="187" t="s">
        <v>3007</v>
      </c>
      <c r="AN159" s="187" t="s">
        <v>3007</v>
      </c>
      <c r="AO159" s="187"/>
      <c r="AP159" s="187"/>
      <c r="AQ159" s="187" t="s">
        <v>3007</v>
      </c>
      <c r="AR159" s="185" t="s">
        <v>3007</v>
      </c>
      <c r="AS159" s="186"/>
      <c r="AT159" s="187"/>
      <c r="AU159" s="187"/>
      <c r="AV159" s="187"/>
      <c r="AW159" s="187" t="s">
        <v>3007</v>
      </c>
      <c r="AX159" s="187" t="s">
        <v>3007</v>
      </c>
      <c r="AY159" s="187"/>
      <c r="AZ159" s="187"/>
      <c r="BA159" s="187" t="s">
        <v>3007</v>
      </c>
      <c r="BB159" s="185" t="s">
        <v>3007</v>
      </c>
      <c r="BC159" s="186"/>
      <c r="BD159" s="187"/>
      <c r="BE159" s="187"/>
      <c r="BF159" s="187"/>
      <c r="BG159" s="187" t="s">
        <v>3007</v>
      </c>
      <c r="BH159" s="187" t="s">
        <v>3007</v>
      </c>
      <c r="BI159" s="187"/>
      <c r="BJ159" s="187"/>
      <c r="BK159" s="187" t="s">
        <v>3007</v>
      </c>
      <c r="BL159" s="185" t="s">
        <v>3007</v>
      </c>
      <c r="BM159" s="186"/>
      <c r="BN159" s="187"/>
      <c r="BO159" s="187"/>
      <c r="BP159" s="187"/>
      <c r="BQ159" s="187" t="s">
        <v>3007</v>
      </c>
      <c r="BR159" s="187" t="s">
        <v>3007</v>
      </c>
      <c r="BS159" s="187"/>
      <c r="BT159" s="187"/>
      <c r="BU159" s="187" t="s">
        <v>3007</v>
      </c>
      <c r="BV159" s="185" t="s">
        <v>3007</v>
      </c>
      <c r="BW159" s="186"/>
      <c r="BX159" s="187"/>
      <c r="BY159" s="187"/>
      <c r="BZ159" s="187"/>
      <c r="CA159" s="187" t="s">
        <v>3007</v>
      </c>
      <c r="CB159" s="187" t="s">
        <v>3007</v>
      </c>
      <c r="CC159" s="187"/>
      <c r="CD159" s="186"/>
      <c r="EP159" s="181"/>
      <c r="EQ159" s="181"/>
      <c r="ER159" s="182"/>
      <c r="ES159" s="182"/>
      <c r="ET159" s="182" t="str">
        <f t="shared" ca="1" si="12"/>
        <v/>
      </c>
      <c r="EU159" s="182" t="str">
        <f ca="1">IFERROR(IF(OFFSET($D$6,MATCH(VALUE(SUBSTITUTE(EQ159,EG159,"")),$A$6:$A$167,0)-1,MATCH($EG159,$D$6:$CC$6,0)-1+7,1,1)&gt;0,OFFSET($D$6,MATCH(VALUE(SUBSTITUTE(EQ159,EG159,"")),$A$6:$A$167,0)-1,MATCH($EG159,$D$6:$CC$6,0)-1+7,1,1),""),"")</f>
        <v/>
      </c>
      <c r="EV159" s="182" t="str">
        <f ca="1">IF($EU159&lt;&gt;"",IF(OFFSET($D$6,MATCH(VALUE(SUBSTITUTE($EQ159,$EG159,"")),$A$6:$A$167,0)-1,MATCH($EG159,$D$6:$CC$6,0)-1+8,1,1)=0,"",OFFSET($D$6,MATCH(VALUE(SUBSTITUTE($EQ159,$EG159,"")),$A$6:$A$167,0)-1,MATCH($EG159,$D$6:$CC$6,0)-1+8,1,1)),"")</f>
        <v/>
      </c>
      <c r="EW159" s="182" t="str">
        <f t="shared" ca="1" si="13"/>
        <v/>
      </c>
      <c r="EX159" s="182" t="str">
        <f t="shared" ca="1" si="14"/>
        <v/>
      </c>
      <c r="EY159" s="182" t="str">
        <f ca="1">IF(EU159="","",COUNTIF(EU$6:$EU159,"&gt;"&amp;0))</f>
        <v/>
      </c>
      <c r="EZ159" s="167"/>
      <c r="FA159" s="155"/>
    </row>
    <row r="160" spans="1:157" ht="27.6" customHeight="1">
      <c r="A160" s="87">
        <v>4040</v>
      </c>
      <c r="B160" s="188" t="s">
        <v>3007</v>
      </c>
      <c r="C160" s="184" t="s">
        <v>3007</v>
      </c>
      <c r="D160" s="185" t="s">
        <v>3007</v>
      </c>
      <c r="E160" s="186"/>
      <c r="F160" s="187"/>
      <c r="G160" s="187"/>
      <c r="H160" s="187"/>
      <c r="I160" s="187" t="s">
        <v>3007</v>
      </c>
      <c r="J160" s="187" t="s">
        <v>3007</v>
      </c>
      <c r="K160" s="187"/>
      <c r="L160" s="187"/>
      <c r="M160" s="187" t="s">
        <v>3007</v>
      </c>
      <c r="N160" s="185" t="s">
        <v>3007</v>
      </c>
      <c r="O160" s="186"/>
      <c r="P160" s="187"/>
      <c r="Q160" s="187"/>
      <c r="R160" s="187"/>
      <c r="S160" s="187" t="s">
        <v>3007</v>
      </c>
      <c r="T160" s="187" t="s">
        <v>3007</v>
      </c>
      <c r="U160" s="187"/>
      <c r="V160" s="187"/>
      <c r="W160" s="187" t="s">
        <v>3007</v>
      </c>
      <c r="X160" s="185" t="s">
        <v>3007</v>
      </c>
      <c r="Y160" s="186"/>
      <c r="Z160" s="187"/>
      <c r="AA160" s="187"/>
      <c r="AB160" s="187"/>
      <c r="AC160" s="187" t="s">
        <v>3007</v>
      </c>
      <c r="AD160" s="187" t="s">
        <v>3007</v>
      </c>
      <c r="AE160" s="187"/>
      <c r="AF160" s="187"/>
      <c r="AG160" s="187" t="s">
        <v>3007</v>
      </c>
      <c r="AH160" s="185" t="s">
        <v>3007</v>
      </c>
      <c r="AI160" s="186"/>
      <c r="AJ160" s="187"/>
      <c r="AK160" s="187"/>
      <c r="AL160" s="187"/>
      <c r="AM160" s="187" t="s">
        <v>3007</v>
      </c>
      <c r="AN160" s="187" t="s">
        <v>3007</v>
      </c>
      <c r="AO160" s="187"/>
      <c r="AP160" s="187"/>
      <c r="AQ160" s="187" t="s">
        <v>3007</v>
      </c>
      <c r="AR160" s="185" t="s">
        <v>3007</v>
      </c>
      <c r="AS160" s="186"/>
      <c r="AT160" s="187"/>
      <c r="AU160" s="187"/>
      <c r="AV160" s="187"/>
      <c r="AW160" s="187" t="s">
        <v>3007</v>
      </c>
      <c r="AX160" s="187" t="s">
        <v>3007</v>
      </c>
      <c r="AY160" s="187"/>
      <c r="AZ160" s="187"/>
      <c r="BA160" s="187" t="s">
        <v>3007</v>
      </c>
      <c r="BB160" s="185" t="s">
        <v>3007</v>
      </c>
      <c r="BC160" s="186"/>
      <c r="BD160" s="187"/>
      <c r="BE160" s="187"/>
      <c r="BF160" s="187"/>
      <c r="BG160" s="187" t="s">
        <v>3007</v>
      </c>
      <c r="BH160" s="187" t="s">
        <v>3007</v>
      </c>
      <c r="BI160" s="187"/>
      <c r="BJ160" s="187"/>
      <c r="BK160" s="187" t="s">
        <v>3007</v>
      </c>
      <c r="BL160" s="185" t="s">
        <v>3007</v>
      </c>
      <c r="BM160" s="186"/>
      <c r="BN160" s="187"/>
      <c r="BO160" s="187"/>
      <c r="BP160" s="187"/>
      <c r="BQ160" s="187" t="s">
        <v>3007</v>
      </c>
      <c r="BR160" s="187" t="s">
        <v>3007</v>
      </c>
      <c r="BS160" s="187"/>
      <c r="BT160" s="187"/>
      <c r="BU160" s="187" t="s">
        <v>3007</v>
      </c>
      <c r="BV160" s="185" t="s">
        <v>3007</v>
      </c>
      <c r="BW160" s="186"/>
      <c r="BX160" s="187"/>
      <c r="BY160" s="187"/>
      <c r="BZ160" s="187"/>
      <c r="CA160" s="187" t="s">
        <v>3007</v>
      </c>
      <c r="CB160" s="187" t="s">
        <v>3007</v>
      </c>
      <c r="CC160" s="187"/>
      <c r="CD160" s="186"/>
      <c r="EP160" s="181"/>
      <c r="EQ160" s="181"/>
      <c r="ER160" s="182"/>
      <c r="ES160" s="182"/>
      <c r="ET160" s="182" t="str">
        <f t="shared" ca="1" si="12"/>
        <v/>
      </c>
      <c r="EU160" s="182" t="str">
        <f ca="1">IFERROR(IF(OFFSET($D$6,MATCH(VALUE(SUBSTITUTE(EQ160,EG160,"")),$A$6:$A$167,0)-1,MATCH($EG160,$D$6:$CC$6,0)-1+7,1,1)&gt;0,OFFSET($D$6,MATCH(VALUE(SUBSTITUTE(EQ160,EG160,"")),$A$6:$A$167,0)-1,MATCH($EG160,$D$6:$CC$6,0)-1+7,1,1),""),"")</f>
        <v/>
      </c>
      <c r="EV160" s="182" t="str">
        <f ca="1">IF($EU160&lt;&gt;"",IF(OFFSET($D$6,MATCH(VALUE(SUBSTITUTE($EQ160,$EG160,"")),$A$6:$A$167,0)-1,MATCH($EG160,$D$6:$CC$6,0)-1+8,1,1)=0,"",OFFSET($D$6,MATCH(VALUE(SUBSTITUTE($EQ160,$EG160,"")),$A$6:$A$167,0)-1,MATCH($EG160,$D$6:$CC$6,0)-1+8,1,1)),"")</f>
        <v/>
      </c>
      <c r="EW160" s="182" t="str">
        <f t="shared" ca="1" si="13"/>
        <v/>
      </c>
      <c r="EX160" s="182" t="str">
        <f t="shared" ca="1" si="14"/>
        <v/>
      </c>
      <c r="EY160" s="182" t="str">
        <f ca="1">IF(EU160="","",COUNTIF(EU$6:$EU160,"&gt;"&amp;0))</f>
        <v/>
      </c>
      <c r="EZ160" s="167"/>
      <c r="FA160" s="155"/>
    </row>
    <row r="161" spans="1:157" ht="27.6" customHeight="1">
      <c r="A161" s="87">
        <v>4041</v>
      </c>
      <c r="B161" s="188" t="s">
        <v>3007</v>
      </c>
      <c r="C161" s="184" t="s">
        <v>3007</v>
      </c>
      <c r="D161" s="185" t="s">
        <v>3007</v>
      </c>
      <c r="E161" s="186"/>
      <c r="F161" s="187"/>
      <c r="G161" s="187"/>
      <c r="H161" s="187"/>
      <c r="I161" s="187" t="s">
        <v>3007</v>
      </c>
      <c r="J161" s="187" t="s">
        <v>3007</v>
      </c>
      <c r="K161" s="187"/>
      <c r="L161" s="187"/>
      <c r="M161" s="187" t="s">
        <v>3007</v>
      </c>
      <c r="N161" s="185" t="s">
        <v>3007</v>
      </c>
      <c r="O161" s="186"/>
      <c r="P161" s="187"/>
      <c r="Q161" s="187"/>
      <c r="R161" s="187"/>
      <c r="S161" s="187" t="s">
        <v>3007</v>
      </c>
      <c r="T161" s="187" t="s">
        <v>3007</v>
      </c>
      <c r="U161" s="187"/>
      <c r="V161" s="187"/>
      <c r="W161" s="187" t="s">
        <v>3007</v>
      </c>
      <c r="X161" s="185" t="s">
        <v>3007</v>
      </c>
      <c r="Y161" s="186"/>
      <c r="Z161" s="187"/>
      <c r="AA161" s="187"/>
      <c r="AB161" s="187"/>
      <c r="AC161" s="187" t="s">
        <v>3007</v>
      </c>
      <c r="AD161" s="187" t="s">
        <v>3007</v>
      </c>
      <c r="AE161" s="187"/>
      <c r="AF161" s="187"/>
      <c r="AG161" s="187" t="s">
        <v>3007</v>
      </c>
      <c r="AH161" s="185" t="s">
        <v>3007</v>
      </c>
      <c r="AI161" s="186"/>
      <c r="AJ161" s="187"/>
      <c r="AK161" s="187"/>
      <c r="AL161" s="187"/>
      <c r="AM161" s="187" t="s">
        <v>3007</v>
      </c>
      <c r="AN161" s="187" t="s">
        <v>3007</v>
      </c>
      <c r="AO161" s="187"/>
      <c r="AP161" s="187"/>
      <c r="AQ161" s="187" t="s">
        <v>3007</v>
      </c>
      <c r="AR161" s="185" t="s">
        <v>3007</v>
      </c>
      <c r="AS161" s="186"/>
      <c r="AT161" s="187"/>
      <c r="AU161" s="187"/>
      <c r="AV161" s="187"/>
      <c r="AW161" s="187" t="s">
        <v>3007</v>
      </c>
      <c r="AX161" s="187" t="s">
        <v>3007</v>
      </c>
      <c r="AY161" s="187"/>
      <c r="AZ161" s="187"/>
      <c r="BA161" s="187" t="s">
        <v>3007</v>
      </c>
      <c r="BB161" s="185" t="s">
        <v>3007</v>
      </c>
      <c r="BC161" s="186"/>
      <c r="BD161" s="187"/>
      <c r="BE161" s="187"/>
      <c r="BF161" s="187"/>
      <c r="BG161" s="187" t="s">
        <v>3007</v>
      </c>
      <c r="BH161" s="187" t="s">
        <v>3007</v>
      </c>
      <c r="BI161" s="187"/>
      <c r="BJ161" s="187"/>
      <c r="BK161" s="187" t="s">
        <v>3007</v>
      </c>
      <c r="BL161" s="185" t="s">
        <v>3007</v>
      </c>
      <c r="BM161" s="186"/>
      <c r="BN161" s="187"/>
      <c r="BO161" s="187"/>
      <c r="BP161" s="187"/>
      <c r="BQ161" s="187" t="s">
        <v>3007</v>
      </c>
      <c r="BR161" s="187" t="s">
        <v>3007</v>
      </c>
      <c r="BS161" s="187"/>
      <c r="BT161" s="187"/>
      <c r="BU161" s="187" t="s">
        <v>3007</v>
      </c>
      <c r="BV161" s="185" t="s">
        <v>3007</v>
      </c>
      <c r="BW161" s="186"/>
      <c r="BX161" s="187"/>
      <c r="BY161" s="187"/>
      <c r="BZ161" s="187"/>
      <c r="CA161" s="187" t="s">
        <v>3007</v>
      </c>
      <c r="CB161" s="187" t="s">
        <v>3007</v>
      </c>
      <c r="CC161" s="187"/>
      <c r="CD161" s="186"/>
      <c r="EP161" s="181"/>
      <c r="EQ161" s="181"/>
      <c r="ER161" s="182"/>
      <c r="ES161" s="182"/>
      <c r="ET161" s="182" t="str">
        <f t="shared" ca="1" si="12"/>
        <v/>
      </c>
      <c r="EU161" s="182" t="str">
        <f ca="1">IFERROR(IF(OFFSET($D$6,MATCH(VALUE(SUBSTITUTE(EQ161,EG161,"")),$A$6:$A$167,0)-1,MATCH($EG161,$D$6:$CC$6,0)-1+7,1,1)&gt;0,OFFSET($D$6,MATCH(VALUE(SUBSTITUTE(EQ161,EG161,"")),$A$6:$A$167,0)-1,MATCH($EG161,$D$6:$CC$6,0)-1+7,1,1),""),"")</f>
        <v/>
      </c>
      <c r="EV161" s="182" t="str">
        <f ca="1">IF($EU161&lt;&gt;"",IF(OFFSET($D$6,MATCH(VALUE(SUBSTITUTE($EQ161,$EG161,"")),$A$6:$A$167,0)-1,MATCH($EG161,$D$6:$CC$6,0)-1+8,1,1)=0,"",OFFSET($D$6,MATCH(VALUE(SUBSTITUTE($EQ161,$EG161,"")),$A$6:$A$167,0)-1,MATCH($EG161,$D$6:$CC$6,0)-1+8,1,1)),"")</f>
        <v/>
      </c>
      <c r="EW161" s="182" t="str">
        <f t="shared" ca="1" si="13"/>
        <v/>
      </c>
      <c r="EX161" s="182" t="str">
        <f t="shared" ca="1" si="14"/>
        <v/>
      </c>
      <c r="EY161" s="182" t="str">
        <f ca="1">IF(EU161="","",COUNTIF(EU$6:$EU161,"&gt;"&amp;0))</f>
        <v/>
      </c>
      <c r="EZ161" s="167"/>
      <c r="FA161" s="155"/>
    </row>
    <row r="162" spans="1:157" ht="27.6" customHeight="1">
      <c r="A162" s="87">
        <v>4042</v>
      </c>
      <c r="B162" s="188" t="s">
        <v>3007</v>
      </c>
      <c r="C162" s="184" t="s">
        <v>3007</v>
      </c>
      <c r="D162" s="185" t="s">
        <v>3007</v>
      </c>
      <c r="E162" s="186"/>
      <c r="F162" s="187"/>
      <c r="G162" s="187"/>
      <c r="H162" s="187"/>
      <c r="I162" s="187" t="s">
        <v>3007</v>
      </c>
      <c r="J162" s="187" t="s">
        <v>3007</v>
      </c>
      <c r="K162" s="187"/>
      <c r="L162" s="187"/>
      <c r="M162" s="187" t="s">
        <v>3007</v>
      </c>
      <c r="N162" s="185" t="s">
        <v>3007</v>
      </c>
      <c r="O162" s="186"/>
      <c r="P162" s="187"/>
      <c r="Q162" s="187"/>
      <c r="R162" s="187"/>
      <c r="S162" s="187" t="s">
        <v>3007</v>
      </c>
      <c r="T162" s="187" t="s">
        <v>3007</v>
      </c>
      <c r="U162" s="187"/>
      <c r="V162" s="187"/>
      <c r="W162" s="187" t="s">
        <v>3007</v>
      </c>
      <c r="X162" s="185" t="s">
        <v>3007</v>
      </c>
      <c r="Y162" s="186"/>
      <c r="Z162" s="187"/>
      <c r="AA162" s="187"/>
      <c r="AB162" s="187"/>
      <c r="AC162" s="187" t="s">
        <v>3007</v>
      </c>
      <c r="AD162" s="187" t="s">
        <v>3007</v>
      </c>
      <c r="AE162" s="187"/>
      <c r="AF162" s="187"/>
      <c r="AG162" s="187" t="s">
        <v>3007</v>
      </c>
      <c r="AH162" s="185" t="s">
        <v>3007</v>
      </c>
      <c r="AI162" s="186"/>
      <c r="AJ162" s="187"/>
      <c r="AK162" s="187"/>
      <c r="AL162" s="187"/>
      <c r="AM162" s="187" t="s">
        <v>3007</v>
      </c>
      <c r="AN162" s="187" t="s">
        <v>3007</v>
      </c>
      <c r="AO162" s="187"/>
      <c r="AP162" s="187"/>
      <c r="AQ162" s="187" t="s">
        <v>3007</v>
      </c>
      <c r="AR162" s="185" t="s">
        <v>3007</v>
      </c>
      <c r="AS162" s="186"/>
      <c r="AT162" s="187"/>
      <c r="AU162" s="187"/>
      <c r="AV162" s="187"/>
      <c r="AW162" s="187" t="s">
        <v>3007</v>
      </c>
      <c r="AX162" s="187" t="s">
        <v>3007</v>
      </c>
      <c r="AY162" s="187"/>
      <c r="AZ162" s="187"/>
      <c r="BA162" s="187" t="s">
        <v>3007</v>
      </c>
      <c r="BB162" s="185" t="s">
        <v>3007</v>
      </c>
      <c r="BC162" s="186"/>
      <c r="BD162" s="187"/>
      <c r="BE162" s="187"/>
      <c r="BF162" s="187"/>
      <c r="BG162" s="187" t="s">
        <v>3007</v>
      </c>
      <c r="BH162" s="187" t="s">
        <v>3007</v>
      </c>
      <c r="BI162" s="187"/>
      <c r="BJ162" s="187"/>
      <c r="BK162" s="187" t="s">
        <v>3007</v>
      </c>
      <c r="BL162" s="185" t="s">
        <v>3007</v>
      </c>
      <c r="BM162" s="186"/>
      <c r="BN162" s="187"/>
      <c r="BO162" s="187"/>
      <c r="BP162" s="187"/>
      <c r="BQ162" s="187" t="s">
        <v>3007</v>
      </c>
      <c r="BR162" s="187" t="s">
        <v>3007</v>
      </c>
      <c r="BS162" s="187"/>
      <c r="BT162" s="187"/>
      <c r="BU162" s="187" t="s">
        <v>3007</v>
      </c>
      <c r="BV162" s="185" t="s">
        <v>3007</v>
      </c>
      <c r="BW162" s="186"/>
      <c r="BX162" s="187"/>
      <c r="BY162" s="187"/>
      <c r="BZ162" s="187"/>
      <c r="CA162" s="187" t="s">
        <v>3007</v>
      </c>
      <c r="CB162" s="187" t="s">
        <v>3007</v>
      </c>
      <c r="CC162" s="187"/>
      <c r="CD162" s="186"/>
      <c r="EP162" s="181"/>
      <c r="EQ162" s="181"/>
      <c r="ER162" s="182"/>
      <c r="ES162" s="182"/>
      <c r="ET162" s="182" t="str">
        <f t="shared" ca="1" si="12"/>
        <v/>
      </c>
      <c r="EU162" s="182" t="str">
        <f ca="1">IFERROR(IF(OFFSET($D$6,MATCH(VALUE(SUBSTITUTE(EQ162,EG162,"")),$A$6:$A$167,0)-1,MATCH($EG162,$D$6:$CC$6,0)-1+7,1,1)&gt;0,OFFSET($D$6,MATCH(VALUE(SUBSTITUTE(EQ162,EG162,"")),$A$6:$A$167,0)-1,MATCH($EG162,$D$6:$CC$6,0)-1+7,1,1),""),"")</f>
        <v/>
      </c>
      <c r="EV162" s="182" t="str">
        <f ca="1">IF($EU162&lt;&gt;"",IF(OFFSET($D$6,MATCH(VALUE(SUBSTITUTE($EQ162,$EG162,"")),$A$6:$A$167,0)-1,MATCH($EG162,$D$6:$CC$6,0)-1+8,1,1)=0,"",OFFSET($D$6,MATCH(VALUE(SUBSTITUTE($EQ162,$EG162,"")),$A$6:$A$167,0)-1,MATCH($EG162,$D$6:$CC$6,0)-1+8,1,1)),"")</f>
        <v/>
      </c>
      <c r="EW162" s="182" t="str">
        <f t="shared" ca="1" si="13"/>
        <v/>
      </c>
      <c r="EX162" s="182" t="str">
        <f t="shared" ca="1" si="14"/>
        <v/>
      </c>
      <c r="EY162" s="182" t="str">
        <f ca="1">IF(EU162="","",COUNTIF(EU$6:$EU162,"&gt;"&amp;0))</f>
        <v/>
      </c>
      <c r="EZ162" s="167"/>
      <c r="FA162" s="155"/>
    </row>
    <row r="163" spans="1:157" ht="27.6" customHeight="1">
      <c r="A163" s="87">
        <v>4043</v>
      </c>
      <c r="B163" s="188" t="s">
        <v>3007</v>
      </c>
      <c r="C163" s="184" t="s">
        <v>3007</v>
      </c>
      <c r="D163" s="185" t="s">
        <v>3007</v>
      </c>
      <c r="E163" s="186"/>
      <c r="F163" s="187"/>
      <c r="G163" s="187"/>
      <c r="H163" s="187"/>
      <c r="I163" s="187" t="s">
        <v>3007</v>
      </c>
      <c r="J163" s="187" t="s">
        <v>3007</v>
      </c>
      <c r="K163" s="187"/>
      <c r="L163" s="187"/>
      <c r="M163" s="187" t="s">
        <v>3007</v>
      </c>
      <c r="N163" s="185" t="s">
        <v>3007</v>
      </c>
      <c r="O163" s="186"/>
      <c r="P163" s="187"/>
      <c r="Q163" s="187"/>
      <c r="R163" s="187"/>
      <c r="S163" s="187" t="s">
        <v>3007</v>
      </c>
      <c r="T163" s="187" t="s">
        <v>3007</v>
      </c>
      <c r="U163" s="187"/>
      <c r="V163" s="187"/>
      <c r="W163" s="187" t="s">
        <v>3007</v>
      </c>
      <c r="X163" s="185" t="s">
        <v>3007</v>
      </c>
      <c r="Y163" s="186"/>
      <c r="Z163" s="187"/>
      <c r="AA163" s="187"/>
      <c r="AB163" s="187"/>
      <c r="AC163" s="187" t="s">
        <v>3007</v>
      </c>
      <c r="AD163" s="187" t="s">
        <v>3007</v>
      </c>
      <c r="AE163" s="187"/>
      <c r="AF163" s="187"/>
      <c r="AG163" s="187" t="s">
        <v>3007</v>
      </c>
      <c r="AH163" s="185" t="s">
        <v>3007</v>
      </c>
      <c r="AI163" s="186"/>
      <c r="AJ163" s="187"/>
      <c r="AK163" s="187"/>
      <c r="AL163" s="187"/>
      <c r="AM163" s="187" t="s">
        <v>3007</v>
      </c>
      <c r="AN163" s="187" t="s">
        <v>3007</v>
      </c>
      <c r="AO163" s="187"/>
      <c r="AP163" s="187"/>
      <c r="AQ163" s="187" t="s">
        <v>3007</v>
      </c>
      <c r="AR163" s="185" t="s">
        <v>3007</v>
      </c>
      <c r="AS163" s="186"/>
      <c r="AT163" s="187"/>
      <c r="AU163" s="187"/>
      <c r="AV163" s="187"/>
      <c r="AW163" s="187" t="s">
        <v>3007</v>
      </c>
      <c r="AX163" s="187" t="s">
        <v>3007</v>
      </c>
      <c r="AY163" s="187"/>
      <c r="AZ163" s="187"/>
      <c r="BA163" s="187" t="s">
        <v>3007</v>
      </c>
      <c r="BB163" s="185" t="s">
        <v>3007</v>
      </c>
      <c r="BC163" s="186"/>
      <c r="BD163" s="187"/>
      <c r="BE163" s="187"/>
      <c r="BF163" s="187"/>
      <c r="BG163" s="187" t="s">
        <v>3007</v>
      </c>
      <c r="BH163" s="187" t="s">
        <v>3007</v>
      </c>
      <c r="BI163" s="187"/>
      <c r="BJ163" s="187"/>
      <c r="BK163" s="187" t="s">
        <v>3007</v>
      </c>
      <c r="BL163" s="185" t="s">
        <v>3007</v>
      </c>
      <c r="BM163" s="186"/>
      <c r="BN163" s="187"/>
      <c r="BO163" s="187"/>
      <c r="BP163" s="187"/>
      <c r="BQ163" s="187" t="s">
        <v>3007</v>
      </c>
      <c r="BR163" s="187" t="s">
        <v>3007</v>
      </c>
      <c r="BS163" s="187"/>
      <c r="BT163" s="187"/>
      <c r="BU163" s="187" t="s">
        <v>3007</v>
      </c>
      <c r="BV163" s="185" t="s">
        <v>3007</v>
      </c>
      <c r="BW163" s="186"/>
      <c r="BX163" s="187"/>
      <c r="BY163" s="187"/>
      <c r="BZ163" s="187"/>
      <c r="CA163" s="187" t="s">
        <v>3007</v>
      </c>
      <c r="CB163" s="187" t="s">
        <v>3007</v>
      </c>
      <c r="CC163" s="187"/>
      <c r="CD163" s="186"/>
      <c r="EP163" s="181"/>
      <c r="EQ163" s="181"/>
      <c r="ER163" s="182"/>
      <c r="ES163" s="182"/>
      <c r="ET163" s="182" t="str">
        <f t="shared" ca="1" si="12"/>
        <v/>
      </c>
      <c r="EU163" s="182" t="str">
        <f ca="1">IFERROR(IF(OFFSET($D$6,MATCH(VALUE(SUBSTITUTE(EQ163,EG163,"")),$A$6:$A$167,0)-1,MATCH($EG163,$D$6:$CC$6,0)-1+7,1,1)&gt;0,OFFSET($D$6,MATCH(VALUE(SUBSTITUTE(EQ163,EG163,"")),$A$6:$A$167,0)-1,MATCH($EG163,$D$6:$CC$6,0)-1+7,1,1),""),"")</f>
        <v/>
      </c>
      <c r="EV163" s="182" t="str">
        <f ca="1">IF($EU163&lt;&gt;"",IF(OFFSET($D$6,MATCH(VALUE(SUBSTITUTE($EQ163,$EG163,"")),$A$6:$A$167,0)-1,MATCH($EG163,$D$6:$CC$6,0)-1+8,1,1)=0,"",OFFSET($D$6,MATCH(VALUE(SUBSTITUTE($EQ163,$EG163,"")),$A$6:$A$167,0)-1,MATCH($EG163,$D$6:$CC$6,0)-1+8,1,1)),"")</f>
        <v/>
      </c>
      <c r="EW163" s="182" t="str">
        <f t="shared" ca="1" si="13"/>
        <v/>
      </c>
      <c r="EX163" s="182" t="str">
        <f t="shared" ca="1" si="14"/>
        <v/>
      </c>
      <c r="EY163" s="182" t="str">
        <f ca="1">IF(EU163="","",COUNTIF(EU$6:$EU163,"&gt;"&amp;0))</f>
        <v/>
      </c>
      <c r="EZ163" s="167"/>
      <c r="FA163" s="155"/>
    </row>
    <row r="164" spans="1:157" ht="27.6" customHeight="1">
      <c r="A164" s="87">
        <v>4044</v>
      </c>
      <c r="B164" s="188" t="s">
        <v>3007</v>
      </c>
      <c r="C164" s="184" t="s">
        <v>3007</v>
      </c>
      <c r="D164" s="185" t="s">
        <v>3007</v>
      </c>
      <c r="E164" s="186"/>
      <c r="F164" s="187"/>
      <c r="G164" s="187"/>
      <c r="H164" s="187"/>
      <c r="I164" s="187" t="s">
        <v>3007</v>
      </c>
      <c r="J164" s="187" t="s">
        <v>3007</v>
      </c>
      <c r="K164" s="187"/>
      <c r="L164" s="187"/>
      <c r="M164" s="187" t="s">
        <v>3007</v>
      </c>
      <c r="N164" s="185" t="s">
        <v>3007</v>
      </c>
      <c r="O164" s="186"/>
      <c r="P164" s="187"/>
      <c r="Q164" s="187"/>
      <c r="R164" s="187"/>
      <c r="S164" s="187" t="s">
        <v>3007</v>
      </c>
      <c r="T164" s="187" t="s">
        <v>3007</v>
      </c>
      <c r="U164" s="187"/>
      <c r="V164" s="187"/>
      <c r="W164" s="187" t="s">
        <v>3007</v>
      </c>
      <c r="X164" s="185" t="s">
        <v>3007</v>
      </c>
      <c r="Y164" s="186"/>
      <c r="Z164" s="187"/>
      <c r="AA164" s="187"/>
      <c r="AB164" s="187"/>
      <c r="AC164" s="187" t="s">
        <v>3007</v>
      </c>
      <c r="AD164" s="187" t="s">
        <v>3007</v>
      </c>
      <c r="AE164" s="187"/>
      <c r="AF164" s="187"/>
      <c r="AG164" s="187" t="s">
        <v>3007</v>
      </c>
      <c r="AH164" s="185" t="s">
        <v>3007</v>
      </c>
      <c r="AI164" s="186"/>
      <c r="AJ164" s="187"/>
      <c r="AK164" s="187"/>
      <c r="AL164" s="187"/>
      <c r="AM164" s="187" t="s">
        <v>3007</v>
      </c>
      <c r="AN164" s="187" t="s">
        <v>3007</v>
      </c>
      <c r="AO164" s="187"/>
      <c r="AP164" s="187"/>
      <c r="AQ164" s="187" t="s">
        <v>3007</v>
      </c>
      <c r="AR164" s="185" t="s">
        <v>3007</v>
      </c>
      <c r="AS164" s="186"/>
      <c r="AT164" s="187"/>
      <c r="AU164" s="187"/>
      <c r="AV164" s="187"/>
      <c r="AW164" s="187" t="s">
        <v>3007</v>
      </c>
      <c r="AX164" s="187" t="s">
        <v>3007</v>
      </c>
      <c r="AY164" s="187"/>
      <c r="AZ164" s="187"/>
      <c r="BA164" s="187" t="s">
        <v>3007</v>
      </c>
      <c r="BB164" s="185" t="s">
        <v>3007</v>
      </c>
      <c r="BC164" s="186"/>
      <c r="BD164" s="187"/>
      <c r="BE164" s="187"/>
      <c r="BF164" s="187"/>
      <c r="BG164" s="187" t="s">
        <v>3007</v>
      </c>
      <c r="BH164" s="187" t="s">
        <v>3007</v>
      </c>
      <c r="BI164" s="187"/>
      <c r="BJ164" s="187"/>
      <c r="BK164" s="187" t="s">
        <v>3007</v>
      </c>
      <c r="BL164" s="185" t="s">
        <v>3007</v>
      </c>
      <c r="BM164" s="186"/>
      <c r="BN164" s="187"/>
      <c r="BO164" s="187"/>
      <c r="BP164" s="187"/>
      <c r="BQ164" s="187" t="s">
        <v>3007</v>
      </c>
      <c r="BR164" s="187" t="s">
        <v>3007</v>
      </c>
      <c r="BS164" s="187"/>
      <c r="BT164" s="187"/>
      <c r="BU164" s="187" t="s">
        <v>3007</v>
      </c>
      <c r="BV164" s="185" t="s">
        <v>3007</v>
      </c>
      <c r="BW164" s="186"/>
      <c r="BX164" s="187"/>
      <c r="BY164" s="187"/>
      <c r="BZ164" s="187"/>
      <c r="CA164" s="187" t="s">
        <v>3007</v>
      </c>
      <c r="CB164" s="187" t="s">
        <v>3007</v>
      </c>
      <c r="CC164" s="187"/>
      <c r="CD164" s="186"/>
      <c r="EP164" s="181"/>
      <c r="EQ164" s="181"/>
      <c r="ER164" s="182"/>
      <c r="ES164" s="182"/>
      <c r="ET164" s="182" t="str">
        <f t="shared" ca="1" si="12"/>
        <v/>
      </c>
      <c r="EU164" s="182" t="str">
        <f ca="1">IFERROR(IF(OFFSET($D$6,MATCH(VALUE(SUBSTITUTE(EQ164,EG164,"")),$A$6:$A$167,0)-1,MATCH($EG164,$D$6:$CC$6,0)-1+7,1,1)&gt;0,OFFSET($D$6,MATCH(VALUE(SUBSTITUTE(EQ164,EG164,"")),$A$6:$A$167,0)-1,MATCH($EG164,$D$6:$CC$6,0)-1+7,1,1),""),"")</f>
        <v/>
      </c>
      <c r="EV164" s="182" t="str">
        <f ca="1">IF($EU164&lt;&gt;"",IF(OFFSET($D$6,MATCH(VALUE(SUBSTITUTE($EQ164,$EG164,"")),$A$6:$A$167,0)-1,MATCH($EG164,$D$6:$CC$6,0)-1+8,1,1)=0,"",OFFSET($D$6,MATCH(VALUE(SUBSTITUTE($EQ164,$EG164,"")),$A$6:$A$167,0)-1,MATCH($EG164,$D$6:$CC$6,0)-1+8,1,1)),"")</f>
        <v/>
      </c>
      <c r="EW164" s="182" t="str">
        <f t="shared" ca="1" si="13"/>
        <v/>
      </c>
      <c r="EX164" s="182" t="str">
        <f t="shared" ca="1" si="14"/>
        <v/>
      </c>
      <c r="EY164" s="182" t="str">
        <f ca="1">IF(EU164="","",COUNTIF(EU$6:$EU164,"&gt;"&amp;0))</f>
        <v/>
      </c>
      <c r="EZ164" s="167"/>
      <c r="FA164" s="155"/>
    </row>
    <row r="165" spans="1:157" ht="27.6" customHeight="1">
      <c r="A165" s="87">
        <v>4045</v>
      </c>
      <c r="B165" s="188" t="s">
        <v>3007</v>
      </c>
      <c r="C165" s="184" t="s">
        <v>3007</v>
      </c>
      <c r="D165" s="185" t="s">
        <v>3007</v>
      </c>
      <c r="E165" s="186"/>
      <c r="F165" s="187"/>
      <c r="G165" s="187"/>
      <c r="H165" s="187"/>
      <c r="I165" s="187" t="s">
        <v>3007</v>
      </c>
      <c r="J165" s="187" t="s">
        <v>3007</v>
      </c>
      <c r="K165" s="187"/>
      <c r="L165" s="187"/>
      <c r="M165" s="187" t="s">
        <v>3007</v>
      </c>
      <c r="N165" s="185" t="s">
        <v>3007</v>
      </c>
      <c r="O165" s="186"/>
      <c r="P165" s="187"/>
      <c r="Q165" s="187"/>
      <c r="R165" s="187"/>
      <c r="S165" s="187" t="s">
        <v>3007</v>
      </c>
      <c r="T165" s="187" t="s">
        <v>3007</v>
      </c>
      <c r="U165" s="187"/>
      <c r="V165" s="187"/>
      <c r="W165" s="187" t="s">
        <v>3007</v>
      </c>
      <c r="X165" s="185" t="s">
        <v>3007</v>
      </c>
      <c r="Y165" s="186"/>
      <c r="Z165" s="187"/>
      <c r="AA165" s="187"/>
      <c r="AB165" s="187"/>
      <c r="AC165" s="187" t="s">
        <v>3007</v>
      </c>
      <c r="AD165" s="187" t="s">
        <v>3007</v>
      </c>
      <c r="AE165" s="187"/>
      <c r="AF165" s="187"/>
      <c r="AG165" s="187" t="s">
        <v>3007</v>
      </c>
      <c r="AH165" s="185" t="s">
        <v>3007</v>
      </c>
      <c r="AI165" s="186"/>
      <c r="AJ165" s="187"/>
      <c r="AK165" s="187"/>
      <c r="AL165" s="187"/>
      <c r="AM165" s="187" t="s">
        <v>3007</v>
      </c>
      <c r="AN165" s="187" t="s">
        <v>3007</v>
      </c>
      <c r="AO165" s="187"/>
      <c r="AP165" s="187"/>
      <c r="AQ165" s="187" t="s">
        <v>3007</v>
      </c>
      <c r="AR165" s="185" t="s">
        <v>3007</v>
      </c>
      <c r="AS165" s="186"/>
      <c r="AT165" s="187"/>
      <c r="AU165" s="187"/>
      <c r="AV165" s="187"/>
      <c r="AW165" s="187" t="s">
        <v>3007</v>
      </c>
      <c r="AX165" s="187" t="s">
        <v>3007</v>
      </c>
      <c r="AY165" s="187"/>
      <c r="AZ165" s="187"/>
      <c r="BA165" s="187" t="s">
        <v>3007</v>
      </c>
      <c r="BB165" s="185" t="s">
        <v>3007</v>
      </c>
      <c r="BC165" s="186"/>
      <c r="BD165" s="187"/>
      <c r="BE165" s="187"/>
      <c r="BF165" s="187"/>
      <c r="BG165" s="187" t="s">
        <v>3007</v>
      </c>
      <c r="BH165" s="187" t="s">
        <v>3007</v>
      </c>
      <c r="BI165" s="187"/>
      <c r="BJ165" s="187"/>
      <c r="BK165" s="187" t="s">
        <v>3007</v>
      </c>
      <c r="BL165" s="185" t="s">
        <v>3007</v>
      </c>
      <c r="BM165" s="186"/>
      <c r="BN165" s="187"/>
      <c r="BO165" s="187"/>
      <c r="BP165" s="187"/>
      <c r="BQ165" s="187" t="s">
        <v>3007</v>
      </c>
      <c r="BR165" s="187" t="s">
        <v>3007</v>
      </c>
      <c r="BS165" s="187"/>
      <c r="BT165" s="187"/>
      <c r="BU165" s="187" t="s">
        <v>3007</v>
      </c>
      <c r="BV165" s="185" t="s">
        <v>3007</v>
      </c>
      <c r="BW165" s="186"/>
      <c r="BX165" s="187"/>
      <c r="BY165" s="187"/>
      <c r="BZ165" s="187"/>
      <c r="CA165" s="187" t="s">
        <v>3007</v>
      </c>
      <c r="CB165" s="187" t="s">
        <v>3007</v>
      </c>
      <c r="CC165" s="187"/>
      <c r="CD165" s="186"/>
      <c r="EP165" s="181"/>
      <c r="EQ165" s="181"/>
      <c r="ER165" s="182"/>
      <c r="ES165" s="182"/>
      <c r="ET165" s="182" t="str">
        <f t="shared" ca="1" si="12"/>
        <v/>
      </c>
      <c r="EU165" s="182" t="str">
        <f ca="1">IFERROR(IF(OFFSET($D$6,MATCH(VALUE(SUBSTITUTE(EQ165,EG165,"")),$A$6:$A$167,0)-1,MATCH($EG165,$D$6:$CC$6,0)-1+7,1,1)&gt;0,OFFSET($D$6,MATCH(VALUE(SUBSTITUTE(EQ165,EG165,"")),$A$6:$A$167,0)-1,MATCH($EG165,$D$6:$CC$6,0)-1+7,1,1),""),"")</f>
        <v/>
      </c>
      <c r="EV165" s="182" t="str">
        <f ca="1">IF($EU165&lt;&gt;"",IF(OFFSET($D$6,MATCH(VALUE(SUBSTITUTE($EQ165,$EG165,"")),$A$6:$A$167,0)-1,MATCH($EG165,$D$6:$CC$6,0)-1+8,1,1)=0,"",OFFSET($D$6,MATCH(VALUE(SUBSTITUTE($EQ165,$EG165,"")),$A$6:$A$167,0)-1,MATCH($EG165,$D$6:$CC$6,0)-1+8,1,1)),"")</f>
        <v/>
      </c>
      <c r="EW165" s="182" t="str">
        <f t="shared" ca="1" si="13"/>
        <v/>
      </c>
      <c r="EX165" s="182" t="str">
        <f t="shared" ca="1" si="14"/>
        <v/>
      </c>
      <c r="EY165" s="182" t="str">
        <f ca="1">IF(EU165="","",COUNTIF(EU$6:$EU165,"&gt;"&amp;0))</f>
        <v/>
      </c>
      <c r="EZ165" s="167"/>
      <c r="FA165" s="155"/>
    </row>
    <row r="166" spans="1:157" ht="27.6" customHeight="1">
      <c r="A166" s="87">
        <v>4046</v>
      </c>
      <c r="B166" s="188" t="s">
        <v>3007</v>
      </c>
      <c r="C166" s="184" t="s">
        <v>3007</v>
      </c>
      <c r="D166" s="185" t="s">
        <v>3007</v>
      </c>
      <c r="E166" s="186"/>
      <c r="F166" s="187"/>
      <c r="G166" s="187"/>
      <c r="H166" s="187"/>
      <c r="I166" s="187" t="s">
        <v>3007</v>
      </c>
      <c r="J166" s="187" t="s">
        <v>3007</v>
      </c>
      <c r="K166" s="187"/>
      <c r="L166" s="187"/>
      <c r="M166" s="187" t="s">
        <v>3007</v>
      </c>
      <c r="N166" s="185" t="s">
        <v>3007</v>
      </c>
      <c r="O166" s="186"/>
      <c r="P166" s="187"/>
      <c r="Q166" s="187"/>
      <c r="R166" s="187"/>
      <c r="S166" s="187" t="s">
        <v>3007</v>
      </c>
      <c r="T166" s="187" t="s">
        <v>3007</v>
      </c>
      <c r="U166" s="187"/>
      <c r="V166" s="187"/>
      <c r="W166" s="187" t="s">
        <v>3007</v>
      </c>
      <c r="X166" s="185" t="s">
        <v>3007</v>
      </c>
      <c r="Y166" s="186"/>
      <c r="Z166" s="187"/>
      <c r="AA166" s="187"/>
      <c r="AB166" s="187"/>
      <c r="AC166" s="187" t="s">
        <v>3007</v>
      </c>
      <c r="AD166" s="187" t="s">
        <v>3007</v>
      </c>
      <c r="AE166" s="187"/>
      <c r="AF166" s="187"/>
      <c r="AG166" s="187" t="s">
        <v>3007</v>
      </c>
      <c r="AH166" s="185" t="s">
        <v>3007</v>
      </c>
      <c r="AI166" s="186"/>
      <c r="AJ166" s="187"/>
      <c r="AK166" s="187"/>
      <c r="AL166" s="187"/>
      <c r="AM166" s="187" t="s">
        <v>3007</v>
      </c>
      <c r="AN166" s="187" t="s">
        <v>3007</v>
      </c>
      <c r="AO166" s="187"/>
      <c r="AP166" s="187"/>
      <c r="AQ166" s="187" t="s">
        <v>3007</v>
      </c>
      <c r="AR166" s="185" t="s">
        <v>3007</v>
      </c>
      <c r="AS166" s="186"/>
      <c r="AT166" s="187"/>
      <c r="AU166" s="187"/>
      <c r="AV166" s="187"/>
      <c r="AW166" s="187" t="s">
        <v>3007</v>
      </c>
      <c r="AX166" s="187" t="s">
        <v>3007</v>
      </c>
      <c r="AY166" s="187"/>
      <c r="AZ166" s="187"/>
      <c r="BA166" s="187" t="s">
        <v>3007</v>
      </c>
      <c r="BB166" s="185" t="s">
        <v>3007</v>
      </c>
      <c r="BC166" s="186"/>
      <c r="BD166" s="187"/>
      <c r="BE166" s="187"/>
      <c r="BF166" s="187"/>
      <c r="BG166" s="187" t="s">
        <v>3007</v>
      </c>
      <c r="BH166" s="187" t="s">
        <v>3007</v>
      </c>
      <c r="BI166" s="187"/>
      <c r="BJ166" s="187"/>
      <c r="BK166" s="187" t="s">
        <v>3007</v>
      </c>
      <c r="BL166" s="185" t="s">
        <v>3007</v>
      </c>
      <c r="BM166" s="186"/>
      <c r="BN166" s="187"/>
      <c r="BO166" s="187"/>
      <c r="BP166" s="187"/>
      <c r="BQ166" s="187" t="s">
        <v>3007</v>
      </c>
      <c r="BR166" s="187" t="s">
        <v>3007</v>
      </c>
      <c r="BS166" s="187"/>
      <c r="BT166" s="187"/>
      <c r="BU166" s="187" t="s">
        <v>3007</v>
      </c>
      <c r="BV166" s="185" t="s">
        <v>3007</v>
      </c>
      <c r="BW166" s="186"/>
      <c r="BX166" s="187"/>
      <c r="BY166" s="187"/>
      <c r="BZ166" s="187"/>
      <c r="CA166" s="187" t="s">
        <v>3007</v>
      </c>
      <c r="CB166" s="187" t="s">
        <v>3007</v>
      </c>
      <c r="CC166" s="187"/>
      <c r="CD166" s="186"/>
      <c r="EP166" s="181"/>
      <c r="EQ166" s="181"/>
      <c r="ER166" s="182"/>
      <c r="ES166" s="182"/>
      <c r="ET166" s="182" t="str">
        <f t="shared" ca="1" si="12"/>
        <v/>
      </c>
      <c r="EU166" s="182" t="str">
        <f ca="1">IFERROR(IF(OFFSET($D$6,MATCH(VALUE(SUBSTITUTE(EQ166,EG166,"")),$A$6:$A$167,0)-1,MATCH($EG166,$D$6:$CC$6,0)-1+7,1,1)&gt;0,OFFSET($D$6,MATCH(VALUE(SUBSTITUTE(EQ166,EG166,"")),$A$6:$A$167,0)-1,MATCH($EG166,$D$6:$CC$6,0)-1+7,1,1),""),"")</f>
        <v/>
      </c>
      <c r="EV166" s="182" t="str">
        <f ca="1">IF($EU166&lt;&gt;"",IF(OFFSET($D$6,MATCH(VALUE(SUBSTITUTE($EQ166,$EG166,"")),$A$6:$A$167,0)-1,MATCH($EG166,$D$6:$CC$6,0)-1+8,1,1)=0,"",OFFSET($D$6,MATCH(VALUE(SUBSTITUTE($EQ166,$EG166,"")),$A$6:$A$167,0)-1,MATCH($EG166,$D$6:$CC$6,0)-1+8,1,1)),"")</f>
        <v/>
      </c>
      <c r="EW166" s="182" t="str">
        <f t="shared" ca="1" si="13"/>
        <v/>
      </c>
      <c r="EX166" s="182" t="str">
        <f t="shared" ca="1" si="14"/>
        <v/>
      </c>
      <c r="EY166" s="182" t="str">
        <f ca="1">IF(EU166="","",COUNTIF(EU$6:$EU166,"&gt;"&amp;0))</f>
        <v/>
      </c>
      <c r="EZ166" s="167"/>
      <c r="FA166" s="155"/>
    </row>
    <row r="167" spans="1:157" ht="27.6" customHeight="1">
      <c r="A167" s="87">
        <v>4047</v>
      </c>
      <c r="B167" s="200" t="s">
        <v>3007</v>
      </c>
      <c r="C167" s="184" t="s">
        <v>3007</v>
      </c>
      <c r="D167" s="185" t="s">
        <v>3007</v>
      </c>
      <c r="E167" s="186"/>
      <c r="F167" s="187"/>
      <c r="G167" s="187"/>
      <c r="H167" s="187"/>
      <c r="I167" s="187" t="s">
        <v>3007</v>
      </c>
      <c r="J167" s="187" t="s">
        <v>3007</v>
      </c>
      <c r="K167" s="187"/>
      <c r="L167" s="187"/>
      <c r="M167" s="187" t="s">
        <v>3007</v>
      </c>
      <c r="N167" s="185" t="s">
        <v>3007</v>
      </c>
      <c r="O167" s="186"/>
      <c r="P167" s="187"/>
      <c r="Q167" s="187"/>
      <c r="R167" s="187"/>
      <c r="S167" s="187" t="s">
        <v>3007</v>
      </c>
      <c r="T167" s="187" t="s">
        <v>3007</v>
      </c>
      <c r="U167" s="187"/>
      <c r="V167" s="187"/>
      <c r="W167" s="187" t="s">
        <v>3007</v>
      </c>
      <c r="X167" s="185" t="s">
        <v>3007</v>
      </c>
      <c r="Y167" s="186"/>
      <c r="Z167" s="187"/>
      <c r="AA167" s="187"/>
      <c r="AB167" s="187"/>
      <c r="AC167" s="187" t="s">
        <v>3007</v>
      </c>
      <c r="AD167" s="187" t="s">
        <v>3007</v>
      </c>
      <c r="AE167" s="187"/>
      <c r="AF167" s="187"/>
      <c r="AG167" s="187" t="s">
        <v>3007</v>
      </c>
      <c r="AH167" s="185" t="s">
        <v>3007</v>
      </c>
      <c r="AI167" s="186"/>
      <c r="AJ167" s="187"/>
      <c r="AK167" s="187"/>
      <c r="AL167" s="187"/>
      <c r="AM167" s="187" t="s">
        <v>3007</v>
      </c>
      <c r="AN167" s="187" t="s">
        <v>3007</v>
      </c>
      <c r="AO167" s="187"/>
      <c r="AP167" s="187"/>
      <c r="AQ167" s="187" t="s">
        <v>3007</v>
      </c>
      <c r="AR167" s="185" t="s">
        <v>3007</v>
      </c>
      <c r="AS167" s="186"/>
      <c r="AT167" s="187"/>
      <c r="AU167" s="187"/>
      <c r="AV167" s="187"/>
      <c r="AW167" s="187" t="s">
        <v>3007</v>
      </c>
      <c r="AX167" s="187" t="s">
        <v>3007</v>
      </c>
      <c r="AY167" s="187"/>
      <c r="AZ167" s="187"/>
      <c r="BA167" s="187" t="s">
        <v>3007</v>
      </c>
      <c r="BB167" s="185" t="s">
        <v>3007</v>
      </c>
      <c r="BC167" s="186"/>
      <c r="BD167" s="187"/>
      <c r="BE167" s="187"/>
      <c r="BF167" s="187"/>
      <c r="BG167" s="187" t="s">
        <v>3007</v>
      </c>
      <c r="BH167" s="187" t="s">
        <v>3007</v>
      </c>
      <c r="BI167" s="187"/>
      <c r="BJ167" s="187"/>
      <c r="BK167" s="187" t="s">
        <v>3007</v>
      </c>
      <c r="BL167" s="185" t="s">
        <v>3007</v>
      </c>
      <c r="BM167" s="186"/>
      <c r="BN167" s="187"/>
      <c r="BO167" s="187"/>
      <c r="BP167" s="187"/>
      <c r="BQ167" s="187" t="s">
        <v>3007</v>
      </c>
      <c r="BR167" s="187" t="s">
        <v>3007</v>
      </c>
      <c r="BS167" s="187"/>
      <c r="BT167" s="187"/>
      <c r="BU167" s="187" t="s">
        <v>3007</v>
      </c>
      <c r="BV167" s="185" t="s">
        <v>3007</v>
      </c>
      <c r="BW167" s="186"/>
      <c r="BX167" s="187"/>
      <c r="BY167" s="187"/>
      <c r="BZ167" s="187"/>
      <c r="CA167" s="187" t="s">
        <v>3007</v>
      </c>
      <c r="CB167" s="187" t="s">
        <v>3007</v>
      </c>
      <c r="CC167" s="187"/>
      <c r="CD167" s="186"/>
      <c r="EP167" s="181"/>
      <c r="EQ167" s="181"/>
      <c r="ER167" s="182"/>
      <c r="ES167" s="182"/>
      <c r="ET167" s="182" t="str">
        <f t="shared" ca="1" si="12"/>
        <v/>
      </c>
      <c r="EU167" s="182" t="str">
        <f ca="1">IFERROR(IF(OFFSET($D$6,MATCH(VALUE(SUBSTITUTE(EQ167,EG167,"")),$A$6:$A$167,0)-1,MATCH($EG167,$D$6:$CC$6,0)-1+7,1,1)&gt;0,OFFSET($D$6,MATCH(VALUE(SUBSTITUTE(EQ167,EG167,"")),$A$6:$A$167,0)-1,MATCH($EG167,$D$6:$CC$6,0)-1+7,1,1),""),"")</f>
        <v/>
      </c>
      <c r="EV167" s="182" t="str">
        <f ca="1">IF($EU167&lt;&gt;"",IF(OFFSET($D$6,MATCH(VALUE(SUBSTITUTE($EQ167,$EG167,"")),$A$6:$A$167,0)-1,MATCH($EG167,$D$6:$CC$6,0)-1+8,1,1)=0,"",OFFSET($D$6,MATCH(VALUE(SUBSTITUTE($EQ167,$EG167,"")),$A$6:$A$167,0)-1,MATCH($EG167,$D$6:$CC$6,0)-1+8,1,1)),"")</f>
        <v/>
      </c>
      <c r="EW167" s="182" t="str">
        <f t="shared" ca="1" si="13"/>
        <v/>
      </c>
      <c r="EX167" s="182" t="str">
        <f t="shared" ca="1" si="14"/>
        <v/>
      </c>
      <c r="EY167" s="182" t="str">
        <f ca="1">IF(EU167="","",COUNTIF(EU$6:$EU167,"&gt;"&amp;0))</f>
        <v/>
      </c>
      <c r="EZ167" s="167"/>
      <c r="FA167" s="155"/>
    </row>
    <row r="168" spans="1:157" ht="27.6" customHeight="1">
      <c r="B168" s="203"/>
      <c r="EP168" s="181"/>
      <c r="EQ168" s="181"/>
      <c r="ER168" s="182"/>
      <c r="ES168" s="182"/>
      <c r="ET168" s="182" t="str">
        <f t="shared" ca="1" si="12"/>
        <v/>
      </c>
      <c r="EU168" s="182" t="str">
        <f ca="1">IFERROR(IF(OFFSET($D$6,MATCH(VALUE(SUBSTITUTE(EQ168,EG168,"")),$A$6:$A$167,0)-1,MATCH($EG168,$D$6:$CC$6,0)-1+7,1,1)&gt;0,OFFSET($D$6,MATCH(VALUE(SUBSTITUTE(EQ168,EG168,"")),$A$6:$A$167,0)-1,MATCH($EG168,$D$6:$CC$6,0)-1+7,1,1),""),"")</f>
        <v/>
      </c>
      <c r="EV168" s="182" t="str">
        <f ca="1">IF($EU168&lt;&gt;"",IF(OFFSET($D$6,MATCH(VALUE(SUBSTITUTE($EQ168,$EG168,"")),$A$6:$A$167,0)-1,MATCH($EG168,$D$6:$CC$6,0)-1+8,1,1)=0,"",OFFSET($D$6,MATCH(VALUE(SUBSTITUTE($EQ168,$EG168,"")),$A$6:$A$167,0)-1,MATCH($EG168,$D$6:$CC$6,0)-1+8,1,1)),"")</f>
        <v/>
      </c>
      <c r="EW168" s="182" t="str">
        <f t="shared" ca="1" si="13"/>
        <v/>
      </c>
      <c r="EX168" s="182" t="str">
        <f t="shared" ca="1" si="14"/>
        <v/>
      </c>
      <c r="EY168" s="182" t="str">
        <f ca="1">IF(EU168="","",COUNTIF(EU$6:$EU168,"&gt;"&amp;0))</f>
        <v/>
      </c>
      <c r="EZ168" s="167"/>
      <c r="FA168" s="155"/>
    </row>
    <row r="169" spans="1:157" ht="27.6" customHeight="1">
      <c r="B169" s="203"/>
      <c r="EP169" s="181"/>
      <c r="EQ169" s="181"/>
      <c r="ER169" s="182"/>
      <c r="ES169" s="182"/>
      <c r="ET169" s="182" t="str">
        <f t="shared" ca="1" si="12"/>
        <v/>
      </c>
      <c r="EU169" s="182" t="str">
        <f ca="1">IFERROR(IF(OFFSET($D$6,MATCH(VALUE(SUBSTITUTE(EQ169,EG169,"")),$A$6:$A$167,0)-1,MATCH($EG169,$D$6:$CC$6,0)-1+7,1,1)&gt;0,OFFSET($D$6,MATCH(VALUE(SUBSTITUTE(EQ169,EG169,"")),$A$6:$A$167,0)-1,MATCH($EG169,$D$6:$CC$6,0)-1+7,1,1),""),"")</f>
        <v/>
      </c>
      <c r="EV169" s="182" t="str">
        <f ca="1">IF($EU169&lt;&gt;"",IF(OFFSET($D$6,MATCH(VALUE(SUBSTITUTE($EQ169,$EG169,"")),$A$6:$A$167,0)-1,MATCH($EG169,$D$6:$CC$6,0)-1+8,1,1)=0,"",OFFSET($D$6,MATCH(VALUE(SUBSTITUTE($EQ169,$EG169,"")),$A$6:$A$167,0)-1,MATCH($EG169,$D$6:$CC$6,0)-1+8,1,1)),"")</f>
        <v/>
      </c>
      <c r="EW169" s="182" t="str">
        <f t="shared" ca="1" si="13"/>
        <v/>
      </c>
      <c r="EX169" s="182" t="str">
        <f t="shared" ca="1" si="14"/>
        <v/>
      </c>
      <c r="EY169" s="182" t="str">
        <f ca="1">IF(EU169="","",COUNTIF(EU$6:$EU169,"&gt;"&amp;0))</f>
        <v/>
      </c>
      <c r="EZ169" s="167"/>
      <c r="FA169" s="155"/>
    </row>
    <row r="170" spans="1:157" ht="27.6" customHeight="1">
      <c r="B170" s="203"/>
      <c r="EP170" s="181"/>
      <c r="EQ170" s="181"/>
      <c r="ER170" s="182"/>
      <c r="ES170" s="182"/>
      <c r="ET170" s="182" t="str">
        <f t="shared" ca="1" si="12"/>
        <v/>
      </c>
      <c r="EU170" s="182" t="str">
        <f ca="1">IFERROR(IF(OFFSET($D$6,MATCH(VALUE(SUBSTITUTE(EQ170,EG170,"")),$A$6:$A$167,0)-1,MATCH($EG170,$D$6:$CC$6,0)-1+7,1,1)&gt;0,OFFSET($D$6,MATCH(VALUE(SUBSTITUTE(EQ170,EG170,"")),$A$6:$A$167,0)-1,MATCH($EG170,$D$6:$CC$6,0)-1+7,1,1),""),"")</f>
        <v/>
      </c>
      <c r="EV170" s="182" t="str">
        <f ca="1">IF($EU170&lt;&gt;"",IF(OFFSET($D$6,MATCH(VALUE(SUBSTITUTE($EQ170,$EG170,"")),$A$6:$A$167,0)-1,MATCH($EG170,$D$6:$CC$6,0)-1+8,1,1)=0,"",OFFSET($D$6,MATCH(VALUE(SUBSTITUTE($EQ170,$EG170,"")),$A$6:$A$167,0)-1,MATCH($EG170,$D$6:$CC$6,0)-1+8,1,1)),"")</f>
        <v/>
      </c>
      <c r="EW170" s="182" t="str">
        <f t="shared" ca="1" si="13"/>
        <v/>
      </c>
      <c r="EX170" s="182" t="str">
        <f t="shared" ca="1" si="14"/>
        <v/>
      </c>
      <c r="EY170" s="182" t="str">
        <f ca="1">IF(EU170="","",COUNTIF(EU$6:$EU170,"&gt;"&amp;0))</f>
        <v/>
      </c>
      <c r="EZ170" s="167"/>
      <c r="FA170" s="155"/>
    </row>
    <row r="171" spans="1:157" ht="27.6" customHeight="1">
      <c r="B171"/>
      <c r="EP171" s="181"/>
      <c r="EQ171" s="181"/>
      <c r="ER171" s="182"/>
      <c r="ES171" s="182"/>
      <c r="ET171" s="182" t="str">
        <f t="shared" ca="1" si="12"/>
        <v/>
      </c>
      <c r="EU171" s="182" t="str">
        <f ca="1">IFERROR(IF(OFFSET($D$6,MATCH(VALUE(SUBSTITUTE(EQ171,EG171,"")),$A$6:$A$167,0)-1,MATCH($EG171,$D$6:$CC$6,0)-1+7,1,1)&gt;0,OFFSET($D$6,MATCH(VALUE(SUBSTITUTE(EQ171,EG171,"")),$A$6:$A$167,0)-1,MATCH($EG171,$D$6:$CC$6,0)-1+7,1,1),""),"")</f>
        <v/>
      </c>
      <c r="EV171" s="182" t="str">
        <f ca="1">IF($EU171&lt;&gt;"",IF(OFFSET($D$6,MATCH(VALUE(SUBSTITUTE($EQ171,$EG171,"")),$A$6:$A$167,0)-1,MATCH($EG171,$D$6:$CC$6,0)-1+8,1,1)=0,"",OFFSET($D$6,MATCH(VALUE(SUBSTITUTE($EQ171,$EG171,"")),$A$6:$A$167,0)-1,MATCH($EG171,$D$6:$CC$6,0)-1+8,1,1)),"")</f>
        <v/>
      </c>
      <c r="EW171" s="182" t="str">
        <f t="shared" ca="1" si="13"/>
        <v/>
      </c>
      <c r="EX171" s="182" t="str">
        <f t="shared" ca="1" si="14"/>
        <v/>
      </c>
      <c r="EY171" s="182" t="str">
        <f ca="1">IF(EU171="","",COUNTIF(EU$6:$EU171,"&gt;"&amp;0))</f>
        <v/>
      </c>
      <c r="EZ171" s="167"/>
      <c r="FA171" s="155"/>
    </row>
    <row r="172" spans="1:157" ht="27.6" customHeight="1">
      <c r="B172" s="203"/>
      <c r="EP172" s="181"/>
      <c r="EQ172" s="181"/>
      <c r="ER172" s="182"/>
      <c r="ES172" s="182"/>
      <c r="ET172" s="182" t="str">
        <f t="shared" ca="1" si="12"/>
        <v/>
      </c>
      <c r="EU172" s="182" t="str">
        <f ca="1">IFERROR(IF(OFFSET($D$6,MATCH(VALUE(SUBSTITUTE(EQ172,EG172,"")),$A$6:$A$167,0)-1,MATCH($EG172,$D$6:$CC$6,0)-1+7,1,1)&gt;0,OFFSET($D$6,MATCH(VALUE(SUBSTITUTE(EQ172,EG172,"")),$A$6:$A$167,0)-1,MATCH($EG172,$D$6:$CC$6,0)-1+7,1,1),""),"")</f>
        <v/>
      </c>
      <c r="EV172" s="182" t="str">
        <f ca="1">IF($EU172&lt;&gt;"",IF(OFFSET($D$6,MATCH(VALUE(SUBSTITUTE($EQ172,$EG172,"")),$A$6:$A$167,0)-1,MATCH($EG172,$D$6:$CC$6,0)-1+8,1,1)=0,"",OFFSET($D$6,MATCH(VALUE(SUBSTITUTE($EQ172,$EG172,"")),$A$6:$A$167,0)-1,MATCH($EG172,$D$6:$CC$6,0)-1+8,1,1)),"")</f>
        <v/>
      </c>
      <c r="EW172" s="182" t="str">
        <f t="shared" ca="1" si="13"/>
        <v/>
      </c>
      <c r="EX172" s="182" t="str">
        <f t="shared" ca="1" si="14"/>
        <v/>
      </c>
      <c r="EY172" s="182" t="str">
        <f ca="1">IF(EU172="","",COUNTIF(EU$6:$EU172,"&gt;"&amp;0))</f>
        <v/>
      </c>
      <c r="EZ172" s="167"/>
      <c r="FA172" s="155"/>
    </row>
    <row r="173" spans="1:157" ht="27.6" customHeight="1">
      <c r="B173"/>
      <c r="EP173" s="181"/>
      <c r="EQ173" s="181"/>
      <c r="ER173" s="182"/>
      <c r="ES173" s="182"/>
      <c r="ET173" s="182" t="str">
        <f t="shared" ca="1" si="12"/>
        <v/>
      </c>
      <c r="EU173" s="182" t="str">
        <f ca="1">IFERROR(IF(OFFSET($D$6,MATCH(VALUE(SUBSTITUTE(EQ173,EG173,"")),$A$6:$A$167,0)-1,MATCH($EG173,$D$6:$CC$6,0)-1+7,1,1)&gt;0,OFFSET($D$6,MATCH(VALUE(SUBSTITUTE(EQ173,EG173,"")),$A$6:$A$167,0)-1,MATCH($EG173,$D$6:$CC$6,0)-1+7,1,1),""),"")</f>
        <v/>
      </c>
      <c r="EV173" s="182" t="str">
        <f ca="1">IF($EU173&lt;&gt;"",IF(OFFSET($D$6,MATCH(VALUE(SUBSTITUTE($EQ173,$EG173,"")),$A$6:$A$167,0)-1,MATCH($EG173,$D$6:$CC$6,0)-1+8,1,1)=0,"",OFFSET($D$6,MATCH(VALUE(SUBSTITUTE($EQ173,$EG173,"")),$A$6:$A$167,0)-1,MATCH($EG173,$D$6:$CC$6,0)-1+8,1,1)),"")</f>
        <v/>
      </c>
      <c r="EW173" s="182" t="str">
        <f t="shared" ca="1" si="13"/>
        <v/>
      </c>
      <c r="EX173" s="182" t="str">
        <f t="shared" ca="1" si="14"/>
        <v/>
      </c>
      <c r="EY173" s="182" t="str">
        <f ca="1">IF(EU173="","",COUNTIF(EU$6:$EU173,"&gt;"&amp;0))</f>
        <v/>
      </c>
      <c r="EZ173" s="167"/>
      <c r="FA173" s="155"/>
    </row>
    <row r="174" spans="1:157" ht="27.6" customHeight="1">
      <c r="B174"/>
      <c r="EP174" s="181"/>
      <c r="EQ174" s="181"/>
      <c r="ER174" s="182"/>
      <c r="ES174" s="182"/>
      <c r="ET174" s="182" t="str">
        <f t="shared" ca="1" si="12"/>
        <v/>
      </c>
      <c r="EU174" s="182" t="str">
        <f ca="1">IFERROR(IF(OFFSET($D$6,MATCH(VALUE(SUBSTITUTE(EQ174,EG174,"")),$A$6:$A$167,0)-1,MATCH($EG174,$D$6:$CC$6,0)-1+7,1,1)&gt;0,OFFSET($D$6,MATCH(VALUE(SUBSTITUTE(EQ174,EG174,"")),$A$6:$A$167,0)-1,MATCH($EG174,$D$6:$CC$6,0)-1+7,1,1),""),"")</f>
        <v/>
      </c>
      <c r="EV174" s="182" t="str">
        <f ca="1">IF($EU174&lt;&gt;"",IF(OFFSET($D$6,MATCH(VALUE(SUBSTITUTE($EQ174,$EG174,"")),$A$6:$A$167,0)-1,MATCH($EG174,$D$6:$CC$6,0)-1+8,1,1)=0,"",OFFSET($D$6,MATCH(VALUE(SUBSTITUTE($EQ174,$EG174,"")),$A$6:$A$167,0)-1,MATCH($EG174,$D$6:$CC$6,0)-1+8,1,1)),"")</f>
        <v/>
      </c>
      <c r="EW174" s="182" t="str">
        <f t="shared" ca="1" si="13"/>
        <v/>
      </c>
      <c r="EX174" s="182" t="str">
        <f t="shared" ca="1" si="14"/>
        <v/>
      </c>
      <c r="EY174" s="182" t="str">
        <f ca="1">IF(EU174="","",COUNTIF(EU$6:$EU174,"&gt;"&amp;0))</f>
        <v/>
      </c>
      <c r="EZ174" s="167"/>
      <c r="FA174" s="155"/>
    </row>
    <row r="175" spans="1:157" ht="27.6" customHeight="1">
      <c r="B175" s="203"/>
      <c r="EP175" s="181"/>
      <c r="EQ175" s="181"/>
      <c r="ER175" s="182"/>
      <c r="ES175" s="182"/>
      <c r="ET175" s="182" t="str">
        <f t="shared" ca="1" si="12"/>
        <v/>
      </c>
      <c r="EU175" s="182" t="str">
        <f ca="1">IFERROR(IF(OFFSET($D$6,MATCH(VALUE(SUBSTITUTE(EQ175,EG175,"")),$A$6:$A$167,0)-1,MATCH($EG175,$D$6:$CC$6,0)-1+7,1,1)&gt;0,OFFSET($D$6,MATCH(VALUE(SUBSTITUTE(EQ175,EG175,"")),$A$6:$A$167,0)-1,MATCH($EG175,$D$6:$CC$6,0)-1+7,1,1),""),"")</f>
        <v/>
      </c>
      <c r="EV175" s="182" t="str">
        <f ca="1">IF($EU175&lt;&gt;"",IF(OFFSET($D$6,MATCH(VALUE(SUBSTITUTE($EQ175,$EG175,"")),$A$6:$A$167,0)-1,MATCH($EG175,$D$6:$CC$6,0)-1+8,1,1)=0,"",OFFSET($D$6,MATCH(VALUE(SUBSTITUTE($EQ175,$EG175,"")),$A$6:$A$167,0)-1,MATCH($EG175,$D$6:$CC$6,0)-1+8,1,1)),"")</f>
        <v/>
      </c>
      <c r="EW175" s="182" t="str">
        <f t="shared" ca="1" si="13"/>
        <v/>
      </c>
      <c r="EX175" s="182" t="str">
        <f t="shared" ca="1" si="14"/>
        <v/>
      </c>
      <c r="EY175" s="182" t="str">
        <f ca="1">IF(EU175="","",COUNTIF(EU$6:$EU175,"&gt;"&amp;0))</f>
        <v/>
      </c>
      <c r="EZ175" s="167"/>
      <c r="FA175" s="155"/>
    </row>
    <row r="176" spans="1:157" ht="27.6" customHeight="1">
      <c r="B176" s="203"/>
      <c r="EP176" s="181"/>
      <c r="EQ176" s="181"/>
      <c r="ER176" s="182"/>
      <c r="ES176" s="182"/>
      <c r="ET176" s="182" t="str">
        <f t="shared" ca="1" si="12"/>
        <v/>
      </c>
      <c r="EU176" s="182" t="str">
        <f ca="1">IFERROR(IF(OFFSET($D$6,MATCH(VALUE(SUBSTITUTE(EQ176,EG176,"")),$A$6:$A$167,0)-1,MATCH($EG176,$D$6:$CC$6,0)-1+7,1,1)&gt;0,OFFSET($D$6,MATCH(VALUE(SUBSTITUTE(EQ176,EG176,"")),$A$6:$A$167,0)-1,MATCH($EG176,$D$6:$CC$6,0)-1+7,1,1),""),"")</f>
        <v/>
      </c>
      <c r="EV176" s="182" t="str">
        <f ca="1">IF($EU176&lt;&gt;"",IF(OFFSET($D$6,MATCH(VALUE(SUBSTITUTE($EQ176,$EG176,"")),$A$6:$A$167,0)-1,MATCH($EG176,$D$6:$CC$6,0)-1+8,1,1)=0,"",OFFSET($D$6,MATCH(VALUE(SUBSTITUTE($EQ176,$EG176,"")),$A$6:$A$167,0)-1,MATCH($EG176,$D$6:$CC$6,0)-1+8,1,1)),"")</f>
        <v/>
      </c>
      <c r="EW176" s="182" t="str">
        <f t="shared" ca="1" si="13"/>
        <v/>
      </c>
      <c r="EX176" s="182" t="str">
        <f t="shared" ca="1" si="14"/>
        <v/>
      </c>
      <c r="EY176" s="182" t="str">
        <f ca="1">IF(EU176="","",COUNTIF(EU$6:$EU176,"&gt;"&amp;0))</f>
        <v/>
      </c>
      <c r="EZ176" s="167"/>
      <c r="FA176" s="155"/>
    </row>
    <row r="177" spans="2:157" ht="27.6" customHeight="1">
      <c r="B177" s="204"/>
      <c r="EP177" s="181"/>
      <c r="EQ177" s="181"/>
      <c r="ER177" s="182"/>
      <c r="ES177" s="182"/>
      <c r="ET177" s="182" t="str">
        <f t="shared" ca="1" si="12"/>
        <v/>
      </c>
      <c r="EU177" s="182" t="str">
        <f ca="1">IFERROR(IF(OFFSET($D$6,MATCH(VALUE(SUBSTITUTE(EQ177,EG177,"")),$A$6:$A$167,0)-1,MATCH($EG177,$D$6:$CC$6,0)-1+7,1,1)&gt;0,OFFSET($D$6,MATCH(VALUE(SUBSTITUTE(EQ177,EG177,"")),$A$6:$A$167,0)-1,MATCH($EG177,$D$6:$CC$6,0)-1+7,1,1),""),"")</f>
        <v/>
      </c>
      <c r="EV177" s="182" t="str">
        <f ca="1">IF($EU177&lt;&gt;"",IF(OFFSET($D$6,MATCH(VALUE(SUBSTITUTE($EQ177,$EG177,"")),$A$6:$A$167,0)-1,MATCH($EG177,$D$6:$CC$6,0)-1+8,1,1)=0,"",OFFSET($D$6,MATCH(VALUE(SUBSTITUTE($EQ177,$EG177,"")),$A$6:$A$167,0)-1,MATCH($EG177,$D$6:$CC$6,0)-1+8,1,1)),"")</f>
        <v/>
      </c>
      <c r="EW177" s="182" t="str">
        <f t="shared" ca="1" si="13"/>
        <v/>
      </c>
      <c r="EX177" s="182" t="str">
        <f t="shared" ca="1" si="14"/>
        <v/>
      </c>
      <c r="EY177" s="182" t="str">
        <f ca="1">IF(EU177="","",COUNTIF(EU$6:$EU177,"&gt;"&amp;0))</f>
        <v/>
      </c>
      <c r="EZ177" s="167"/>
      <c r="FA177" s="155"/>
    </row>
    <row r="178" spans="2:157" ht="27.6" customHeight="1">
      <c r="B178" s="203"/>
      <c r="EP178" s="181"/>
      <c r="EQ178" s="181"/>
      <c r="ER178" s="182"/>
      <c r="ES178" s="182"/>
      <c r="ET178" s="182" t="str">
        <f t="shared" ca="1" si="12"/>
        <v/>
      </c>
      <c r="EU178" s="182" t="str">
        <f ca="1">IFERROR(IF(OFFSET($D$6,MATCH(VALUE(SUBSTITUTE(EQ178,EG178,"")),$A$6:$A$167,0)-1,MATCH($EG178,$D$6:$CC$6,0)-1+7,1,1)&gt;0,OFFSET($D$6,MATCH(VALUE(SUBSTITUTE(EQ178,EG178,"")),$A$6:$A$167,0)-1,MATCH($EG178,$D$6:$CC$6,0)-1+7,1,1),""),"")</f>
        <v/>
      </c>
      <c r="EV178" s="182" t="str">
        <f ca="1">IF($EU178&lt;&gt;"",IF(OFFSET($D$6,MATCH(VALUE(SUBSTITUTE($EQ178,$EG178,"")),$A$6:$A$167,0)-1,MATCH($EG178,$D$6:$CC$6,0)-1+8,1,1)=0,"",OFFSET($D$6,MATCH(VALUE(SUBSTITUTE($EQ178,$EG178,"")),$A$6:$A$167,0)-1,MATCH($EG178,$D$6:$CC$6,0)-1+8,1,1)),"")</f>
        <v/>
      </c>
      <c r="EW178" s="182" t="str">
        <f t="shared" ca="1" si="13"/>
        <v/>
      </c>
      <c r="EX178" s="182" t="str">
        <f t="shared" ca="1" si="14"/>
        <v/>
      </c>
      <c r="EY178" s="182" t="str">
        <f ca="1">IF(EU178="","",COUNTIF(EU$6:$EU178,"&gt;"&amp;0))</f>
        <v/>
      </c>
      <c r="EZ178" s="167"/>
      <c r="FA178" s="155"/>
    </row>
    <row r="179" spans="2:157" ht="27.6" customHeight="1">
      <c r="B179" s="203"/>
      <c r="EP179" s="181"/>
      <c r="EQ179" s="181"/>
      <c r="ER179" s="182"/>
      <c r="ES179" s="182"/>
      <c r="ET179" s="182" t="str">
        <f t="shared" ca="1" si="12"/>
        <v/>
      </c>
      <c r="EU179" s="182" t="str">
        <f ca="1">IFERROR(IF(OFFSET($D$6,MATCH(VALUE(SUBSTITUTE(EQ179,EG179,"")),$A$6:$A$167,0)-1,MATCH($EG179,$D$6:$CC$6,0)-1+7,1,1)&gt;0,OFFSET($D$6,MATCH(VALUE(SUBSTITUTE(EQ179,EG179,"")),$A$6:$A$167,0)-1,MATCH($EG179,$D$6:$CC$6,0)-1+7,1,1),""),"")</f>
        <v/>
      </c>
      <c r="EV179" s="182" t="str">
        <f ca="1">IF($EU179&lt;&gt;"",IF(OFFSET($D$6,MATCH(VALUE(SUBSTITUTE($EQ179,$EG179,"")),$A$6:$A$167,0)-1,MATCH($EG179,$D$6:$CC$6,0)-1+8,1,1)=0,"",OFFSET($D$6,MATCH(VALUE(SUBSTITUTE($EQ179,$EG179,"")),$A$6:$A$167,0)-1,MATCH($EG179,$D$6:$CC$6,0)-1+8,1,1)),"")</f>
        <v/>
      </c>
      <c r="EW179" s="182" t="str">
        <f t="shared" ca="1" si="13"/>
        <v/>
      </c>
      <c r="EX179" s="182" t="str">
        <f t="shared" ca="1" si="14"/>
        <v/>
      </c>
      <c r="EY179" s="182" t="str">
        <f ca="1">IF(EU179="","",COUNTIF(EU$6:$EU179,"&gt;"&amp;0))</f>
        <v/>
      </c>
      <c r="EZ179" s="167"/>
      <c r="FA179" s="155"/>
    </row>
    <row r="180" spans="2:157" ht="27.6" customHeight="1">
      <c r="B180" s="204"/>
      <c r="EP180" s="181"/>
      <c r="EQ180" s="181"/>
      <c r="ER180" s="182"/>
      <c r="ES180" s="182"/>
      <c r="ET180" s="182" t="str">
        <f t="shared" ca="1" si="12"/>
        <v/>
      </c>
      <c r="EU180" s="182" t="str">
        <f ca="1">IFERROR(IF(OFFSET($D$6,MATCH(VALUE(SUBSTITUTE(EQ180,EG180,"")),$A$6:$A$167,0)-1,MATCH($EG180,$D$6:$CC$6,0)-1+7,1,1)&gt;0,OFFSET($D$6,MATCH(VALUE(SUBSTITUTE(EQ180,EG180,"")),$A$6:$A$167,0)-1,MATCH($EG180,$D$6:$CC$6,0)-1+7,1,1),""),"")</f>
        <v/>
      </c>
      <c r="EV180" s="182" t="str">
        <f ca="1">IF($EU180&lt;&gt;"",IF(OFFSET($D$6,MATCH(VALUE(SUBSTITUTE($EQ180,$EG180,"")),$A$6:$A$167,0)-1,MATCH($EG180,$D$6:$CC$6,0)-1+8,1,1)=0,"",OFFSET($D$6,MATCH(VALUE(SUBSTITUTE($EQ180,$EG180,"")),$A$6:$A$167,0)-1,MATCH($EG180,$D$6:$CC$6,0)-1+8,1,1)),"")</f>
        <v/>
      </c>
      <c r="EW180" s="182" t="str">
        <f t="shared" ca="1" si="13"/>
        <v/>
      </c>
      <c r="EX180" s="182" t="str">
        <f t="shared" ca="1" si="14"/>
        <v/>
      </c>
      <c r="EY180" s="182" t="str">
        <f ca="1">IF(EU180="","",COUNTIF(EU$6:$EU180,"&gt;"&amp;0))</f>
        <v/>
      </c>
      <c r="EZ180" s="167"/>
      <c r="FA180" s="155"/>
    </row>
    <row r="181" spans="2:157" ht="27.6" customHeight="1">
      <c r="B181" s="203"/>
      <c r="EP181" s="181"/>
      <c r="EQ181" s="181"/>
      <c r="ER181" s="182"/>
      <c r="ES181" s="182"/>
      <c r="ET181" s="182" t="str">
        <f t="shared" ca="1" si="12"/>
        <v/>
      </c>
      <c r="EU181" s="182" t="str">
        <f ca="1">IFERROR(IF(OFFSET($D$6,MATCH(VALUE(SUBSTITUTE(EQ181,EG181,"")),$A$6:$A$167,0)-1,MATCH($EG181,$D$6:$CC$6,0)-1+7,1,1)&gt;0,OFFSET($D$6,MATCH(VALUE(SUBSTITUTE(EQ181,EG181,"")),$A$6:$A$167,0)-1,MATCH($EG181,$D$6:$CC$6,0)-1+7,1,1),""),"")</f>
        <v/>
      </c>
      <c r="EV181" s="182" t="str">
        <f ca="1">IF($EU181&lt;&gt;"",IF(OFFSET($D$6,MATCH(VALUE(SUBSTITUTE($EQ181,$EG181,"")),$A$6:$A$167,0)-1,MATCH($EG181,$D$6:$CC$6,0)-1+8,1,1)=0,"",OFFSET($D$6,MATCH(VALUE(SUBSTITUTE($EQ181,$EG181,"")),$A$6:$A$167,0)-1,MATCH($EG181,$D$6:$CC$6,0)-1+8,1,1)),"")</f>
        <v/>
      </c>
      <c r="EW181" s="182" t="str">
        <f t="shared" ca="1" si="13"/>
        <v/>
      </c>
      <c r="EX181" s="182" t="str">
        <f t="shared" ca="1" si="14"/>
        <v/>
      </c>
      <c r="EY181" s="182" t="str">
        <f ca="1">IF(EU181="","",COUNTIF(EU$6:$EU181,"&gt;"&amp;0))</f>
        <v/>
      </c>
      <c r="EZ181" s="167"/>
      <c r="FA181" s="155"/>
    </row>
    <row r="182" spans="2:157" ht="27.6" customHeight="1">
      <c r="B182" s="203"/>
      <c r="EP182" s="181"/>
      <c r="EQ182" s="181"/>
      <c r="ER182" s="182"/>
      <c r="ES182" s="182"/>
      <c r="ET182" s="182" t="str">
        <f t="shared" ca="1" si="12"/>
        <v/>
      </c>
      <c r="EU182" s="182" t="str">
        <f ca="1">IFERROR(IF(OFFSET($D$6,MATCH(VALUE(SUBSTITUTE(EQ182,EG182,"")),$A$6:$A$167,0)-1,MATCH($EG182,$D$6:$CC$6,0)-1+7,1,1)&gt;0,OFFSET($D$6,MATCH(VALUE(SUBSTITUTE(EQ182,EG182,"")),$A$6:$A$167,0)-1,MATCH($EG182,$D$6:$CC$6,0)-1+7,1,1),""),"")</f>
        <v/>
      </c>
      <c r="EV182" s="182" t="str">
        <f ca="1">IF($EU182&lt;&gt;"",IF(OFFSET($D$6,MATCH(VALUE(SUBSTITUTE($EQ182,$EG182,"")),$A$6:$A$167,0)-1,MATCH($EG182,$D$6:$CC$6,0)-1+8,1,1)=0,"",OFFSET($D$6,MATCH(VALUE(SUBSTITUTE($EQ182,$EG182,"")),$A$6:$A$167,0)-1,MATCH($EG182,$D$6:$CC$6,0)-1+8,1,1)),"")</f>
        <v/>
      </c>
      <c r="EW182" s="182" t="str">
        <f t="shared" ca="1" si="13"/>
        <v/>
      </c>
      <c r="EX182" s="182" t="str">
        <f t="shared" ca="1" si="14"/>
        <v/>
      </c>
      <c r="EY182" s="182" t="str">
        <f ca="1">IF(EU182="","",COUNTIF(EU$6:$EU182,"&gt;"&amp;0))</f>
        <v/>
      </c>
      <c r="EZ182" s="167"/>
      <c r="FA182" s="155"/>
    </row>
    <row r="183" spans="2:157" ht="27.6" customHeight="1">
      <c r="B183" s="203"/>
      <c r="EP183" s="181"/>
      <c r="EQ183" s="181"/>
      <c r="ER183" s="182"/>
      <c r="ES183" s="182"/>
      <c r="ET183" s="182" t="str">
        <f t="shared" ca="1" si="12"/>
        <v/>
      </c>
      <c r="EU183" s="182" t="str">
        <f ca="1">IFERROR(IF(OFFSET($D$6,MATCH(VALUE(SUBSTITUTE(EQ183,EG183,"")),$A$6:$A$167,0)-1,MATCH($EG183,$D$6:$CC$6,0)-1+7,1,1)&gt;0,OFFSET($D$6,MATCH(VALUE(SUBSTITUTE(EQ183,EG183,"")),$A$6:$A$167,0)-1,MATCH($EG183,$D$6:$CC$6,0)-1+7,1,1),""),"")</f>
        <v/>
      </c>
      <c r="EV183" s="182" t="str">
        <f ca="1">IF($EU183&lt;&gt;"",IF(OFFSET($D$6,MATCH(VALUE(SUBSTITUTE($EQ183,$EG183,"")),$A$6:$A$167,0)-1,MATCH($EG183,$D$6:$CC$6,0)-1+8,1,1)=0,"",OFFSET($D$6,MATCH(VALUE(SUBSTITUTE($EQ183,$EG183,"")),$A$6:$A$167,0)-1,MATCH($EG183,$D$6:$CC$6,0)-1+8,1,1)),"")</f>
        <v/>
      </c>
      <c r="EW183" s="182" t="str">
        <f t="shared" ca="1" si="13"/>
        <v/>
      </c>
      <c r="EX183" s="182" t="str">
        <f t="shared" ca="1" si="14"/>
        <v/>
      </c>
      <c r="EY183" s="182" t="str">
        <f ca="1">IF(EU183="","",COUNTIF(EU$6:$EU183,"&gt;"&amp;0))</f>
        <v/>
      </c>
      <c r="EZ183" s="167"/>
      <c r="FA183" s="155"/>
    </row>
    <row r="184" spans="2:157" ht="27.6" customHeight="1">
      <c r="B184" s="203"/>
      <c r="EP184" s="181"/>
      <c r="EQ184" s="181"/>
      <c r="ER184" s="182"/>
      <c r="ES184" s="182"/>
      <c r="ET184" s="182" t="str">
        <f t="shared" ca="1" si="12"/>
        <v/>
      </c>
      <c r="EU184" s="182" t="str">
        <f ca="1">IFERROR(IF(OFFSET($D$6,MATCH(VALUE(SUBSTITUTE(EQ184,EG184,"")),$A$6:$A$167,0)-1,MATCH($EG184,$D$6:$CC$6,0)-1+7,1,1)&gt;0,OFFSET($D$6,MATCH(VALUE(SUBSTITUTE(EQ184,EG184,"")),$A$6:$A$167,0)-1,MATCH($EG184,$D$6:$CC$6,0)-1+7,1,1),""),"")</f>
        <v/>
      </c>
      <c r="EV184" s="182" t="str">
        <f ca="1">IF($EU184&lt;&gt;"",IF(OFFSET($D$6,MATCH(VALUE(SUBSTITUTE($EQ184,$EG184,"")),$A$6:$A$167,0)-1,MATCH($EG184,$D$6:$CC$6,0)-1+8,1,1)=0,"",OFFSET($D$6,MATCH(VALUE(SUBSTITUTE($EQ184,$EG184,"")),$A$6:$A$167,0)-1,MATCH($EG184,$D$6:$CC$6,0)-1+8,1,1)),"")</f>
        <v/>
      </c>
      <c r="EW184" s="182" t="str">
        <f t="shared" ca="1" si="13"/>
        <v/>
      </c>
      <c r="EX184" s="182" t="str">
        <f t="shared" ca="1" si="14"/>
        <v/>
      </c>
      <c r="EY184" s="182" t="str">
        <f ca="1">IF(EU184="","",COUNTIF(EU$6:$EU184,"&gt;"&amp;0))</f>
        <v/>
      </c>
      <c r="EZ184" s="167"/>
      <c r="FA184" s="155"/>
    </row>
    <row r="185" spans="2:157" ht="27.6" customHeight="1">
      <c r="B185" s="203"/>
      <c r="EP185" s="181"/>
      <c r="EQ185" s="181"/>
      <c r="ER185" s="182"/>
      <c r="ES185" s="182"/>
      <c r="ET185" s="182" t="str">
        <f t="shared" ca="1" si="12"/>
        <v/>
      </c>
      <c r="EU185" s="182" t="str">
        <f ca="1">IFERROR(IF(OFFSET($D$6,MATCH(VALUE(SUBSTITUTE(EQ185,EG185,"")),$A$6:$A$167,0)-1,MATCH($EG185,$D$6:$CC$6,0)-1+7,1,1)&gt;0,OFFSET($D$6,MATCH(VALUE(SUBSTITUTE(EQ185,EG185,"")),$A$6:$A$167,0)-1,MATCH($EG185,$D$6:$CC$6,0)-1+7,1,1),""),"")</f>
        <v/>
      </c>
      <c r="EV185" s="182" t="str">
        <f ca="1">IF($EU185&lt;&gt;"",IF(OFFSET($D$6,MATCH(VALUE(SUBSTITUTE($EQ185,$EG185,"")),$A$6:$A$167,0)-1,MATCH($EG185,$D$6:$CC$6,0)-1+8,1,1)=0,"",OFFSET($D$6,MATCH(VALUE(SUBSTITUTE($EQ185,$EG185,"")),$A$6:$A$167,0)-1,MATCH($EG185,$D$6:$CC$6,0)-1+8,1,1)),"")</f>
        <v/>
      </c>
      <c r="EW185" s="182" t="str">
        <f t="shared" ca="1" si="13"/>
        <v/>
      </c>
      <c r="EX185" s="182" t="str">
        <f t="shared" ca="1" si="14"/>
        <v/>
      </c>
      <c r="EY185" s="182" t="str">
        <f ca="1">IF(EU185="","",COUNTIF(EU$6:$EU185,"&gt;"&amp;0))</f>
        <v/>
      </c>
      <c r="EZ185" s="167"/>
      <c r="FA185" s="155"/>
    </row>
    <row r="186" spans="2:157" ht="27.6" customHeight="1">
      <c r="B186" s="203"/>
      <c r="EP186" s="181"/>
      <c r="EQ186" s="181"/>
      <c r="ER186" s="182"/>
      <c r="ES186" s="182"/>
      <c r="ET186" s="182" t="str">
        <f t="shared" ca="1" si="12"/>
        <v/>
      </c>
      <c r="EU186" s="182" t="str">
        <f ca="1">IFERROR(IF(OFFSET($D$6,MATCH(VALUE(SUBSTITUTE(EQ186,EG186,"")),$A$6:$A$167,0)-1,MATCH($EG186,$D$6:$CC$6,0)-1+7,1,1)&gt;0,OFFSET($D$6,MATCH(VALUE(SUBSTITUTE(EQ186,EG186,"")),$A$6:$A$167,0)-1,MATCH($EG186,$D$6:$CC$6,0)-1+7,1,1),""),"")</f>
        <v/>
      </c>
      <c r="EV186" s="182" t="str">
        <f ca="1">IF($EU186&lt;&gt;"",IF(OFFSET($D$6,MATCH(VALUE(SUBSTITUTE($EQ186,$EG186,"")),$A$6:$A$167,0)-1,MATCH($EG186,$D$6:$CC$6,0)-1+8,1,1)=0,"",OFFSET($D$6,MATCH(VALUE(SUBSTITUTE($EQ186,$EG186,"")),$A$6:$A$167,0)-1,MATCH($EG186,$D$6:$CC$6,0)-1+8,1,1)),"")</f>
        <v/>
      </c>
      <c r="EW186" s="182" t="str">
        <f t="shared" ca="1" si="13"/>
        <v/>
      </c>
      <c r="EX186" s="182" t="str">
        <f t="shared" ca="1" si="14"/>
        <v/>
      </c>
      <c r="EY186" s="182" t="str">
        <f ca="1">IF(EU186="","",COUNTIF(EU$6:$EU186,"&gt;"&amp;0))</f>
        <v/>
      </c>
      <c r="EZ186" s="167"/>
      <c r="FA186" s="155"/>
    </row>
    <row r="187" spans="2:157" ht="27.6" customHeight="1">
      <c r="B187" s="203"/>
      <c r="EP187" s="181"/>
      <c r="EQ187" s="181"/>
      <c r="ER187" s="182"/>
      <c r="ES187" s="182"/>
      <c r="ET187" s="182" t="str">
        <f t="shared" ca="1" si="12"/>
        <v/>
      </c>
      <c r="EU187" s="182" t="str">
        <f ca="1">IFERROR(IF(OFFSET($D$6,MATCH(VALUE(SUBSTITUTE(EQ187,EG187,"")),$A$6:$A$167,0)-1,MATCH($EG187,$D$6:$CC$6,0)-1+7,1,1)&gt;0,OFFSET($D$6,MATCH(VALUE(SUBSTITUTE(EQ187,EG187,"")),$A$6:$A$167,0)-1,MATCH($EG187,$D$6:$CC$6,0)-1+7,1,1),""),"")</f>
        <v/>
      </c>
      <c r="EV187" s="182" t="str">
        <f ca="1">IF($EU187&lt;&gt;"",IF(OFFSET($D$6,MATCH(VALUE(SUBSTITUTE($EQ187,$EG187,"")),$A$6:$A$167,0)-1,MATCH($EG187,$D$6:$CC$6,0)-1+8,1,1)=0,"",OFFSET($D$6,MATCH(VALUE(SUBSTITUTE($EQ187,$EG187,"")),$A$6:$A$167,0)-1,MATCH($EG187,$D$6:$CC$6,0)-1+8,1,1)),"")</f>
        <v/>
      </c>
      <c r="EW187" s="182" t="str">
        <f t="shared" ca="1" si="13"/>
        <v/>
      </c>
      <c r="EX187" s="182" t="str">
        <f t="shared" ca="1" si="14"/>
        <v/>
      </c>
      <c r="EY187" s="182" t="str">
        <f ca="1">IF(EU187="","",COUNTIF(EU$6:$EU187,"&gt;"&amp;0))</f>
        <v/>
      </c>
      <c r="EZ187" s="167"/>
      <c r="FA187" s="155"/>
    </row>
    <row r="188" spans="2:157" ht="27.6" customHeight="1">
      <c r="B188" s="203"/>
      <c r="EP188" s="181"/>
      <c r="EQ188" s="181"/>
      <c r="ER188" s="182"/>
      <c r="ES188" s="182"/>
      <c r="ET188" s="182" t="str">
        <f t="shared" ca="1" si="12"/>
        <v/>
      </c>
      <c r="EU188" s="182" t="str">
        <f ca="1">IFERROR(IF(OFFSET($D$6,MATCH(VALUE(SUBSTITUTE(EQ188,EG188,"")),$A$6:$A$167,0)-1,MATCH($EG188,$D$6:$CC$6,0)-1+7,1,1)&gt;0,OFFSET($D$6,MATCH(VALUE(SUBSTITUTE(EQ188,EG188,"")),$A$6:$A$167,0)-1,MATCH($EG188,$D$6:$CC$6,0)-1+7,1,1),""),"")</f>
        <v/>
      </c>
      <c r="EV188" s="182" t="str">
        <f ca="1">IF($EU188&lt;&gt;"",IF(OFFSET($D$6,MATCH(VALUE(SUBSTITUTE($EQ188,$EG188,"")),$A$6:$A$167,0)-1,MATCH($EG188,$D$6:$CC$6,0)-1+8,1,1)=0,"",OFFSET($D$6,MATCH(VALUE(SUBSTITUTE($EQ188,$EG188,"")),$A$6:$A$167,0)-1,MATCH($EG188,$D$6:$CC$6,0)-1+8,1,1)),"")</f>
        <v/>
      </c>
      <c r="EW188" s="182" t="str">
        <f t="shared" ca="1" si="13"/>
        <v/>
      </c>
      <c r="EX188" s="182" t="str">
        <f t="shared" ca="1" si="14"/>
        <v/>
      </c>
      <c r="EY188" s="182" t="str">
        <f ca="1">IF(EU188="","",COUNTIF(EU$6:$EU188,"&gt;"&amp;0))</f>
        <v/>
      </c>
      <c r="EZ188" s="167"/>
      <c r="FA188" s="155"/>
    </row>
    <row r="189" spans="2:157" ht="27.6" customHeight="1">
      <c r="B189" s="203"/>
      <c r="EP189" s="181"/>
      <c r="EQ189" s="181"/>
      <c r="ER189" s="182"/>
      <c r="ES189" s="182"/>
      <c r="ET189" s="182" t="str">
        <f t="shared" ca="1" si="12"/>
        <v/>
      </c>
      <c r="EU189" s="182" t="str">
        <f ca="1">IFERROR(IF(OFFSET($D$6,MATCH(VALUE(SUBSTITUTE(EQ189,EG189,"")),$A$6:$A$167,0)-1,MATCH($EG189,$D$6:$CC$6,0)-1+7,1,1)&gt;0,OFFSET($D$6,MATCH(VALUE(SUBSTITUTE(EQ189,EG189,"")),$A$6:$A$167,0)-1,MATCH($EG189,$D$6:$CC$6,0)-1+7,1,1),""),"")</f>
        <v/>
      </c>
      <c r="EV189" s="182" t="str">
        <f ca="1">IF($EU189&lt;&gt;"",IF(OFFSET($D$6,MATCH(VALUE(SUBSTITUTE($EQ189,$EG189,"")),$A$6:$A$167,0)-1,MATCH($EG189,$D$6:$CC$6,0)-1+8,1,1)=0,"",OFFSET($D$6,MATCH(VALUE(SUBSTITUTE($EQ189,$EG189,"")),$A$6:$A$167,0)-1,MATCH($EG189,$D$6:$CC$6,0)-1+8,1,1)),"")</f>
        <v/>
      </c>
      <c r="EW189" s="182" t="str">
        <f t="shared" ca="1" si="13"/>
        <v/>
      </c>
      <c r="EX189" s="182" t="str">
        <f t="shared" ca="1" si="14"/>
        <v/>
      </c>
      <c r="EY189" s="182" t="str">
        <f ca="1">IF(EU189="","",COUNTIF(EU$6:$EU189,"&gt;"&amp;0))</f>
        <v/>
      </c>
      <c r="EZ189" s="167"/>
      <c r="FA189" s="155"/>
    </row>
    <row r="190" spans="2:157" ht="27.6" customHeight="1">
      <c r="B190" s="203"/>
      <c r="EP190" s="181"/>
      <c r="EQ190" s="181"/>
      <c r="ER190" s="182"/>
      <c r="ES190" s="182"/>
      <c r="ET190" s="182" t="str">
        <f t="shared" ca="1" si="12"/>
        <v/>
      </c>
      <c r="EU190" s="182" t="str">
        <f ca="1">IFERROR(IF(OFFSET($D$6,MATCH(VALUE(SUBSTITUTE(EQ190,EG190,"")),$A$6:$A$167,0)-1,MATCH($EG190,$D$6:$CC$6,0)-1+7,1,1)&gt;0,OFFSET($D$6,MATCH(VALUE(SUBSTITUTE(EQ190,EG190,"")),$A$6:$A$167,0)-1,MATCH($EG190,$D$6:$CC$6,0)-1+7,1,1),""),"")</f>
        <v/>
      </c>
      <c r="EV190" s="182" t="str">
        <f ca="1">IF($EU190&lt;&gt;"",IF(OFFSET($D$6,MATCH(VALUE(SUBSTITUTE($EQ190,$EG190,"")),$A$6:$A$167,0)-1,MATCH($EG190,$D$6:$CC$6,0)-1+8,1,1)=0,"",OFFSET($D$6,MATCH(VALUE(SUBSTITUTE($EQ190,$EG190,"")),$A$6:$A$167,0)-1,MATCH($EG190,$D$6:$CC$6,0)-1+8,1,1)),"")</f>
        <v/>
      </c>
      <c r="EW190" s="182" t="str">
        <f t="shared" ca="1" si="13"/>
        <v/>
      </c>
      <c r="EX190" s="182" t="str">
        <f t="shared" ca="1" si="14"/>
        <v/>
      </c>
      <c r="EY190" s="182" t="str">
        <f ca="1">IF(EU190="","",COUNTIF(EU$6:$EU190,"&gt;"&amp;0))</f>
        <v/>
      </c>
      <c r="EZ190" s="167"/>
      <c r="FA190" s="155"/>
    </row>
    <row r="191" spans="2:157" ht="27.6" customHeight="1">
      <c r="B191" s="203"/>
      <c r="EP191" s="181"/>
      <c r="EQ191" s="181"/>
      <c r="ER191" s="182"/>
      <c r="ES191" s="182"/>
      <c r="ET191" s="182" t="str">
        <f t="shared" ca="1" si="12"/>
        <v/>
      </c>
      <c r="EU191" s="182" t="str">
        <f ca="1">IFERROR(IF(OFFSET($D$6,MATCH(VALUE(SUBSTITUTE(EQ191,EG191,"")),$A$6:$A$167,0)-1,MATCH($EG191,$D$6:$CC$6,0)-1+7,1,1)&gt;0,OFFSET($D$6,MATCH(VALUE(SUBSTITUTE(EQ191,EG191,"")),$A$6:$A$167,0)-1,MATCH($EG191,$D$6:$CC$6,0)-1+7,1,1),""),"")</f>
        <v/>
      </c>
      <c r="EV191" s="182" t="str">
        <f ca="1">IF($EU191&lt;&gt;"",IF(OFFSET($D$6,MATCH(VALUE(SUBSTITUTE($EQ191,$EG191,"")),$A$6:$A$167,0)-1,MATCH($EG191,$D$6:$CC$6,0)-1+8,1,1)=0,"",OFFSET($D$6,MATCH(VALUE(SUBSTITUTE($EQ191,$EG191,"")),$A$6:$A$167,0)-1,MATCH($EG191,$D$6:$CC$6,0)-1+8,1,1)),"")</f>
        <v/>
      </c>
      <c r="EW191" s="182" t="str">
        <f t="shared" ca="1" si="13"/>
        <v/>
      </c>
      <c r="EX191" s="182" t="str">
        <f t="shared" ca="1" si="14"/>
        <v/>
      </c>
      <c r="EY191" s="182" t="str">
        <f ca="1">IF(EU191="","",COUNTIF(EU$6:$EU191,"&gt;"&amp;0))</f>
        <v/>
      </c>
      <c r="EZ191" s="167"/>
      <c r="FA191" s="155"/>
    </row>
    <row r="192" spans="2:157" ht="27.6" customHeight="1">
      <c r="B192" s="203"/>
      <c r="EP192" s="181"/>
      <c r="EQ192" s="181"/>
      <c r="ER192" s="182"/>
      <c r="ES192" s="182"/>
      <c r="ET192" s="182" t="str">
        <f t="shared" ca="1" si="12"/>
        <v/>
      </c>
      <c r="EU192" s="182" t="str">
        <f ca="1">IFERROR(IF(OFFSET($D$6,MATCH(VALUE(SUBSTITUTE(EQ192,EG192,"")),$A$6:$A$167,0)-1,MATCH($EG192,$D$6:$CC$6,0)-1+7,1,1)&gt;0,OFFSET($D$6,MATCH(VALUE(SUBSTITUTE(EQ192,EG192,"")),$A$6:$A$167,0)-1,MATCH($EG192,$D$6:$CC$6,0)-1+7,1,1),""),"")</f>
        <v/>
      </c>
      <c r="EV192" s="182" t="str">
        <f ca="1">IF($EU192&lt;&gt;"",IF(OFFSET($D$6,MATCH(VALUE(SUBSTITUTE($EQ192,$EG192,"")),$A$6:$A$167,0)-1,MATCH($EG192,$D$6:$CC$6,0)-1+8,1,1)=0,"",OFFSET($D$6,MATCH(VALUE(SUBSTITUTE($EQ192,$EG192,"")),$A$6:$A$167,0)-1,MATCH($EG192,$D$6:$CC$6,0)-1+8,1,1)),"")</f>
        <v/>
      </c>
      <c r="EW192" s="182" t="str">
        <f t="shared" ca="1" si="13"/>
        <v/>
      </c>
      <c r="EX192" s="182" t="str">
        <f t="shared" ca="1" si="14"/>
        <v/>
      </c>
      <c r="EY192" s="182" t="str">
        <f ca="1">IF(EU192="","",COUNTIF(EU$6:$EU192,"&gt;"&amp;0))</f>
        <v/>
      </c>
      <c r="EZ192" s="167"/>
      <c r="FA192" s="155"/>
    </row>
    <row r="193" spans="2:157" ht="27.6" customHeight="1">
      <c r="B193" s="203"/>
      <c r="EP193" s="181"/>
      <c r="EQ193" s="181"/>
      <c r="ER193" s="182"/>
      <c r="ES193" s="182"/>
      <c r="ET193" s="182" t="str">
        <f t="shared" ca="1" si="12"/>
        <v/>
      </c>
      <c r="EU193" s="182" t="str">
        <f ca="1">IFERROR(IF(OFFSET($D$6,MATCH(VALUE(SUBSTITUTE(EQ193,EG193,"")),$A$6:$A$167,0)-1,MATCH($EG193,$D$6:$CC$6,0)-1+7,1,1)&gt;0,OFFSET($D$6,MATCH(VALUE(SUBSTITUTE(EQ193,EG193,"")),$A$6:$A$167,0)-1,MATCH($EG193,$D$6:$CC$6,0)-1+7,1,1),""),"")</f>
        <v/>
      </c>
      <c r="EV193" s="182" t="str">
        <f ca="1">IF($EU193&lt;&gt;"",IF(OFFSET($D$6,MATCH(VALUE(SUBSTITUTE($EQ193,$EG193,"")),$A$6:$A$167,0)-1,MATCH($EG193,$D$6:$CC$6,0)-1+8,1,1)=0,"",OFFSET($D$6,MATCH(VALUE(SUBSTITUTE($EQ193,$EG193,"")),$A$6:$A$167,0)-1,MATCH($EG193,$D$6:$CC$6,0)-1+8,1,1)),"")</f>
        <v/>
      </c>
      <c r="EW193" s="182" t="str">
        <f t="shared" ca="1" si="13"/>
        <v/>
      </c>
      <c r="EX193" s="182" t="str">
        <f t="shared" ca="1" si="14"/>
        <v/>
      </c>
      <c r="EY193" s="182" t="str">
        <f ca="1">IF(EU193="","",COUNTIF(EU$6:$EU193,"&gt;"&amp;0))</f>
        <v/>
      </c>
      <c r="EZ193" s="167"/>
      <c r="FA193" s="155"/>
    </row>
    <row r="194" spans="2:157" ht="27.6" customHeight="1">
      <c r="B194" s="204"/>
      <c r="EP194" s="181"/>
      <c r="EQ194" s="181"/>
      <c r="ER194" s="182"/>
      <c r="ES194" s="182"/>
      <c r="ET194" s="182" t="str">
        <f t="shared" ca="1" si="12"/>
        <v/>
      </c>
      <c r="EU194" s="182" t="str">
        <f ca="1">IFERROR(IF(OFFSET($D$6,MATCH(VALUE(SUBSTITUTE(EQ194,EG194,"")),$A$6:$A$167,0)-1,MATCH($EG194,$D$6:$CC$6,0)-1+7,1,1)&gt;0,OFFSET($D$6,MATCH(VALUE(SUBSTITUTE(EQ194,EG194,"")),$A$6:$A$167,0)-1,MATCH($EG194,$D$6:$CC$6,0)-1+7,1,1),""),"")</f>
        <v/>
      </c>
      <c r="EV194" s="182" t="str">
        <f ca="1">IF($EU194&lt;&gt;"",IF(OFFSET($D$6,MATCH(VALUE(SUBSTITUTE($EQ194,$EG194,"")),$A$6:$A$167,0)-1,MATCH($EG194,$D$6:$CC$6,0)-1+8,1,1)=0,"",OFFSET($D$6,MATCH(VALUE(SUBSTITUTE($EQ194,$EG194,"")),$A$6:$A$167,0)-1,MATCH($EG194,$D$6:$CC$6,0)-1+8,1,1)),"")</f>
        <v/>
      </c>
      <c r="EW194" s="182" t="str">
        <f t="shared" ca="1" si="13"/>
        <v/>
      </c>
      <c r="EX194" s="182" t="str">
        <f t="shared" ca="1" si="14"/>
        <v/>
      </c>
      <c r="EY194" s="182" t="str">
        <f ca="1">IF(EU194="","",COUNTIF(EU$6:$EU194,"&gt;"&amp;0))</f>
        <v/>
      </c>
      <c r="EZ194" s="167"/>
      <c r="FA194" s="155"/>
    </row>
    <row r="195" spans="2:157" ht="27.6" customHeight="1">
      <c r="B195" s="203"/>
      <c r="EP195" s="181"/>
      <c r="EQ195" s="181"/>
      <c r="ER195" s="182"/>
      <c r="ES195" s="182"/>
      <c r="ET195" s="182" t="str">
        <f t="shared" ca="1" si="12"/>
        <v/>
      </c>
      <c r="EU195" s="182" t="str">
        <f ca="1">IFERROR(IF(OFFSET($D$6,MATCH(VALUE(SUBSTITUTE(EQ195,EG195,"")),$A$6:$A$167,0)-1,MATCH($EG195,$D$6:$CC$6,0)-1+7,1,1)&gt;0,OFFSET($D$6,MATCH(VALUE(SUBSTITUTE(EQ195,EG195,"")),$A$6:$A$167,0)-1,MATCH($EG195,$D$6:$CC$6,0)-1+7,1,1),""),"")</f>
        <v/>
      </c>
      <c r="EV195" s="182" t="str">
        <f ca="1">IF($EU195&lt;&gt;"",IF(OFFSET($D$6,MATCH(VALUE(SUBSTITUTE($EQ195,$EG195,"")),$A$6:$A$167,0)-1,MATCH($EG195,$D$6:$CC$6,0)-1+8,1,1)=0,"",OFFSET($D$6,MATCH(VALUE(SUBSTITUTE($EQ195,$EG195,"")),$A$6:$A$167,0)-1,MATCH($EG195,$D$6:$CC$6,0)-1+8,1,1)),"")</f>
        <v/>
      </c>
      <c r="EW195" s="182" t="str">
        <f t="shared" ca="1" si="13"/>
        <v/>
      </c>
      <c r="EX195" s="182" t="str">
        <f t="shared" ca="1" si="14"/>
        <v/>
      </c>
      <c r="EY195" s="182" t="str">
        <f ca="1">IF(EU195="","",COUNTIF(EU$6:$EU195,"&gt;"&amp;0))</f>
        <v/>
      </c>
      <c r="EZ195" s="167"/>
      <c r="FA195" s="155"/>
    </row>
    <row r="196" spans="2:157" ht="27.6" customHeight="1">
      <c r="B196" s="204"/>
      <c r="EP196" s="181"/>
      <c r="EQ196" s="181"/>
      <c r="ER196" s="182"/>
      <c r="ES196" s="182"/>
      <c r="ET196" s="182" t="str">
        <f t="shared" ca="1" si="12"/>
        <v/>
      </c>
      <c r="EU196" s="182" t="str">
        <f ca="1">IFERROR(IF(OFFSET($D$6,MATCH(VALUE(SUBSTITUTE(EQ196,EG196,"")),$A$6:$A$167,0)-1,MATCH($EG196,$D$6:$CC$6,0)-1+7,1,1)&gt;0,OFFSET($D$6,MATCH(VALUE(SUBSTITUTE(EQ196,EG196,"")),$A$6:$A$167,0)-1,MATCH($EG196,$D$6:$CC$6,0)-1+7,1,1),""),"")</f>
        <v/>
      </c>
      <c r="EV196" s="182" t="str">
        <f ca="1">IF($EU196&lt;&gt;"",IF(OFFSET($D$6,MATCH(VALUE(SUBSTITUTE($EQ196,$EG196,"")),$A$6:$A$167,0)-1,MATCH($EG196,$D$6:$CC$6,0)-1+8,1,1)=0,"",OFFSET($D$6,MATCH(VALUE(SUBSTITUTE($EQ196,$EG196,"")),$A$6:$A$167,0)-1,MATCH($EG196,$D$6:$CC$6,0)-1+8,1,1)),"")</f>
        <v/>
      </c>
      <c r="EW196" s="182" t="str">
        <f t="shared" ca="1" si="13"/>
        <v/>
      </c>
      <c r="EX196" s="182" t="str">
        <f t="shared" ca="1" si="14"/>
        <v/>
      </c>
      <c r="EY196" s="182" t="str">
        <f ca="1">IF(EU196="","",COUNTIF(EU$6:$EU196,"&gt;"&amp;0))</f>
        <v/>
      </c>
      <c r="EZ196" s="167"/>
      <c r="FA196" s="155"/>
    </row>
    <row r="197" spans="2:157" ht="27.6" customHeight="1">
      <c r="B197" s="203"/>
      <c r="EP197" s="181"/>
      <c r="EQ197" s="181"/>
      <c r="ER197" s="182"/>
      <c r="ES197" s="182"/>
      <c r="ET197" s="182" t="str">
        <f t="shared" ca="1" si="12"/>
        <v/>
      </c>
      <c r="EU197" s="182" t="str">
        <f ca="1">IFERROR(IF(OFFSET($D$6,MATCH(VALUE(SUBSTITUTE(EQ197,EG197,"")),$A$6:$A$167,0)-1,MATCH($EG197,$D$6:$CC$6,0)-1+7,1,1)&gt;0,OFFSET($D$6,MATCH(VALUE(SUBSTITUTE(EQ197,EG197,"")),$A$6:$A$167,0)-1,MATCH($EG197,$D$6:$CC$6,0)-1+7,1,1),""),"")</f>
        <v/>
      </c>
      <c r="EV197" s="182" t="str">
        <f ca="1">IF($EU197&lt;&gt;"",IF(OFFSET($D$6,MATCH(VALUE(SUBSTITUTE($EQ197,$EG197,"")),$A$6:$A$167,0)-1,MATCH($EG197,$D$6:$CC$6,0)-1+8,1,1)=0,"",OFFSET($D$6,MATCH(VALUE(SUBSTITUTE($EQ197,$EG197,"")),$A$6:$A$167,0)-1,MATCH($EG197,$D$6:$CC$6,0)-1+8,1,1)),"")</f>
        <v/>
      </c>
      <c r="EW197" s="182" t="str">
        <f t="shared" ca="1" si="13"/>
        <v/>
      </c>
      <c r="EX197" s="182" t="str">
        <f t="shared" ca="1" si="14"/>
        <v/>
      </c>
      <c r="EY197" s="182" t="str">
        <f ca="1">IF(EU197="","",COUNTIF(EU$6:$EU197,"&gt;"&amp;0))</f>
        <v/>
      </c>
      <c r="EZ197" s="167"/>
      <c r="FA197" s="155"/>
    </row>
    <row r="198" spans="2:157" ht="27.6" customHeight="1">
      <c r="B198" s="203"/>
      <c r="EP198" s="181"/>
      <c r="EQ198" s="181"/>
      <c r="ER198" s="182"/>
      <c r="ES198" s="182"/>
      <c r="ET198" s="182" t="str">
        <f t="shared" ca="1" si="12"/>
        <v/>
      </c>
      <c r="EU198" s="182" t="str">
        <f ca="1">IFERROR(IF(OFFSET($D$6,MATCH(VALUE(SUBSTITUTE(EQ198,EG198,"")),$A$6:$A$167,0)-1,MATCH($EG198,$D$6:$CC$6,0)-1+7,1,1)&gt;0,OFFSET($D$6,MATCH(VALUE(SUBSTITUTE(EQ198,EG198,"")),$A$6:$A$167,0)-1,MATCH($EG198,$D$6:$CC$6,0)-1+7,1,1),""),"")</f>
        <v/>
      </c>
      <c r="EV198" s="182" t="str">
        <f ca="1">IF($EU198&lt;&gt;"",IF(OFFSET($D$6,MATCH(VALUE(SUBSTITUTE($EQ198,$EG198,"")),$A$6:$A$167,0)-1,MATCH($EG198,$D$6:$CC$6,0)-1+8,1,1)=0,"",OFFSET($D$6,MATCH(VALUE(SUBSTITUTE($EQ198,$EG198,"")),$A$6:$A$167,0)-1,MATCH($EG198,$D$6:$CC$6,0)-1+8,1,1)),"")</f>
        <v/>
      </c>
      <c r="EW198" s="182" t="str">
        <f t="shared" ca="1" si="13"/>
        <v/>
      </c>
      <c r="EX198" s="182" t="str">
        <f t="shared" ca="1" si="14"/>
        <v/>
      </c>
      <c r="EY198" s="182" t="str">
        <f ca="1">IF(EU198="","",COUNTIF(EU$6:$EU198,"&gt;"&amp;0))</f>
        <v/>
      </c>
      <c r="EZ198" s="167"/>
      <c r="FA198" s="155"/>
    </row>
    <row r="199" spans="2:157" ht="27.6" customHeight="1">
      <c r="B199" s="203"/>
      <c r="EP199" s="181"/>
      <c r="EQ199" s="181"/>
      <c r="ER199" s="182"/>
      <c r="ES199" s="182"/>
      <c r="ET199" s="182" t="str">
        <f t="shared" ref="ET199:ET262" ca="1" si="15">IF(EY199="","",EN199)</f>
        <v/>
      </c>
      <c r="EU199" s="182" t="str">
        <f ca="1">IFERROR(IF(OFFSET($D$6,MATCH(VALUE(SUBSTITUTE(EQ199,EG199,"")),$A$6:$A$167,0)-1,MATCH($EG199,$D$6:$CC$6,0)-1+7,1,1)&gt;0,OFFSET($D$6,MATCH(VALUE(SUBSTITUTE(EQ199,EG199,"")),$A$6:$A$167,0)-1,MATCH($EG199,$D$6:$CC$6,0)-1+7,1,1),""),"")</f>
        <v/>
      </c>
      <c r="EV199" s="182" t="str">
        <f ca="1">IF($EU199&lt;&gt;"",IF(OFFSET($D$6,MATCH(VALUE(SUBSTITUTE($EQ199,$EG199,"")),$A$6:$A$167,0)-1,MATCH($EG199,$D$6:$CC$6,0)-1+8,1,1)=0,"",OFFSET($D$6,MATCH(VALUE(SUBSTITUTE($EQ199,$EG199,"")),$A$6:$A$167,0)-1,MATCH($EG199,$D$6:$CC$6,0)-1+8,1,1)),"")</f>
        <v/>
      </c>
      <c r="EW199" s="182" t="str">
        <f t="shared" ref="EW199:EW262" ca="1" si="16">IF(EY199="","","F")</f>
        <v/>
      </c>
      <c r="EX199" s="182" t="str">
        <f t="shared" ref="EX199:EX262" ca="1" si="17">IF(EY199="","",EM199)</f>
        <v/>
      </c>
      <c r="EY199" s="182" t="str">
        <f ca="1">IF(EU199="","",COUNTIF(EU$6:$EU199,"&gt;"&amp;0))</f>
        <v/>
      </c>
      <c r="EZ199" s="167"/>
      <c r="FA199" s="155"/>
    </row>
    <row r="200" spans="2:157" ht="27.6" customHeight="1">
      <c r="EP200" s="181"/>
      <c r="EQ200" s="181"/>
      <c r="ER200" s="182"/>
      <c r="ES200" s="182"/>
      <c r="ET200" s="182" t="str">
        <f t="shared" ca="1" si="15"/>
        <v/>
      </c>
      <c r="EU200" s="182" t="str">
        <f ca="1">IFERROR(IF(OFFSET($D$6,MATCH(VALUE(SUBSTITUTE(EQ200,EG200,"")),$A$6:$A$167,0)-1,MATCH($EG200,$D$6:$CC$6,0)-1+7,1,1)&gt;0,OFFSET($D$6,MATCH(VALUE(SUBSTITUTE(EQ200,EG200,"")),$A$6:$A$167,0)-1,MATCH($EG200,$D$6:$CC$6,0)-1+7,1,1),""),"")</f>
        <v/>
      </c>
      <c r="EV200" s="182" t="str">
        <f ca="1">IF($EU200&lt;&gt;"",IF(OFFSET($D$6,MATCH(VALUE(SUBSTITUTE($EQ200,$EG200,"")),$A$6:$A$167,0)-1,MATCH($EG200,$D$6:$CC$6,0)-1+8,1,1)=0,"",OFFSET($D$6,MATCH(VALUE(SUBSTITUTE($EQ200,$EG200,"")),$A$6:$A$167,0)-1,MATCH($EG200,$D$6:$CC$6,0)-1+8,1,1)),"")</f>
        <v/>
      </c>
      <c r="EW200" s="182" t="str">
        <f t="shared" ca="1" si="16"/>
        <v/>
      </c>
      <c r="EX200" s="182" t="str">
        <f t="shared" ca="1" si="17"/>
        <v/>
      </c>
      <c r="EY200" s="182" t="str">
        <f ca="1">IF(EU200="","",COUNTIF(EU$6:$EU200,"&gt;"&amp;0))</f>
        <v/>
      </c>
      <c r="EZ200" s="167"/>
      <c r="FA200" s="155"/>
    </row>
    <row r="201" spans="2:157" ht="27.6" customHeight="1">
      <c r="EP201" s="181"/>
      <c r="EQ201" s="181"/>
      <c r="ER201" s="182"/>
      <c r="ES201" s="182"/>
      <c r="ET201" s="182" t="str">
        <f t="shared" ca="1" si="15"/>
        <v/>
      </c>
      <c r="EU201" s="182" t="str">
        <f ca="1">IFERROR(IF(OFFSET($D$6,MATCH(VALUE(SUBSTITUTE(EQ201,EG201,"")),$A$6:$A$167,0)-1,MATCH($EG201,$D$6:$CC$6,0)-1+7,1,1)&gt;0,OFFSET($D$6,MATCH(VALUE(SUBSTITUTE(EQ201,EG201,"")),$A$6:$A$167,0)-1,MATCH($EG201,$D$6:$CC$6,0)-1+7,1,1),""),"")</f>
        <v/>
      </c>
      <c r="EV201" s="182" t="str">
        <f ca="1">IF($EU201&lt;&gt;"",IF(OFFSET($D$6,MATCH(VALUE(SUBSTITUTE($EQ201,$EG201,"")),$A$6:$A$167,0)-1,MATCH($EG201,$D$6:$CC$6,0)-1+8,1,1)=0,"",OFFSET($D$6,MATCH(VALUE(SUBSTITUTE($EQ201,$EG201,"")),$A$6:$A$167,0)-1,MATCH($EG201,$D$6:$CC$6,0)-1+8,1,1)),"")</f>
        <v/>
      </c>
      <c r="EW201" s="182" t="str">
        <f t="shared" ca="1" si="16"/>
        <v/>
      </c>
      <c r="EX201" s="182" t="str">
        <f t="shared" ca="1" si="17"/>
        <v/>
      </c>
      <c r="EY201" s="182" t="str">
        <f ca="1">IF(EU201="","",COUNTIF(EU$6:$EU201,"&gt;"&amp;0))</f>
        <v/>
      </c>
      <c r="EZ201" s="167"/>
      <c r="FA201" s="155"/>
    </row>
    <row r="202" spans="2:157" ht="27.6" customHeight="1">
      <c r="EP202" s="181"/>
      <c r="EQ202" s="181"/>
      <c r="ER202" s="182"/>
      <c r="ES202" s="182"/>
      <c r="ET202" s="182" t="str">
        <f t="shared" ca="1" si="15"/>
        <v/>
      </c>
      <c r="EU202" s="182" t="str">
        <f ca="1">IFERROR(IF(OFFSET($D$6,MATCH(VALUE(SUBSTITUTE(EQ202,EG202,"")),$A$6:$A$167,0)-1,MATCH($EG202,$D$6:$CC$6,0)-1+7,1,1)&gt;0,OFFSET($D$6,MATCH(VALUE(SUBSTITUTE(EQ202,EG202,"")),$A$6:$A$167,0)-1,MATCH($EG202,$D$6:$CC$6,0)-1+7,1,1),""),"")</f>
        <v/>
      </c>
      <c r="EV202" s="182" t="str">
        <f ca="1">IF($EU202&lt;&gt;"",IF(OFFSET($D$6,MATCH(VALUE(SUBSTITUTE($EQ202,$EG202,"")),$A$6:$A$167,0)-1,MATCH($EG202,$D$6:$CC$6,0)-1+8,1,1)=0,"",OFFSET($D$6,MATCH(VALUE(SUBSTITUTE($EQ202,$EG202,"")),$A$6:$A$167,0)-1,MATCH($EG202,$D$6:$CC$6,0)-1+8,1,1)),"")</f>
        <v/>
      </c>
      <c r="EW202" s="182" t="str">
        <f t="shared" ca="1" si="16"/>
        <v/>
      </c>
      <c r="EX202" s="182" t="str">
        <f t="shared" ca="1" si="17"/>
        <v/>
      </c>
      <c r="EY202" s="182" t="str">
        <f ca="1">IF(EU202="","",COUNTIF(EU$6:$EU202,"&gt;"&amp;0))</f>
        <v/>
      </c>
      <c r="EZ202" s="167"/>
      <c r="FA202" s="155"/>
    </row>
    <row r="203" spans="2:157" ht="27.6" customHeight="1">
      <c r="EP203" s="181"/>
      <c r="EQ203" s="181"/>
      <c r="ER203" s="182"/>
      <c r="ES203" s="182"/>
      <c r="ET203" s="182" t="str">
        <f t="shared" ca="1" si="15"/>
        <v/>
      </c>
      <c r="EU203" s="182" t="str">
        <f ca="1">IFERROR(IF(OFFSET($D$6,MATCH(VALUE(SUBSTITUTE(EQ203,EG203,"")),$A$6:$A$167,0)-1,MATCH($EG203,$D$6:$CC$6,0)-1+7,1,1)&gt;0,OFFSET($D$6,MATCH(VALUE(SUBSTITUTE(EQ203,EG203,"")),$A$6:$A$167,0)-1,MATCH($EG203,$D$6:$CC$6,0)-1+7,1,1),""),"")</f>
        <v/>
      </c>
      <c r="EV203" s="182" t="str">
        <f ca="1">IF($EU203&lt;&gt;"",IF(OFFSET($D$6,MATCH(VALUE(SUBSTITUTE($EQ203,$EG203,"")),$A$6:$A$167,0)-1,MATCH($EG203,$D$6:$CC$6,0)-1+8,1,1)=0,"",OFFSET($D$6,MATCH(VALUE(SUBSTITUTE($EQ203,$EG203,"")),$A$6:$A$167,0)-1,MATCH($EG203,$D$6:$CC$6,0)-1+8,1,1)),"")</f>
        <v/>
      </c>
      <c r="EW203" s="182" t="str">
        <f t="shared" ca="1" si="16"/>
        <v/>
      </c>
      <c r="EX203" s="182" t="str">
        <f t="shared" ca="1" si="17"/>
        <v/>
      </c>
      <c r="EY203" s="182" t="str">
        <f ca="1">IF(EU203="","",COUNTIF(EU$6:$EU203,"&gt;"&amp;0))</f>
        <v/>
      </c>
      <c r="EZ203" s="167"/>
      <c r="FA203" s="155"/>
    </row>
    <row r="204" spans="2:157" ht="27.6" customHeight="1">
      <c r="EP204" s="181"/>
      <c r="EQ204" s="181"/>
      <c r="ER204" s="182"/>
      <c r="ES204" s="182"/>
      <c r="ET204" s="182" t="str">
        <f t="shared" ca="1" si="15"/>
        <v/>
      </c>
      <c r="EU204" s="182" t="str">
        <f ca="1">IFERROR(IF(OFFSET($D$6,MATCH(VALUE(SUBSTITUTE(EQ204,EG204,"")),$A$6:$A$167,0)-1,MATCH($EG204,$D$6:$CC$6,0)-1+7,1,1)&gt;0,OFFSET($D$6,MATCH(VALUE(SUBSTITUTE(EQ204,EG204,"")),$A$6:$A$167,0)-1,MATCH($EG204,$D$6:$CC$6,0)-1+7,1,1),""),"")</f>
        <v/>
      </c>
      <c r="EV204" s="182" t="str">
        <f ca="1">IF($EU204&lt;&gt;"",IF(OFFSET($D$6,MATCH(VALUE(SUBSTITUTE($EQ204,$EG204,"")),$A$6:$A$167,0)-1,MATCH($EG204,$D$6:$CC$6,0)-1+8,1,1)=0,"",OFFSET($D$6,MATCH(VALUE(SUBSTITUTE($EQ204,$EG204,"")),$A$6:$A$167,0)-1,MATCH($EG204,$D$6:$CC$6,0)-1+8,1,1)),"")</f>
        <v/>
      </c>
      <c r="EW204" s="182" t="str">
        <f t="shared" ca="1" si="16"/>
        <v/>
      </c>
      <c r="EX204" s="182" t="str">
        <f t="shared" ca="1" si="17"/>
        <v/>
      </c>
      <c r="EY204" s="182" t="str">
        <f ca="1">IF(EU204="","",COUNTIF(EU$6:$EU204,"&gt;"&amp;0))</f>
        <v/>
      </c>
      <c r="EZ204" s="167"/>
      <c r="FA204" s="155"/>
    </row>
    <row r="205" spans="2:157" ht="27.6" customHeight="1">
      <c r="EP205" s="181"/>
      <c r="EQ205" s="181"/>
      <c r="ER205" s="182"/>
      <c r="ES205" s="182"/>
      <c r="ET205" s="182" t="str">
        <f t="shared" ca="1" si="15"/>
        <v/>
      </c>
      <c r="EU205" s="182" t="str">
        <f ca="1">IFERROR(IF(OFFSET($D$6,MATCH(VALUE(SUBSTITUTE(EQ205,EG205,"")),$A$6:$A$167,0)-1,MATCH($EG205,$D$6:$CC$6,0)-1+7,1,1)&gt;0,OFFSET($D$6,MATCH(VALUE(SUBSTITUTE(EQ205,EG205,"")),$A$6:$A$167,0)-1,MATCH($EG205,$D$6:$CC$6,0)-1+7,1,1),""),"")</f>
        <v/>
      </c>
      <c r="EV205" s="182" t="str">
        <f ca="1">IF($EU205&lt;&gt;"",IF(OFFSET($D$6,MATCH(VALUE(SUBSTITUTE($EQ205,$EG205,"")),$A$6:$A$167,0)-1,MATCH($EG205,$D$6:$CC$6,0)-1+8,1,1)=0,"",OFFSET($D$6,MATCH(VALUE(SUBSTITUTE($EQ205,$EG205,"")),$A$6:$A$167,0)-1,MATCH($EG205,$D$6:$CC$6,0)-1+8,1,1)),"")</f>
        <v/>
      </c>
      <c r="EW205" s="182" t="str">
        <f t="shared" ca="1" si="16"/>
        <v/>
      </c>
      <c r="EX205" s="182" t="str">
        <f t="shared" ca="1" si="17"/>
        <v/>
      </c>
      <c r="EY205" s="182" t="str">
        <f ca="1">IF(EU205="","",COUNTIF(EU$6:$EU205,"&gt;"&amp;0))</f>
        <v/>
      </c>
      <c r="EZ205" s="167"/>
      <c r="FA205" s="155"/>
    </row>
    <row r="206" spans="2:157" ht="27.6" customHeight="1">
      <c r="EP206" s="181"/>
      <c r="EQ206" s="181"/>
      <c r="ER206" s="182"/>
      <c r="ES206" s="182"/>
      <c r="ET206" s="182" t="str">
        <f t="shared" ca="1" si="15"/>
        <v/>
      </c>
      <c r="EU206" s="182" t="str">
        <f ca="1">IFERROR(IF(OFFSET($D$6,MATCH(VALUE(SUBSTITUTE(EQ206,EG206,"")),$A$6:$A$167,0)-1,MATCH($EG206,$D$6:$CC$6,0)-1+7,1,1)&gt;0,OFFSET($D$6,MATCH(VALUE(SUBSTITUTE(EQ206,EG206,"")),$A$6:$A$167,0)-1,MATCH($EG206,$D$6:$CC$6,0)-1+7,1,1),""),"")</f>
        <v/>
      </c>
      <c r="EV206" s="182" t="str">
        <f ca="1">IF($EU206&lt;&gt;"",IF(OFFSET($D$6,MATCH(VALUE(SUBSTITUTE($EQ206,$EG206,"")),$A$6:$A$167,0)-1,MATCH($EG206,$D$6:$CC$6,0)-1+8,1,1)=0,"",OFFSET($D$6,MATCH(VALUE(SUBSTITUTE($EQ206,$EG206,"")),$A$6:$A$167,0)-1,MATCH($EG206,$D$6:$CC$6,0)-1+8,1,1)),"")</f>
        <v/>
      </c>
      <c r="EW206" s="182" t="str">
        <f t="shared" ca="1" si="16"/>
        <v/>
      </c>
      <c r="EX206" s="182" t="str">
        <f t="shared" ca="1" si="17"/>
        <v/>
      </c>
      <c r="EY206" s="182" t="str">
        <f ca="1">IF(EU206="","",COUNTIF(EU$6:$EU206,"&gt;"&amp;0))</f>
        <v/>
      </c>
      <c r="EZ206" s="167"/>
      <c r="FA206" s="155"/>
    </row>
    <row r="207" spans="2:157" ht="27.6" customHeight="1">
      <c r="EP207" s="181"/>
      <c r="EQ207" s="181"/>
      <c r="ER207" s="182"/>
      <c r="ES207" s="182"/>
      <c r="ET207" s="182" t="str">
        <f t="shared" ca="1" si="15"/>
        <v/>
      </c>
      <c r="EU207" s="182" t="str">
        <f ca="1">IFERROR(IF(OFFSET($D$6,MATCH(VALUE(SUBSTITUTE(EQ207,EG207,"")),$A$6:$A$167,0)-1,MATCH($EG207,$D$6:$CC$6,0)-1+7,1,1)&gt;0,OFFSET($D$6,MATCH(VALUE(SUBSTITUTE(EQ207,EG207,"")),$A$6:$A$167,0)-1,MATCH($EG207,$D$6:$CC$6,0)-1+7,1,1),""),"")</f>
        <v/>
      </c>
      <c r="EV207" s="182" t="str">
        <f ca="1">IF($EU207&lt;&gt;"",IF(OFFSET($D$6,MATCH(VALUE(SUBSTITUTE($EQ207,$EG207,"")),$A$6:$A$167,0)-1,MATCH($EG207,$D$6:$CC$6,0)-1+8,1,1)=0,"",OFFSET($D$6,MATCH(VALUE(SUBSTITUTE($EQ207,$EG207,"")),$A$6:$A$167,0)-1,MATCH($EG207,$D$6:$CC$6,0)-1+8,1,1)),"")</f>
        <v/>
      </c>
      <c r="EW207" s="182" t="str">
        <f t="shared" ca="1" si="16"/>
        <v/>
      </c>
      <c r="EX207" s="182" t="str">
        <f t="shared" ca="1" si="17"/>
        <v/>
      </c>
      <c r="EY207" s="182" t="str">
        <f ca="1">IF(EU207="","",COUNTIF(EU$6:$EU207,"&gt;"&amp;0))</f>
        <v/>
      </c>
      <c r="EZ207" s="167"/>
      <c r="FA207" s="155"/>
    </row>
    <row r="208" spans="2:157" ht="27.6" customHeight="1">
      <c r="EP208" s="181"/>
      <c r="EQ208" s="181"/>
      <c r="ER208" s="182"/>
      <c r="ES208" s="182"/>
      <c r="ET208" s="182" t="str">
        <f t="shared" ca="1" si="15"/>
        <v/>
      </c>
      <c r="EU208" s="182" t="str">
        <f ca="1">IFERROR(IF(OFFSET($D$6,MATCH(VALUE(SUBSTITUTE(EQ208,EG208,"")),$A$6:$A$167,0)-1,MATCH($EG208,$D$6:$CC$6,0)-1+7,1,1)&gt;0,OFFSET($D$6,MATCH(VALUE(SUBSTITUTE(EQ208,EG208,"")),$A$6:$A$167,0)-1,MATCH($EG208,$D$6:$CC$6,0)-1+7,1,1),""),"")</f>
        <v/>
      </c>
      <c r="EV208" s="182" t="str">
        <f ca="1">IF($EU208&lt;&gt;"",IF(OFFSET($D$6,MATCH(VALUE(SUBSTITUTE($EQ208,$EG208,"")),$A$6:$A$167,0)-1,MATCH($EG208,$D$6:$CC$6,0)-1+8,1,1)=0,"",OFFSET($D$6,MATCH(VALUE(SUBSTITUTE($EQ208,$EG208,"")),$A$6:$A$167,0)-1,MATCH($EG208,$D$6:$CC$6,0)-1+8,1,1)),"")</f>
        <v/>
      </c>
      <c r="EW208" s="182" t="str">
        <f t="shared" ca="1" si="16"/>
        <v/>
      </c>
      <c r="EX208" s="182" t="str">
        <f t="shared" ca="1" si="17"/>
        <v/>
      </c>
      <c r="EY208" s="182" t="str">
        <f ca="1">IF(EU208="","",COUNTIF(EU$6:$EU208,"&gt;"&amp;0))</f>
        <v/>
      </c>
      <c r="EZ208" s="167"/>
      <c r="FA208" s="155"/>
    </row>
    <row r="209" spans="146:157" ht="27.6" customHeight="1">
      <c r="EP209" s="181"/>
      <c r="EQ209" s="181"/>
      <c r="ER209" s="182"/>
      <c r="ES209" s="182"/>
      <c r="ET209" s="182" t="str">
        <f t="shared" ca="1" si="15"/>
        <v/>
      </c>
      <c r="EU209" s="182" t="str">
        <f ca="1">IFERROR(IF(OFFSET($D$6,MATCH(VALUE(SUBSTITUTE(EQ209,EG209,"")),$A$6:$A$167,0)-1,MATCH($EG209,$D$6:$CC$6,0)-1+7,1,1)&gt;0,OFFSET($D$6,MATCH(VALUE(SUBSTITUTE(EQ209,EG209,"")),$A$6:$A$167,0)-1,MATCH($EG209,$D$6:$CC$6,0)-1+7,1,1),""),"")</f>
        <v/>
      </c>
      <c r="EV209" s="182" t="str">
        <f ca="1">IF($EU209&lt;&gt;"",IF(OFFSET($D$6,MATCH(VALUE(SUBSTITUTE($EQ209,$EG209,"")),$A$6:$A$167,0)-1,MATCH($EG209,$D$6:$CC$6,0)-1+8,1,1)=0,"",OFFSET($D$6,MATCH(VALUE(SUBSTITUTE($EQ209,$EG209,"")),$A$6:$A$167,0)-1,MATCH($EG209,$D$6:$CC$6,0)-1+8,1,1)),"")</f>
        <v/>
      </c>
      <c r="EW209" s="182" t="str">
        <f t="shared" ca="1" si="16"/>
        <v/>
      </c>
      <c r="EX209" s="182" t="str">
        <f t="shared" ca="1" si="17"/>
        <v/>
      </c>
      <c r="EY209" s="182" t="str">
        <f ca="1">IF(EU209="","",COUNTIF(EU$6:$EU209,"&gt;"&amp;0))</f>
        <v/>
      </c>
      <c r="EZ209" s="167"/>
      <c r="FA209" s="155"/>
    </row>
    <row r="210" spans="146:157" ht="27.6" customHeight="1">
      <c r="EP210" s="181"/>
      <c r="EQ210" s="181"/>
      <c r="ER210" s="182"/>
      <c r="ES210" s="182"/>
      <c r="ET210" s="182" t="str">
        <f t="shared" ca="1" si="15"/>
        <v/>
      </c>
      <c r="EU210" s="182" t="str">
        <f ca="1">IFERROR(IF(OFFSET($D$6,MATCH(VALUE(SUBSTITUTE(EQ210,EG210,"")),$A$6:$A$167,0)-1,MATCH($EG210,$D$6:$CC$6,0)-1+7,1,1)&gt;0,OFFSET($D$6,MATCH(VALUE(SUBSTITUTE(EQ210,EG210,"")),$A$6:$A$167,0)-1,MATCH($EG210,$D$6:$CC$6,0)-1+7,1,1),""),"")</f>
        <v/>
      </c>
      <c r="EV210" s="182" t="str">
        <f ca="1">IF($EU210&lt;&gt;"",IF(OFFSET($D$6,MATCH(VALUE(SUBSTITUTE($EQ210,$EG210,"")),$A$6:$A$167,0)-1,MATCH($EG210,$D$6:$CC$6,0)-1+8,1,1)=0,"",OFFSET($D$6,MATCH(VALUE(SUBSTITUTE($EQ210,$EG210,"")),$A$6:$A$167,0)-1,MATCH($EG210,$D$6:$CC$6,0)-1+8,1,1)),"")</f>
        <v/>
      </c>
      <c r="EW210" s="182" t="str">
        <f t="shared" ca="1" si="16"/>
        <v/>
      </c>
      <c r="EX210" s="182" t="str">
        <f t="shared" ca="1" si="17"/>
        <v/>
      </c>
      <c r="EY210" s="182" t="str">
        <f ca="1">IF(EU210="","",COUNTIF(EU$6:$EU210,"&gt;"&amp;0))</f>
        <v/>
      </c>
      <c r="EZ210" s="167"/>
      <c r="FA210" s="155"/>
    </row>
    <row r="211" spans="146:157" ht="27.6" customHeight="1">
      <c r="EP211" s="181"/>
      <c r="EQ211" s="181"/>
      <c r="ER211" s="182"/>
      <c r="ES211" s="182"/>
      <c r="ET211" s="182" t="str">
        <f t="shared" ca="1" si="15"/>
        <v/>
      </c>
      <c r="EU211" s="182" t="str">
        <f ca="1">IFERROR(IF(OFFSET($D$6,MATCH(VALUE(SUBSTITUTE(EQ211,EG211,"")),$A$6:$A$167,0)-1,MATCH($EG211,$D$6:$CC$6,0)-1+7,1,1)&gt;0,OFFSET($D$6,MATCH(VALUE(SUBSTITUTE(EQ211,EG211,"")),$A$6:$A$167,0)-1,MATCH($EG211,$D$6:$CC$6,0)-1+7,1,1),""),"")</f>
        <v/>
      </c>
      <c r="EV211" s="182" t="str">
        <f ca="1">IF($EU211&lt;&gt;"",IF(OFFSET($D$6,MATCH(VALUE(SUBSTITUTE($EQ211,$EG211,"")),$A$6:$A$167,0)-1,MATCH($EG211,$D$6:$CC$6,0)-1+8,1,1)=0,"",OFFSET($D$6,MATCH(VALUE(SUBSTITUTE($EQ211,$EG211,"")),$A$6:$A$167,0)-1,MATCH($EG211,$D$6:$CC$6,0)-1+8,1,1)),"")</f>
        <v/>
      </c>
      <c r="EW211" s="182" t="str">
        <f t="shared" ca="1" si="16"/>
        <v/>
      </c>
      <c r="EX211" s="182" t="str">
        <f t="shared" ca="1" si="17"/>
        <v/>
      </c>
      <c r="EY211" s="182" t="str">
        <f ca="1">IF(EU211="","",COUNTIF(EU$6:$EU211,"&gt;"&amp;0))</f>
        <v/>
      </c>
      <c r="EZ211" s="167"/>
      <c r="FA211" s="155"/>
    </row>
    <row r="212" spans="146:157" ht="27.6" customHeight="1">
      <c r="EP212" s="181"/>
      <c r="EQ212" s="181"/>
      <c r="ER212" s="182"/>
      <c r="ES212" s="182"/>
      <c r="ET212" s="182" t="str">
        <f t="shared" ca="1" si="15"/>
        <v/>
      </c>
      <c r="EU212" s="182" t="str">
        <f ca="1">IFERROR(IF(OFFSET($D$6,MATCH(VALUE(SUBSTITUTE(EQ212,EG212,"")),$A$6:$A$167,0)-1,MATCH($EG212,$D$6:$CC$6,0)-1+7,1,1)&gt;0,OFFSET($D$6,MATCH(VALUE(SUBSTITUTE(EQ212,EG212,"")),$A$6:$A$167,0)-1,MATCH($EG212,$D$6:$CC$6,0)-1+7,1,1),""),"")</f>
        <v/>
      </c>
      <c r="EV212" s="182" t="str">
        <f ca="1">IF($EU212&lt;&gt;"",IF(OFFSET($D$6,MATCH(VALUE(SUBSTITUTE($EQ212,$EG212,"")),$A$6:$A$167,0)-1,MATCH($EG212,$D$6:$CC$6,0)-1+8,1,1)=0,"",OFFSET($D$6,MATCH(VALUE(SUBSTITUTE($EQ212,$EG212,"")),$A$6:$A$167,0)-1,MATCH($EG212,$D$6:$CC$6,0)-1+8,1,1)),"")</f>
        <v/>
      </c>
      <c r="EW212" s="182" t="str">
        <f t="shared" ca="1" si="16"/>
        <v/>
      </c>
      <c r="EX212" s="182" t="str">
        <f t="shared" ca="1" si="17"/>
        <v/>
      </c>
      <c r="EY212" s="182" t="str">
        <f ca="1">IF(EU212="","",COUNTIF(EU$6:$EU212,"&gt;"&amp;0))</f>
        <v/>
      </c>
      <c r="EZ212" s="167"/>
      <c r="FA212" s="155"/>
    </row>
    <row r="213" spans="146:157" ht="27.6" customHeight="1">
      <c r="EP213" s="181"/>
      <c r="EQ213" s="181"/>
      <c r="ER213" s="182"/>
      <c r="ES213" s="182"/>
      <c r="ET213" s="182" t="str">
        <f t="shared" ca="1" si="15"/>
        <v/>
      </c>
      <c r="EU213" s="182" t="str">
        <f ca="1">IFERROR(IF(OFFSET($D$6,MATCH(VALUE(SUBSTITUTE(EQ213,EG213,"")),$A$6:$A$167,0)-1,MATCH($EG213,$D$6:$CC$6,0)-1+7,1,1)&gt;0,OFFSET($D$6,MATCH(VALUE(SUBSTITUTE(EQ213,EG213,"")),$A$6:$A$167,0)-1,MATCH($EG213,$D$6:$CC$6,0)-1+7,1,1),""),"")</f>
        <v/>
      </c>
      <c r="EV213" s="182" t="str">
        <f ca="1">IF($EU213&lt;&gt;"",IF(OFFSET($D$6,MATCH(VALUE(SUBSTITUTE($EQ213,$EG213,"")),$A$6:$A$167,0)-1,MATCH($EG213,$D$6:$CC$6,0)-1+8,1,1)=0,"",OFFSET($D$6,MATCH(VALUE(SUBSTITUTE($EQ213,$EG213,"")),$A$6:$A$167,0)-1,MATCH($EG213,$D$6:$CC$6,0)-1+8,1,1)),"")</f>
        <v/>
      </c>
      <c r="EW213" s="182" t="str">
        <f t="shared" ca="1" si="16"/>
        <v/>
      </c>
      <c r="EX213" s="182" t="str">
        <f t="shared" ca="1" si="17"/>
        <v/>
      </c>
      <c r="EY213" s="182" t="str">
        <f ca="1">IF(EU213="","",COUNTIF(EU$6:$EU213,"&gt;"&amp;0))</f>
        <v/>
      </c>
      <c r="EZ213" s="167"/>
      <c r="FA213" s="155"/>
    </row>
    <row r="214" spans="146:157" ht="27.6" customHeight="1">
      <c r="EP214" s="181"/>
      <c r="EQ214" s="181"/>
      <c r="ER214" s="182"/>
      <c r="ES214" s="182"/>
      <c r="ET214" s="182" t="str">
        <f t="shared" ca="1" si="15"/>
        <v/>
      </c>
      <c r="EU214" s="182" t="str">
        <f ca="1">IFERROR(IF(OFFSET($D$6,MATCH(VALUE(SUBSTITUTE(EQ214,EG214,"")),$A$6:$A$167,0)-1,MATCH($EG214,$D$6:$CC$6,0)-1+7,1,1)&gt;0,OFFSET($D$6,MATCH(VALUE(SUBSTITUTE(EQ214,EG214,"")),$A$6:$A$167,0)-1,MATCH($EG214,$D$6:$CC$6,0)-1+7,1,1),""),"")</f>
        <v/>
      </c>
      <c r="EV214" s="182" t="str">
        <f ca="1">IF($EU214&lt;&gt;"",IF(OFFSET($D$6,MATCH(VALUE(SUBSTITUTE($EQ214,$EG214,"")),$A$6:$A$167,0)-1,MATCH($EG214,$D$6:$CC$6,0)-1+8,1,1)=0,"",OFFSET($D$6,MATCH(VALUE(SUBSTITUTE($EQ214,$EG214,"")),$A$6:$A$167,0)-1,MATCH($EG214,$D$6:$CC$6,0)-1+8,1,1)),"")</f>
        <v/>
      </c>
      <c r="EW214" s="182" t="str">
        <f t="shared" ca="1" si="16"/>
        <v/>
      </c>
      <c r="EX214" s="182" t="str">
        <f t="shared" ca="1" si="17"/>
        <v/>
      </c>
      <c r="EY214" s="182" t="str">
        <f ca="1">IF(EU214="","",COUNTIF(EU$6:$EU214,"&gt;"&amp;0))</f>
        <v/>
      </c>
      <c r="EZ214" s="167"/>
      <c r="FA214" s="155"/>
    </row>
    <row r="215" spans="146:157" ht="27.6" customHeight="1">
      <c r="EP215" s="181"/>
      <c r="EQ215" s="181"/>
      <c r="ER215" s="182"/>
      <c r="ES215" s="182"/>
      <c r="ET215" s="182" t="str">
        <f t="shared" ca="1" si="15"/>
        <v/>
      </c>
      <c r="EU215" s="182" t="str">
        <f ca="1">IFERROR(IF(OFFSET($D$6,MATCH(VALUE(SUBSTITUTE(EQ215,EG215,"")),$A$6:$A$167,0)-1,MATCH($EG215,$D$6:$CC$6,0)-1+7,1,1)&gt;0,OFFSET($D$6,MATCH(VALUE(SUBSTITUTE(EQ215,EG215,"")),$A$6:$A$167,0)-1,MATCH($EG215,$D$6:$CC$6,0)-1+7,1,1),""),"")</f>
        <v/>
      </c>
      <c r="EV215" s="182" t="str">
        <f ca="1">IF($EU215&lt;&gt;"",IF(OFFSET($D$6,MATCH(VALUE(SUBSTITUTE($EQ215,$EG215,"")),$A$6:$A$167,0)-1,MATCH($EG215,$D$6:$CC$6,0)-1+8,1,1)=0,"",OFFSET($D$6,MATCH(VALUE(SUBSTITUTE($EQ215,$EG215,"")),$A$6:$A$167,0)-1,MATCH($EG215,$D$6:$CC$6,0)-1+8,1,1)),"")</f>
        <v/>
      </c>
      <c r="EW215" s="182" t="str">
        <f t="shared" ca="1" si="16"/>
        <v/>
      </c>
      <c r="EX215" s="182" t="str">
        <f t="shared" ca="1" si="17"/>
        <v/>
      </c>
      <c r="EY215" s="182" t="str">
        <f ca="1">IF(EU215="","",COUNTIF(EU$6:$EU215,"&gt;"&amp;0))</f>
        <v/>
      </c>
      <c r="EZ215" s="167"/>
      <c r="FA215" s="155"/>
    </row>
    <row r="216" spans="146:157" ht="27.6" customHeight="1">
      <c r="EP216" s="181"/>
      <c r="EQ216" s="181"/>
      <c r="ER216" s="182"/>
      <c r="ES216" s="182"/>
      <c r="ET216" s="182" t="str">
        <f t="shared" ca="1" si="15"/>
        <v/>
      </c>
      <c r="EU216" s="182" t="str">
        <f ca="1">IFERROR(IF(OFFSET($D$6,MATCH(VALUE(SUBSTITUTE(EQ216,EG216,"")),$A$6:$A$167,0)-1,MATCH($EG216,$D$6:$CC$6,0)-1+7,1,1)&gt;0,OFFSET($D$6,MATCH(VALUE(SUBSTITUTE(EQ216,EG216,"")),$A$6:$A$167,0)-1,MATCH($EG216,$D$6:$CC$6,0)-1+7,1,1),""),"")</f>
        <v/>
      </c>
      <c r="EV216" s="182" t="str">
        <f ca="1">IF($EU216&lt;&gt;"",IF(OFFSET($D$6,MATCH(VALUE(SUBSTITUTE($EQ216,$EG216,"")),$A$6:$A$167,0)-1,MATCH($EG216,$D$6:$CC$6,0)-1+8,1,1)=0,"",OFFSET($D$6,MATCH(VALUE(SUBSTITUTE($EQ216,$EG216,"")),$A$6:$A$167,0)-1,MATCH($EG216,$D$6:$CC$6,0)-1+8,1,1)),"")</f>
        <v/>
      </c>
      <c r="EW216" s="182" t="str">
        <f t="shared" ca="1" si="16"/>
        <v/>
      </c>
      <c r="EX216" s="182" t="str">
        <f t="shared" ca="1" si="17"/>
        <v/>
      </c>
      <c r="EY216" s="182" t="str">
        <f ca="1">IF(EU216="","",COUNTIF(EU$6:$EU216,"&gt;"&amp;0))</f>
        <v/>
      </c>
      <c r="EZ216" s="167"/>
      <c r="FA216" s="155"/>
    </row>
    <row r="217" spans="146:157" ht="27.6" customHeight="1">
      <c r="EP217" s="181"/>
      <c r="EQ217" s="181"/>
      <c r="ER217" s="182"/>
      <c r="ES217" s="182"/>
      <c r="ET217" s="182" t="str">
        <f t="shared" ca="1" si="15"/>
        <v/>
      </c>
      <c r="EU217" s="182" t="str">
        <f ca="1">IFERROR(IF(OFFSET($D$6,MATCH(VALUE(SUBSTITUTE(EQ217,EG217,"")),$A$6:$A$167,0)-1,MATCH($EG217,$D$6:$CC$6,0)-1+7,1,1)&gt;0,OFFSET($D$6,MATCH(VALUE(SUBSTITUTE(EQ217,EG217,"")),$A$6:$A$167,0)-1,MATCH($EG217,$D$6:$CC$6,0)-1+7,1,1),""),"")</f>
        <v/>
      </c>
      <c r="EV217" s="182" t="str">
        <f ca="1">IF($EU217&lt;&gt;"",IF(OFFSET($D$6,MATCH(VALUE(SUBSTITUTE($EQ217,$EG217,"")),$A$6:$A$167,0)-1,MATCH($EG217,$D$6:$CC$6,0)-1+8,1,1)=0,"",OFFSET($D$6,MATCH(VALUE(SUBSTITUTE($EQ217,$EG217,"")),$A$6:$A$167,0)-1,MATCH($EG217,$D$6:$CC$6,0)-1+8,1,1)),"")</f>
        <v/>
      </c>
      <c r="EW217" s="182" t="str">
        <f t="shared" ca="1" si="16"/>
        <v/>
      </c>
      <c r="EX217" s="182" t="str">
        <f t="shared" ca="1" si="17"/>
        <v/>
      </c>
      <c r="EY217" s="182" t="str">
        <f ca="1">IF(EU217="","",COUNTIF(EU$6:$EU217,"&gt;"&amp;0))</f>
        <v/>
      </c>
      <c r="EZ217" s="167"/>
      <c r="FA217" s="155"/>
    </row>
    <row r="218" spans="146:157" ht="27.6" customHeight="1">
      <c r="EP218" s="181"/>
      <c r="EQ218" s="181"/>
      <c r="ER218" s="182"/>
      <c r="ES218" s="182"/>
      <c r="ET218" s="182" t="str">
        <f t="shared" ca="1" si="15"/>
        <v/>
      </c>
      <c r="EU218" s="182" t="str">
        <f ca="1">IFERROR(IF(OFFSET($D$6,MATCH(VALUE(SUBSTITUTE(EQ218,EG218,"")),$A$6:$A$167,0)-1,MATCH($EG218,$D$6:$CC$6,0)-1+7,1,1)&gt;0,OFFSET($D$6,MATCH(VALUE(SUBSTITUTE(EQ218,EG218,"")),$A$6:$A$167,0)-1,MATCH($EG218,$D$6:$CC$6,0)-1+7,1,1),""),"")</f>
        <v/>
      </c>
      <c r="EV218" s="182" t="str">
        <f ca="1">IF($EU218&lt;&gt;"",IF(OFFSET($D$6,MATCH(VALUE(SUBSTITUTE($EQ218,$EG218,"")),$A$6:$A$167,0)-1,MATCH($EG218,$D$6:$CC$6,0)-1+8,1,1)=0,"",OFFSET($D$6,MATCH(VALUE(SUBSTITUTE($EQ218,$EG218,"")),$A$6:$A$167,0)-1,MATCH($EG218,$D$6:$CC$6,0)-1+8,1,1)),"")</f>
        <v/>
      </c>
      <c r="EW218" s="182" t="str">
        <f t="shared" ca="1" si="16"/>
        <v/>
      </c>
      <c r="EX218" s="182" t="str">
        <f t="shared" ca="1" si="17"/>
        <v/>
      </c>
      <c r="EY218" s="182" t="str">
        <f ca="1">IF(EU218="","",COUNTIF(EU$6:$EU218,"&gt;"&amp;0))</f>
        <v/>
      </c>
      <c r="EZ218" s="167"/>
      <c r="FA218" s="155"/>
    </row>
    <row r="219" spans="146:157" ht="27.6" customHeight="1">
      <c r="EP219" s="181"/>
      <c r="EQ219" s="181"/>
      <c r="ER219" s="182"/>
      <c r="ES219" s="182"/>
      <c r="ET219" s="182" t="str">
        <f t="shared" ca="1" si="15"/>
        <v/>
      </c>
      <c r="EU219" s="182" t="str">
        <f ca="1">IFERROR(IF(OFFSET($D$6,MATCH(VALUE(SUBSTITUTE(EQ219,EG219,"")),$A$6:$A$167,0)-1,MATCH($EG219,$D$6:$CC$6,0)-1+7,1,1)&gt;0,OFFSET($D$6,MATCH(VALUE(SUBSTITUTE(EQ219,EG219,"")),$A$6:$A$167,0)-1,MATCH($EG219,$D$6:$CC$6,0)-1+7,1,1),""),"")</f>
        <v/>
      </c>
      <c r="EV219" s="182" t="str">
        <f ca="1">IF($EU219&lt;&gt;"",IF(OFFSET($D$6,MATCH(VALUE(SUBSTITUTE($EQ219,$EG219,"")),$A$6:$A$167,0)-1,MATCH($EG219,$D$6:$CC$6,0)-1+8,1,1)=0,"",OFFSET($D$6,MATCH(VALUE(SUBSTITUTE($EQ219,$EG219,"")),$A$6:$A$167,0)-1,MATCH($EG219,$D$6:$CC$6,0)-1+8,1,1)),"")</f>
        <v/>
      </c>
      <c r="EW219" s="182" t="str">
        <f t="shared" ca="1" si="16"/>
        <v/>
      </c>
      <c r="EX219" s="182" t="str">
        <f t="shared" ca="1" si="17"/>
        <v/>
      </c>
      <c r="EY219" s="182" t="str">
        <f ca="1">IF(EU219="","",COUNTIF(EU$6:$EU219,"&gt;"&amp;0))</f>
        <v/>
      </c>
      <c r="EZ219" s="167"/>
      <c r="FA219" s="155"/>
    </row>
    <row r="220" spans="146:157" ht="27.6" customHeight="1">
      <c r="EP220" s="181"/>
      <c r="EQ220" s="181"/>
      <c r="ER220" s="182"/>
      <c r="ES220" s="182"/>
      <c r="ET220" s="182" t="str">
        <f t="shared" ca="1" si="15"/>
        <v/>
      </c>
      <c r="EU220" s="182" t="str">
        <f ca="1">IFERROR(IF(OFFSET($D$6,MATCH(VALUE(SUBSTITUTE(EQ220,EG220,"")),$A$6:$A$167,0)-1,MATCH($EG220,$D$6:$CC$6,0)-1+7,1,1)&gt;0,OFFSET($D$6,MATCH(VALUE(SUBSTITUTE(EQ220,EG220,"")),$A$6:$A$167,0)-1,MATCH($EG220,$D$6:$CC$6,0)-1+7,1,1),""),"")</f>
        <v/>
      </c>
      <c r="EV220" s="182" t="str">
        <f ca="1">IF($EU220&lt;&gt;"",IF(OFFSET($D$6,MATCH(VALUE(SUBSTITUTE($EQ220,$EG220,"")),$A$6:$A$167,0)-1,MATCH($EG220,$D$6:$CC$6,0)-1+8,1,1)=0,"",OFFSET($D$6,MATCH(VALUE(SUBSTITUTE($EQ220,$EG220,"")),$A$6:$A$167,0)-1,MATCH($EG220,$D$6:$CC$6,0)-1+8,1,1)),"")</f>
        <v/>
      </c>
      <c r="EW220" s="182" t="str">
        <f t="shared" ca="1" si="16"/>
        <v/>
      </c>
      <c r="EX220" s="182" t="str">
        <f t="shared" ca="1" si="17"/>
        <v/>
      </c>
      <c r="EY220" s="182" t="str">
        <f ca="1">IF(EU220="","",COUNTIF(EU$6:$EU220,"&gt;"&amp;0))</f>
        <v/>
      </c>
      <c r="EZ220" s="167"/>
      <c r="FA220" s="155"/>
    </row>
    <row r="221" spans="146:157" ht="27.6" customHeight="1">
      <c r="EP221" s="181"/>
      <c r="EQ221" s="181"/>
      <c r="ER221" s="182"/>
      <c r="ES221" s="182"/>
      <c r="ET221" s="182" t="str">
        <f t="shared" ca="1" si="15"/>
        <v/>
      </c>
      <c r="EU221" s="182" t="str">
        <f ca="1">IFERROR(IF(OFFSET($D$6,MATCH(VALUE(SUBSTITUTE(EQ221,EG221,"")),$A$6:$A$167,0)-1,MATCH($EG221,$D$6:$CC$6,0)-1+7,1,1)&gt;0,OFFSET($D$6,MATCH(VALUE(SUBSTITUTE(EQ221,EG221,"")),$A$6:$A$167,0)-1,MATCH($EG221,$D$6:$CC$6,0)-1+7,1,1),""),"")</f>
        <v/>
      </c>
      <c r="EV221" s="182" t="str">
        <f ca="1">IF($EU221&lt;&gt;"",IF(OFFSET($D$6,MATCH(VALUE(SUBSTITUTE($EQ221,$EG221,"")),$A$6:$A$167,0)-1,MATCH($EG221,$D$6:$CC$6,0)-1+8,1,1)=0,"",OFFSET($D$6,MATCH(VALUE(SUBSTITUTE($EQ221,$EG221,"")),$A$6:$A$167,0)-1,MATCH($EG221,$D$6:$CC$6,0)-1+8,1,1)),"")</f>
        <v/>
      </c>
      <c r="EW221" s="182" t="str">
        <f t="shared" ca="1" si="16"/>
        <v/>
      </c>
      <c r="EX221" s="182" t="str">
        <f t="shared" ca="1" si="17"/>
        <v/>
      </c>
      <c r="EY221" s="182" t="str">
        <f ca="1">IF(EU221="","",COUNTIF(EU$6:$EU221,"&gt;"&amp;0))</f>
        <v/>
      </c>
      <c r="EZ221" s="167"/>
      <c r="FA221" s="155"/>
    </row>
    <row r="222" spans="146:157" ht="27.6" customHeight="1">
      <c r="EP222" s="181"/>
      <c r="EQ222" s="181"/>
      <c r="ER222" s="182"/>
      <c r="ES222" s="182"/>
      <c r="ET222" s="182" t="str">
        <f t="shared" ca="1" si="15"/>
        <v/>
      </c>
      <c r="EU222" s="182" t="str">
        <f ca="1">IFERROR(IF(OFFSET($D$6,MATCH(VALUE(SUBSTITUTE(EQ222,EG222,"")),$A$6:$A$167,0)-1,MATCH($EG222,$D$6:$CC$6,0)-1+7,1,1)&gt;0,OFFSET($D$6,MATCH(VALUE(SUBSTITUTE(EQ222,EG222,"")),$A$6:$A$167,0)-1,MATCH($EG222,$D$6:$CC$6,0)-1+7,1,1),""),"")</f>
        <v/>
      </c>
      <c r="EV222" s="182" t="str">
        <f ca="1">IF($EU222&lt;&gt;"",IF(OFFSET($D$6,MATCH(VALUE(SUBSTITUTE($EQ222,$EG222,"")),$A$6:$A$167,0)-1,MATCH($EG222,$D$6:$CC$6,0)-1+8,1,1)=0,"",OFFSET($D$6,MATCH(VALUE(SUBSTITUTE($EQ222,$EG222,"")),$A$6:$A$167,0)-1,MATCH($EG222,$D$6:$CC$6,0)-1+8,1,1)),"")</f>
        <v/>
      </c>
      <c r="EW222" s="182" t="str">
        <f t="shared" ca="1" si="16"/>
        <v/>
      </c>
      <c r="EX222" s="182" t="str">
        <f t="shared" ca="1" si="17"/>
        <v/>
      </c>
      <c r="EY222" s="182" t="str">
        <f ca="1">IF(EU222="","",COUNTIF(EU$6:$EU222,"&gt;"&amp;0))</f>
        <v/>
      </c>
      <c r="EZ222" s="167"/>
      <c r="FA222" s="155"/>
    </row>
    <row r="223" spans="146:157" ht="27.6" customHeight="1">
      <c r="EP223" s="181"/>
      <c r="EQ223" s="181"/>
      <c r="ER223" s="182"/>
      <c r="ES223" s="182"/>
      <c r="ET223" s="182" t="str">
        <f t="shared" ca="1" si="15"/>
        <v/>
      </c>
      <c r="EU223" s="182" t="str">
        <f ca="1">IFERROR(IF(OFFSET($D$6,MATCH(VALUE(SUBSTITUTE(EQ223,EG223,"")),$A$6:$A$167,0)-1,MATCH($EG223,$D$6:$CC$6,0)-1+7,1,1)&gt;0,OFFSET($D$6,MATCH(VALUE(SUBSTITUTE(EQ223,EG223,"")),$A$6:$A$167,0)-1,MATCH($EG223,$D$6:$CC$6,0)-1+7,1,1),""),"")</f>
        <v/>
      </c>
      <c r="EV223" s="182" t="str">
        <f ca="1">IF($EU223&lt;&gt;"",IF(OFFSET($D$6,MATCH(VALUE(SUBSTITUTE($EQ223,$EG223,"")),$A$6:$A$167,0)-1,MATCH($EG223,$D$6:$CC$6,0)-1+8,1,1)=0,"",OFFSET($D$6,MATCH(VALUE(SUBSTITUTE($EQ223,$EG223,"")),$A$6:$A$167,0)-1,MATCH($EG223,$D$6:$CC$6,0)-1+8,1,1)),"")</f>
        <v/>
      </c>
      <c r="EW223" s="182" t="str">
        <f t="shared" ca="1" si="16"/>
        <v/>
      </c>
      <c r="EX223" s="182" t="str">
        <f t="shared" ca="1" si="17"/>
        <v/>
      </c>
      <c r="EY223" s="182" t="str">
        <f ca="1">IF(EU223="","",COUNTIF(EU$6:$EU223,"&gt;"&amp;0))</f>
        <v/>
      </c>
      <c r="EZ223" s="167"/>
      <c r="FA223" s="155"/>
    </row>
    <row r="224" spans="146:157" ht="27.6" customHeight="1">
      <c r="EP224" s="181"/>
      <c r="EQ224" s="181"/>
      <c r="ER224" s="182"/>
      <c r="ES224" s="182"/>
      <c r="ET224" s="182" t="str">
        <f t="shared" ca="1" si="15"/>
        <v/>
      </c>
      <c r="EU224" s="182" t="str">
        <f ca="1">IFERROR(IF(OFFSET($D$6,MATCH(VALUE(SUBSTITUTE(EQ224,EG224,"")),$A$6:$A$167,0)-1,MATCH($EG224,$D$6:$CC$6,0)-1+7,1,1)&gt;0,OFFSET($D$6,MATCH(VALUE(SUBSTITUTE(EQ224,EG224,"")),$A$6:$A$167,0)-1,MATCH($EG224,$D$6:$CC$6,0)-1+7,1,1),""),"")</f>
        <v/>
      </c>
      <c r="EV224" s="182" t="str">
        <f ca="1">IF($EU224&lt;&gt;"",IF(OFFSET($D$6,MATCH(VALUE(SUBSTITUTE($EQ224,$EG224,"")),$A$6:$A$167,0)-1,MATCH($EG224,$D$6:$CC$6,0)-1+8,1,1)=0,"",OFFSET($D$6,MATCH(VALUE(SUBSTITUTE($EQ224,$EG224,"")),$A$6:$A$167,0)-1,MATCH($EG224,$D$6:$CC$6,0)-1+8,1,1)),"")</f>
        <v/>
      </c>
      <c r="EW224" s="182" t="str">
        <f t="shared" ca="1" si="16"/>
        <v/>
      </c>
      <c r="EX224" s="182" t="str">
        <f t="shared" ca="1" si="17"/>
        <v/>
      </c>
      <c r="EY224" s="182" t="str">
        <f ca="1">IF(EU224="","",COUNTIF(EU$6:$EU224,"&gt;"&amp;0))</f>
        <v/>
      </c>
      <c r="EZ224" s="167"/>
      <c r="FA224" s="155"/>
    </row>
    <row r="225" spans="146:157" ht="27.6" customHeight="1">
      <c r="EP225" s="181"/>
      <c r="EQ225" s="181"/>
      <c r="ER225" s="182"/>
      <c r="ES225" s="182"/>
      <c r="ET225" s="182" t="str">
        <f t="shared" ca="1" si="15"/>
        <v/>
      </c>
      <c r="EU225" s="182" t="str">
        <f ca="1">IFERROR(IF(OFFSET($D$6,MATCH(VALUE(SUBSTITUTE(EQ225,EG225,"")),$A$6:$A$167,0)-1,MATCH($EG225,$D$6:$CC$6,0)-1+7,1,1)&gt;0,OFFSET($D$6,MATCH(VALUE(SUBSTITUTE(EQ225,EG225,"")),$A$6:$A$167,0)-1,MATCH($EG225,$D$6:$CC$6,0)-1+7,1,1),""),"")</f>
        <v/>
      </c>
      <c r="EV225" s="182" t="str">
        <f ca="1">IF($EU225&lt;&gt;"",IF(OFFSET($D$6,MATCH(VALUE(SUBSTITUTE($EQ225,$EG225,"")),$A$6:$A$167,0)-1,MATCH($EG225,$D$6:$CC$6,0)-1+8,1,1)=0,"",OFFSET($D$6,MATCH(VALUE(SUBSTITUTE($EQ225,$EG225,"")),$A$6:$A$167,0)-1,MATCH($EG225,$D$6:$CC$6,0)-1+8,1,1)),"")</f>
        <v/>
      </c>
      <c r="EW225" s="182" t="str">
        <f t="shared" ca="1" si="16"/>
        <v/>
      </c>
      <c r="EX225" s="182" t="str">
        <f t="shared" ca="1" si="17"/>
        <v/>
      </c>
      <c r="EY225" s="182" t="str">
        <f ca="1">IF(EU225="","",COUNTIF(EU$6:$EU225,"&gt;"&amp;0))</f>
        <v/>
      </c>
      <c r="EZ225" s="167"/>
      <c r="FA225" s="155"/>
    </row>
    <row r="226" spans="146:157" ht="27.6" customHeight="1">
      <c r="EP226" s="181"/>
      <c r="EQ226" s="181"/>
      <c r="ER226" s="182"/>
      <c r="ES226" s="182"/>
      <c r="ET226" s="182" t="str">
        <f t="shared" ca="1" si="15"/>
        <v/>
      </c>
      <c r="EU226" s="182" t="str">
        <f ca="1">IFERROR(IF(OFFSET($D$6,MATCH(VALUE(SUBSTITUTE(EQ226,EG226,"")),$A$6:$A$167,0)-1,MATCH($EG226,$D$6:$CC$6,0)-1+7,1,1)&gt;0,OFFSET($D$6,MATCH(VALUE(SUBSTITUTE(EQ226,EG226,"")),$A$6:$A$167,0)-1,MATCH($EG226,$D$6:$CC$6,0)-1+7,1,1),""),"")</f>
        <v/>
      </c>
      <c r="EV226" s="182" t="str">
        <f ca="1">IF($EU226&lt;&gt;"",IF(OFFSET($D$6,MATCH(VALUE(SUBSTITUTE($EQ226,$EG226,"")),$A$6:$A$167,0)-1,MATCH($EG226,$D$6:$CC$6,0)-1+8,1,1)=0,"",OFFSET($D$6,MATCH(VALUE(SUBSTITUTE($EQ226,$EG226,"")),$A$6:$A$167,0)-1,MATCH($EG226,$D$6:$CC$6,0)-1+8,1,1)),"")</f>
        <v/>
      </c>
      <c r="EW226" s="182" t="str">
        <f t="shared" ca="1" si="16"/>
        <v/>
      </c>
      <c r="EX226" s="182" t="str">
        <f t="shared" ca="1" si="17"/>
        <v/>
      </c>
      <c r="EY226" s="182" t="str">
        <f ca="1">IF(EU226="","",COUNTIF(EU$6:$EU226,"&gt;"&amp;0))</f>
        <v/>
      </c>
      <c r="EZ226" s="167"/>
      <c r="FA226" s="155"/>
    </row>
    <row r="227" spans="146:157" ht="27.6" customHeight="1">
      <c r="EP227" s="181"/>
      <c r="EQ227" s="181"/>
      <c r="ER227" s="182"/>
      <c r="ES227" s="182"/>
      <c r="ET227" s="182" t="str">
        <f t="shared" ca="1" si="15"/>
        <v/>
      </c>
      <c r="EU227" s="182" t="str">
        <f ca="1">IFERROR(IF(OFFSET($D$6,MATCH(VALUE(SUBSTITUTE(EQ227,EG227,"")),$A$6:$A$167,0)-1,MATCH($EG227,$D$6:$CC$6,0)-1+7,1,1)&gt;0,OFFSET($D$6,MATCH(VALUE(SUBSTITUTE(EQ227,EG227,"")),$A$6:$A$167,0)-1,MATCH($EG227,$D$6:$CC$6,0)-1+7,1,1),""),"")</f>
        <v/>
      </c>
      <c r="EV227" s="182" t="str">
        <f ca="1">IF($EU227&lt;&gt;"",IF(OFFSET($D$6,MATCH(VALUE(SUBSTITUTE($EQ227,$EG227,"")),$A$6:$A$167,0)-1,MATCH($EG227,$D$6:$CC$6,0)-1+8,1,1)=0,"",OFFSET($D$6,MATCH(VALUE(SUBSTITUTE($EQ227,$EG227,"")),$A$6:$A$167,0)-1,MATCH($EG227,$D$6:$CC$6,0)-1+8,1,1)),"")</f>
        <v/>
      </c>
      <c r="EW227" s="182" t="str">
        <f t="shared" ca="1" si="16"/>
        <v/>
      </c>
      <c r="EX227" s="182" t="str">
        <f t="shared" ca="1" si="17"/>
        <v/>
      </c>
      <c r="EY227" s="182" t="str">
        <f ca="1">IF(EU227="","",COUNTIF(EU$6:$EU227,"&gt;"&amp;0))</f>
        <v/>
      </c>
      <c r="EZ227" s="167"/>
      <c r="FA227" s="155"/>
    </row>
    <row r="228" spans="146:157" ht="27.6" customHeight="1">
      <c r="EP228" s="181"/>
      <c r="EQ228" s="181"/>
      <c r="ER228" s="182"/>
      <c r="ES228" s="182"/>
      <c r="ET228" s="182" t="str">
        <f t="shared" ca="1" si="15"/>
        <v/>
      </c>
      <c r="EU228" s="182" t="str">
        <f ca="1">IFERROR(IF(OFFSET($D$6,MATCH(VALUE(SUBSTITUTE(EQ228,EG228,"")),$A$6:$A$167,0)-1,MATCH($EG228,$D$6:$CC$6,0)-1+7,1,1)&gt;0,OFFSET($D$6,MATCH(VALUE(SUBSTITUTE(EQ228,EG228,"")),$A$6:$A$167,0)-1,MATCH($EG228,$D$6:$CC$6,0)-1+7,1,1),""),"")</f>
        <v/>
      </c>
      <c r="EV228" s="182" t="str">
        <f ca="1">IF($EU228&lt;&gt;"",IF(OFFSET($D$6,MATCH(VALUE(SUBSTITUTE($EQ228,$EG228,"")),$A$6:$A$167,0)-1,MATCH($EG228,$D$6:$CC$6,0)-1+8,1,1)=0,"",OFFSET($D$6,MATCH(VALUE(SUBSTITUTE($EQ228,$EG228,"")),$A$6:$A$167,0)-1,MATCH($EG228,$D$6:$CC$6,0)-1+8,1,1)),"")</f>
        <v/>
      </c>
      <c r="EW228" s="182" t="str">
        <f t="shared" ca="1" si="16"/>
        <v/>
      </c>
      <c r="EX228" s="182" t="str">
        <f t="shared" ca="1" si="17"/>
        <v/>
      </c>
      <c r="EY228" s="182" t="str">
        <f ca="1">IF(EU228="","",COUNTIF(EU$6:$EU228,"&gt;"&amp;0))</f>
        <v/>
      </c>
      <c r="EZ228" s="167"/>
      <c r="FA228" s="155"/>
    </row>
    <row r="229" spans="146:157" ht="27.6" customHeight="1">
      <c r="EP229" s="181"/>
      <c r="EQ229" s="181"/>
      <c r="ER229" s="182"/>
      <c r="ES229" s="182"/>
      <c r="ET229" s="182" t="str">
        <f t="shared" ca="1" si="15"/>
        <v/>
      </c>
      <c r="EU229" s="182" t="str">
        <f ca="1">IFERROR(IF(OFFSET($D$6,MATCH(VALUE(SUBSTITUTE(EQ229,EG229,"")),$A$6:$A$167,0)-1,MATCH($EG229,$D$6:$CC$6,0)-1+7,1,1)&gt;0,OFFSET($D$6,MATCH(VALUE(SUBSTITUTE(EQ229,EG229,"")),$A$6:$A$167,0)-1,MATCH($EG229,$D$6:$CC$6,0)-1+7,1,1),""),"")</f>
        <v/>
      </c>
      <c r="EV229" s="182" t="str">
        <f ca="1">IF($EU229&lt;&gt;"",IF(OFFSET($D$6,MATCH(VALUE(SUBSTITUTE($EQ229,$EG229,"")),$A$6:$A$167,0)-1,MATCH($EG229,$D$6:$CC$6,0)-1+8,1,1)=0,"",OFFSET($D$6,MATCH(VALUE(SUBSTITUTE($EQ229,$EG229,"")),$A$6:$A$167,0)-1,MATCH($EG229,$D$6:$CC$6,0)-1+8,1,1)),"")</f>
        <v/>
      </c>
      <c r="EW229" s="182" t="str">
        <f t="shared" ca="1" si="16"/>
        <v/>
      </c>
      <c r="EX229" s="182" t="str">
        <f t="shared" ca="1" si="17"/>
        <v/>
      </c>
      <c r="EY229" s="182" t="str">
        <f ca="1">IF(EU229="","",COUNTIF(EU$6:$EU229,"&gt;"&amp;0))</f>
        <v/>
      </c>
      <c r="EZ229" s="167"/>
      <c r="FA229" s="155"/>
    </row>
    <row r="230" spans="146:157" ht="27.6" customHeight="1">
      <c r="EP230" s="181"/>
      <c r="EQ230" s="181"/>
      <c r="ER230" s="182"/>
      <c r="ES230" s="182"/>
      <c r="ET230" s="182" t="str">
        <f t="shared" ca="1" si="15"/>
        <v/>
      </c>
      <c r="EU230" s="182" t="str">
        <f ca="1">IFERROR(IF(OFFSET($D$6,MATCH(VALUE(SUBSTITUTE(EQ230,EG230,"")),$A$6:$A$167,0)-1,MATCH($EG230,$D$6:$CC$6,0)-1+7,1,1)&gt;0,OFFSET($D$6,MATCH(VALUE(SUBSTITUTE(EQ230,EG230,"")),$A$6:$A$167,0)-1,MATCH($EG230,$D$6:$CC$6,0)-1+7,1,1),""),"")</f>
        <v/>
      </c>
      <c r="EV230" s="182" t="str">
        <f ca="1">IF($EU230&lt;&gt;"",IF(OFFSET($D$6,MATCH(VALUE(SUBSTITUTE($EQ230,$EG230,"")),$A$6:$A$167,0)-1,MATCH($EG230,$D$6:$CC$6,0)-1+8,1,1)=0,"",OFFSET($D$6,MATCH(VALUE(SUBSTITUTE($EQ230,$EG230,"")),$A$6:$A$167,0)-1,MATCH($EG230,$D$6:$CC$6,0)-1+8,1,1)),"")</f>
        <v/>
      </c>
      <c r="EW230" s="182" t="str">
        <f t="shared" ca="1" si="16"/>
        <v/>
      </c>
      <c r="EX230" s="182" t="str">
        <f t="shared" ca="1" si="17"/>
        <v/>
      </c>
      <c r="EY230" s="182" t="str">
        <f ca="1">IF(EU230="","",COUNTIF(EU$6:$EU230,"&gt;"&amp;0))</f>
        <v/>
      </c>
      <c r="EZ230" s="167"/>
      <c r="FA230" s="155"/>
    </row>
    <row r="231" spans="146:157" ht="27.6" customHeight="1">
      <c r="EP231" s="181"/>
      <c r="EQ231" s="181"/>
      <c r="ER231" s="182"/>
      <c r="ES231" s="182"/>
      <c r="ET231" s="182" t="str">
        <f t="shared" ca="1" si="15"/>
        <v/>
      </c>
      <c r="EU231" s="182" t="str">
        <f ca="1">IFERROR(IF(OFFSET($D$6,MATCH(VALUE(SUBSTITUTE(EQ231,EG231,"")),$A$6:$A$167,0)-1,MATCH($EG231,$D$6:$CC$6,0)-1+7,1,1)&gt;0,OFFSET($D$6,MATCH(VALUE(SUBSTITUTE(EQ231,EG231,"")),$A$6:$A$167,0)-1,MATCH($EG231,$D$6:$CC$6,0)-1+7,1,1),""),"")</f>
        <v/>
      </c>
      <c r="EV231" s="182" t="str">
        <f ca="1">IF($EU231&lt;&gt;"",IF(OFFSET($D$6,MATCH(VALUE(SUBSTITUTE($EQ231,$EG231,"")),$A$6:$A$167,0)-1,MATCH($EG231,$D$6:$CC$6,0)-1+8,1,1)=0,"",OFFSET($D$6,MATCH(VALUE(SUBSTITUTE($EQ231,$EG231,"")),$A$6:$A$167,0)-1,MATCH($EG231,$D$6:$CC$6,0)-1+8,1,1)),"")</f>
        <v/>
      </c>
      <c r="EW231" s="182" t="str">
        <f t="shared" ca="1" si="16"/>
        <v/>
      </c>
      <c r="EX231" s="182" t="str">
        <f t="shared" ca="1" si="17"/>
        <v/>
      </c>
      <c r="EY231" s="182" t="str">
        <f ca="1">IF(EU231="","",COUNTIF(EU$6:$EU231,"&gt;"&amp;0))</f>
        <v/>
      </c>
      <c r="EZ231" s="167"/>
      <c r="FA231" s="155"/>
    </row>
    <row r="232" spans="146:157" ht="27.6" customHeight="1">
      <c r="EP232" s="181"/>
      <c r="EQ232" s="181"/>
      <c r="ER232" s="182"/>
      <c r="ES232" s="182"/>
      <c r="ET232" s="182" t="str">
        <f t="shared" ca="1" si="15"/>
        <v/>
      </c>
      <c r="EU232" s="182" t="str">
        <f ca="1">IFERROR(IF(OFFSET($D$6,MATCH(VALUE(SUBSTITUTE(EQ232,EG232,"")),$A$6:$A$167,0)-1,MATCH($EG232,$D$6:$CC$6,0)-1+7,1,1)&gt;0,OFFSET($D$6,MATCH(VALUE(SUBSTITUTE(EQ232,EG232,"")),$A$6:$A$167,0)-1,MATCH($EG232,$D$6:$CC$6,0)-1+7,1,1),""),"")</f>
        <v/>
      </c>
      <c r="EV232" s="182" t="str">
        <f ca="1">IF($EU232&lt;&gt;"",IF(OFFSET($D$6,MATCH(VALUE(SUBSTITUTE($EQ232,$EG232,"")),$A$6:$A$167,0)-1,MATCH($EG232,$D$6:$CC$6,0)-1+8,1,1)=0,"",OFFSET($D$6,MATCH(VALUE(SUBSTITUTE($EQ232,$EG232,"")),$A$6:$A$167,0)-1,MATCH($EG232,$D$6:$CC$6,0)-1+8,1,1)),"")</f>
        <v/>
      </c>
      <c r="EW232" s="182" t="str">
        <f t="shared" ca="1" si="16"/>
        <v/>
      </c>
      <c r="EX232" s="182" t="str">
        <f t="shared" ca="1" si="17"/>
        <v/>
      </c>
      <c r="EY232" s="182" t="str">
        <f ca="1">IF(EU232="","",COUNTIF(EU$6:$EU232,"&gt;"&amp;0))</f>
        <v/>
      </c>
      <c r="EZ232" s="167"/>
      <c r="FA232" s="155"/>
    </row>
    <row r="233" spans="146:157" ht="27.6" customHeight="1">
      <c r="EP233" s="181"/>
      <c r="EQ233" s="181"/>
      <c r="ER233" s="182"/>
      <c r="ES233" s="182"/>
      <c r="ET233" s="182" t="str">
        <f t="shared" ca="1" si="15"/>
        <v/>
      </c>
      <c r="EU233" s="182" t="str">
        <f ca="1">IFERROR(IF(OFFSET($D$6,MATCH(VALUE(SUBSTITUTE(EQ233,EG233,"")),$A$6:$A$167,0)-1,MATCH($EG233,$D$6:$CC$6,0)-1+7,1,1)&gt;0,OFFSET($D$6,MATCH(VALUE(SUBSTITUTE(EQ233,EG233,"")),$A$6:$A$167,0)-1,MATCH($EG233,$D$6:$CC$6,0)-1+7,1,1),""),"")</f>
        <v/>
      </c>
      <c r="EV233" s="182" t="str">
        <f ca="1">IF($EU233&lt;&gt;"",IF(OFFSET($D$6,MATCH(VALUE(SUBSTITUTE($EQ233,$EG233,"")),$A$6:$A$167,0)-1,MATCH($EG233,$D$6:$CC$6,0)-1+8,1,1)=0,"",OFFSET($D$6,MATCH(VALUE(SUBSTITUTE($EQ233,$EG233,"")),$A$6:$A$167,0)-1,MATCH($EG233,$D$6:$CC$6,0)-1+8,1,1)),"")</f>
        <v/>
      </c>
      <c r="EW233" s="182" t="str">
        <f t="shared" ca="1" si="16"/>
        <v/>
      </c>
      <c r="EX233" s="182" t="str">
        <f t="shared" ca="1" si="17"/>
        <v/>
      </c>
      <c r="EY233" s="182" t="str">
        <f ca="1">IF(EU233="","",COUNTIF(EU$6:$EU233,"&gt;"&amp;0))</f>
        <v/>
      </c>
      <c r="EZ233" s="167"/>
      <c r="FA233" s="155"/>
    </row>
    <row r="234" spans="146:157" ht="27.6" customHeight="1">
      <c r="EP234" s="181"/>
      <c r="EQ234" s="181"/>
      <c r="ER234" s="182"/>
      <c r="ES234" s="182"/>
      <c r="ET234" s="182" t="str">
        <f t="shared" ca="1" si="15"/>
        <v/>
      </c>
      <c r="EU234" s="182" t="str">
        <f ca="1">IFERROR(IF(OFFSET($D$6,MATCH(VALUE(SUBSTITUTE(EQ234,EG234,"")),$A$6:$A$167,0)-1,MATCH($EG234,$D$6:$CC$6,0)-1+7,1,1)&gt;0,OFFSET($D$6,MATCH(VALUE(SUBSTITUTE(EQ234,EG234,"")),$A$6:$A$167,0)-1,MATCH($EG234,$D$6:$CC$6,0)-1+7,1,1),""),"")</f>
        <v/>
      </c>
      <c r="EV234" s="182" t="str">
        <f ca="1">IF($EU234&lt;&gt;"",IF(OFFSET($D$6,MATCH(VALUE(SUBSTITUTE($EQ234,$EG234,"")),$A$6:$A$167,0)-1,MATCH($EG234,$D$6:$CC$6,0)-1+8,1,1)=0,"",OFFSET($D$6,MATCH(VALUE(SUBSTITUTE($EQ234,$EG234,"")),$A$6:$A$167,0)-1,MATCH($EG234,$D$6:$CC$6,0)-1+8,1,1)),"")</f>
        <v/>
      </c>
      <c r="EW234" s="182" t="str">
        <f t="shared" ca="1" si="16"/>
        <v/>
      </c>
      <c r="EX234" s="182" t="str">
        <f t="shared" ca="1" si="17"/>
        <v/>
      </c>
      <c r="EY234" s="182" t="str">
        <f ca="1">IF(EU234="","",COUNTIF(EU$6:$EU234,"&gt;"&amp;0))</f>
        <v/>
      </c>
      <c r="EZ234" s="167"/>
      <c r="FA234" s="155"/>
    </row>
    <row r="235" spans="146:157" ht="27.6" customHeight="1">
      <c r="EP235" s="181"/>
      <c r="EQ235" s="181"/>
      <c r="ER235" s="182"/>
      <c r="ES235" s="182"/>
      <c r="ET235" s="182" t="str">
        <f t="shared" ca="1" si="15"/>
        <v/>
      </c>
      <c r="EU235" s="182" t="str">
        <f ca="1">IFERROR(IF(OFFSET($D$6,MATCH(VALUE(SUBSTITUTE(EQ235,EG235,"")),$A$6:$A$167,0)-1,MATCH($EG235,$D$6:$CC$6,0)-1+7,1,1)&gt;0,OFFSET($D$6,MATCH(VALUE(SUBSTITUTE(EQ235,EG235,"")),$A$6:$A$167,0)-1,MATCH($EG235,$D$6:$CC$6,0)-1+7,1,1),""),"")</f>
        <v/>
      </c>
      <c r="EV235" s="182" t="str">
        <f ca="1">IF($EU235&lt;&gt;"",IF(OFFSET($D$6,MATCH(VALUE(SUBSTITUTE($EQ235,$EG235,"")),$A$6:$A$167,0)-1,MATCH($EG235,$D$6:$CC$6,0)-1+8,1,1)=0,"",OFFSET($D$6,MATCH(VALUE(SUBSTITUTE($EQ235,$EG235,"")),$A$6:$A$167,0)-1,MATCH($EG235,$D$6:$CC$6,0)-1+8,1,1)),"")</f>
        <v/>
      </c>
      <c r="EW235" s="182" t="str">
        <f t="shared" ca="1" si="16"/>
        <v/>
      </c>
      <c r="EX235" s="182" t="str">
        <f t="shared" ca="1" si="17"/>
        <v/>
      </c>
      <c r="EY235" s="182" t="str">
        <f ca="1">IF(EU235="","",COUNTIF(EU$6:$EU235,"&gt;"&amp;0))</f>
        <v/>
      </c>
      <c r="EZ235" s="167"/>
      <c r="FA235" s="155"/>
    </row>
    <row r="236" spans="146:157" ht="27.6" customHeight="1">
      <c r="EP236" s="181"/>
      <c r="EQ236" s="181"/>
      <c r="ER236" s="182"/>
      <c r="ES236" s="182"/>
      <c r="ET236" s="182" t="str">
        <f t="shared" ca="1" si="15"/>
        <v/>
      </c>
      <c r="EU236" s="182" t="str">
        <f ca="1">IFERROR(IF(OFFSET($D$6,MATCH(VALUE(SUBSTITUTE(EQ236,EG236,"")),$A$6:$A$167,0)-1,MATCH($EG236,$D$6:$CC$6,0)-1+7,1,1)&gt;0,OFFSET($D$6,MATCH(VALUE(SUBSTITUTE(EQ236,EG236,"")),$A$6:$A$167,0)-1,MATCH($EG236,$D$6:$CC$6,0)-1+7,1,1),""),"")</f>
        <v/>
      </c>
      <c r="EV236" s="182" t="str">
        <f ca="1">IF($EU236&lt;&gt;"",IF(OFFSET($D$6,MATCH(VALUE(SUBSTITUTE($EQ236,$EG236,"")),$A$6:$A$167,0)-1,MATCH($EG236,$D$6:$CC$6,0)-1+8,1,1)=0,"",OFFSET($D$6,MATCH(VALUE(SUBSTITUTE($EQ236,$EG236,"")),$A$6:$A$167,0)-1,MATCH($EG236,$D$6:$CC$6,0)-1+8,1,1)),"")</f>
        <v/>
      </c>
      <c r="EW236" s="182" t="str">
        <f t="shared" ca="1" si="16"/>
        <v/>
      </c>
      <c r="EX236" s="182" t="str">
        <f t="shared" ca="1" si="17"/>
        <v/>
      </c>
      <c r="EY236" s="182" t="str">
        <f ca="1">IF(EU236="","",COUNTIF(EU$6:$EU236,"&gt;"&amp;0))</f>
        <v/>
      </c>
      <c r="EZ236" s="167"/>
      <c r="FA236" s="155"/>
    </row>
    <row r="237" spans="146:157" ht="27.6" customHeight="1">
      <c r="EP237" s="181"/>
      <c r="EQ237" s="181"/>
      <c r="ER237" s="182"/>
      <c r="ES237" s="182"/>
      <c r="ET237" s="182" t="str">
        <f t="shared" ca="1" si="15"/>
        <v/>
      </c>
      <c r="EU237" s="182" t="str">
        <f ca="1">IFERROR(IF(OFFSET($D$6,MATCH(VALUE(SUBSTITUTE(EQ237,EG237,"")),$A$6:$A$167,0)-1,MATCH($EG237,$D$6:$CC$6,0)-1+7,1,1)&gt;0,OFFSET($D$6,MATCH(VALUE(SUBSTITUTE(EQ237,EG237,"")),$A$6:$A$167,0)-1,MATCH($EG237,$D$6:$CC$6,0)-1+7,1,1),""),"")</f>
        <v/>
      </c>
      <c r="EV237" s="182" t="str">
        <f ca="1">IF($EU237&lt;&gt;"",IF(OFFSET($D$6,MATCH(VALUE(SUBSTITUTE($EQ237,$EG237,"")),$A$6:$A$167,0)-1,MATCH($EG237,$D$6:$CC$6,0)-1+8,1,1)=0,"",OFFSET($D$6,MATCH(VALUE(SUBSTITUTE($EQ237,$EG237,"")),$A$6:$A$167,0)-1,MATCH($EG237,$D$6:$CC$6,0)-1+8,1,1)),"")</f>
        <v/>
      </c>
      <c r="EW237" s="182" t="str">
        <f t="shared" ca="1" si="16"/>
        <v/>
      </c>
      <c r="EX237" s="182" t="str">
        <f t="shared" ca="1" si="17"/>
        <v/>
      </c>
      <c r="EY237" s="182" t="str">
        <f ca="1">IF(EU237="","",COUNTIF(EU$6:$EU237,"&gt;"&amp;0))</f>
        <v/>
      </c>
      <c r="EZ237" s="167"/>
      <c r="FA237" s="155"/>
    </row>
    <row r="238" spans="146:157" ht="27.6" customHeight="1">
      <c r="EP238" s="181"/>
      <c r="EQ238" s="181"/>
      <c r="ER238" s="182"/>
      <c r="ES238" s="182"/>
      <c r="ET238" s="182" t="str">
        <f t="shared" ca="1" si="15"/>
        <v/>
      </c>
      <c r="EU238" s="182" t="str">
        <f ca="1">IFERROR(IF(OFFSET($D$6,MATCH(VALUE(SUBSTITUTE(EQ238,EG238,"")),$A$6:$A$167,0)-1,MATCH($EG238,$D$6:$CC$6,0)-1+7,1,1)&gt;0,OFFSET($D$6,MATCH(VALUE(SUBSTITUTE(EQ238,EG238,"")),$A$6:$A$167,0)-1,MATCH($EG238,$D$6:$CC$6,0)-1+7,1,1),""),"")</f>
        <v/>
      </c>
      <c r="EV238" s="182" t="str">
        <f ca="1">IF($EU238&lt;&gt;"",IF(OFFSET($D$6,MATCH(VALUE(SUBSTITUTE($EQ238,$EG238,"")),$A$6:$A$167,0)-1,MATCH($EG238,$D$6:$CC$6,0)-1+8,1,1)=0,"",OFFSET($D$6,MATCH(VALUE(SUBSTITUTE($EQ238,$EG238,"")),$A$6:$A$167,0)-1,MATCH($EG238,$D$6:$CC$6,0)-1+8,1,1)),"")</f>
        <v/>
      </c>
      <c r="EW238" s="182" t="str">
        <f t="shared" ca="1" si="16"/>
        <v/>
      </c>
      <c r="EX238" s="182" t="str">
        <f t="shared" ca="1" si="17"/>
        <v/>
      </c>
      <c r="EY238" s="182" t="str">
        <f ca="1">IF(EU238="","",COUNTIF(EU$6:$EU238,"&gt;"&amp;0))</f>
        <v/>
      </c>
      <c r="EZ238" s="167"/>
      <c r="FA238" s="155"/>
    </row>
    <row r="239" spans="146:157" ht="27.6" customHeight="1">
      <c r="EP239" s="181"/>
      <c r="EQ239" s="181"/>
      <c r="ER239" s="182"/>
      <c r="ES239" s="182"/>
      <c r="ET239" s="182" t="str">
        <f t="shared" ca="1" si="15"/>
        <v/>
      </c>
      <c r="EU239" s="182" t="str">
        <f ca="1">IFERROR(IF(OFFSET($D$6,MATCH(VALUE(SUBSTITUTE(EQ239,EG239,"")),$A$6:$A$167,0)-1,MATCH($EG239,$D$6:$CC$6,0)-1+7,1,1)&gt;0,OFFSET($D$6,MATCH(VALUE(SUBSTITUTE(EQ239,EG239,"")),$A$6:$A$167,0)-1,MATCH($EG239,$D$6:$CC$6,0)-1+7,1,1),""),"")</f>
        <v/>
      </c>
      <c r="EV239" s="182" t="str">
        <f ca="1">IF($EU239&lt;&gt;"",IF(OFFSET($D$6,MATCH(VALUE(SUBSTITUTE($EQ239,$EG239,"")),$A$6:$A$167,0)-1,MATCH($EG239,$D$6:$CC$6,0)-1+8,1,1)=0,"",OFFSET($D$6,MATCH(VALUE(SUBSTITUTE($EQ239,$EG239,"")),$A$6:$A$167,0)-1,MATCH($EG239,$D$6:$CC$6,0)-1+8,1,1)),"")</f>
        <v/>
      </c>
      <c r="EW239" s="182" t="str">
        <f t="shared" ca="1" si="16"/>
        <v/>
      </c>
      <c r="EX239" s="182" t="str">
        <f t="shared" ca="1" si="17"/>
        <v/>
      </c>
      <c r="EY239" s="182" t="str">
        <f ca="1">IF(EU239="","",COUNTIF(EU$6:$EU239,"&gt;"&amp;0))</f>
        <v/>
      </c>
      <c r="EZ239" s="167"/>
      <c r="FA239" s="155"/>
    </row>
    <row r="240" spans="146:157" ht="27.6" customHeight="1">
      <c r="EP240" s="181"/>
      <c r="EQ240" s="181"/>
      <c r="ER240" s="182"/>
      <c r="ES240" s="182"/>
      <c r="ET240" s="182" t="str">
        <f t="shared" ca="1" si="15"/>
        <v/>
      </c>
      <c r="EU240" s="182" t="str">
        <f ca="1">IFERROR(IF(OFFSET($D$6,MATCH(VALUE(SUBSTITUTE(EQ240,EG240,"")),$A$6:$A$167,0)-1,MATCH($EG240,$D$6:$CC$6,0)-1+7,1,1)&gt;0,OFFSET($D$6,MATCH(VALUE(SUBSTITUTE(EQ240,EG240,"")),$A$6:$A$167,0)-1,MATCH($EG240,$D$6:$CC$6,0)-1+7,1,1),""),"")</f>
        <v/>
      </c>
      <c r="EV240" s="182" t="str">
        <f ca="1">IF($EU240&lt;&gt;"",IF(OFFSET($D$6,MATCH(VALUE(SUBSTITUTE($EQ240,$EG240,"")),$A$6:$A$167,0)-1,MATCH($EG240,$D$6:$CC$6,0)-1+8,1,1)=0,"",OFFSET($D$6,MATCH(VALUE(SUBSTITUTE($EQ240,$EG240,"")),$A$6:$A$167,0)-1,MATCH($EG240,$D$6:$CC$6,0)-1+8,1,1)),"")</f>
        <v/>
      </c>
      <c r="EW240" s="182" t="str">
        <f t="shared" ca="1" si="16"/>
        <v/>
      </c>
      <c r="EX240" s="182" t="str">
        <f t="shared" ca="1" si="17"/>
        <v/>
      </c>
      <c r="EY240" s="182" t="str">
        <f ca="1">IF(EU240="","",COUNTIF(EU$6:$EU240,"&gt;"&amp;0))</f>
        <v/>
      </c>
      <c r="EZ240" s="167"/>
      <c r="FA240" s="155"/>
    </row>
    <row r="241" spans="146:157" ht="27.6" customHeight="1">
      <c r="EP241" s="181"/>
      <c r="EQ241" s="181"/>
      <c r="ER241" s="182"/>
      <c r="ES241" s="182"/>
      <c r="ET241" s="182" t="str">
        <f t="shared" ca="1" si="15"/>
        <v/>
      </c>
      <c r="EU241" s="182" t="str">
        <f ca="1">IFERROR(IF(OFFSET($D$6,MATCH(VALUE(SUBSTITUTE(EQ241,EG241,"")),$A$6:$A$167,0)-1,MATCH($EG241,$D$6:$CC$6,0)-1+7,1,1)&gt;0,OFFSET($D$6,MATCH(VALUE(SUBSTITUTE(EQ241,EG241,"")),$A$6:$A$167,0)-1,MATCH($EG241,$D$6:$CC$6,0)-1+7,1,1),""),"")</f>
        <v/>
      </c>
      <c r="EV241" s="182" t="str">
        <f ca="1">IF($EU241&lt;&gt;"",IF(OFFSET($D$6,MATCH(VALUE(SUBSTITUTE($EQ241,$EG241,"")),$A$6:$A$167,0)-1,MATCH($EG241,$D$6:$CC$6,0)-1+8,1,1)=0,"",OFFSET($D$6,MATCH(VALUE(SUBSTITUTE($EQ241,$EG241,"")),$A$6:$A$167,0)-1,MATCH($EG241,$D$6:$CC$6,0)-1+8,1,1)),"")</f>
        <v/>
      </c>
      <c r="EW241" s="182" t="str">
        <f t="shared" ca="1" si="16"/>
        <v/>
      </c>
      <c r="EX241" s="182" t="str">
        <f t="shared" ca="1" si="17"/>
        <v/>
      </c>
      <c r="EY241" s="182" t="str">
        <f ca="1">IF(EU241="","",COUNTIF(EU$6:$EU241,"&gt;"&amp;0))</f>
        <v/>
      </c>
      <c r="EZ241" s="167"/>
      <c r="FA241" s="155"/>
    </row>
    <row r="242" spans="146:157" ht="27.6" customHeight="1">
      <c r="EP242" s="181"/>
      <c r="EQ242" s="181"/>
      <c r="ER242" s="182"/>
      <c r="ES242" s="182"/>
      <c r="ET242" s="182" t="str">
        <f t="shared" ca="1" si="15"/>
        <v/>
      </c>
      <c r="EU242" s="182" t="str">
        <f ca="1">IFERROR(IF(OFFSET($D$6,MATCH(VALUE(SUBSTITUTE(EQ242,EG242,"")),$A$6:$A$167,0)-1,MATCH($EG242,$D$6:$CC$6,0)-1+7,1,1)&gt;0,OFFSET($D$6,MATCH(VALUE(SUBSTITUTE(EQ242,EG242,"")),$A$6:$A$167,0)-1,MATCH($EG242,$D$6:$CC$6,0)-1+7,1,1),""),"")</f>
        <v/>
      </c>
      <c r="EV242" s="182" t="str">
        <f ca="1">IF($EU242&lt;&gt;"",IF(OFFSET($D$6,MATCH(VALUE(SUBSTITUTE($EQ242,$EG242,"")),$A$6:$A$167,0)-1,MATCH($EG242,$D$6:$CC$6,0)-1+8,1,1)=0,"",OFFSET($D$6,MATCH(VALUE(SUBSTITUTE($EQ242,$EG242,"")),$A$6:$A$167,0)-1,MATCH($EG242,$D$6:$CC$6,0)-1+8,1,1)),"")</f>
        <v/>
      </c>
      <c r="EW242" s="182" t="str">
        <f t="shared" ca="1" si="16"/>
        <v/>
      </c>
      <c r="EX242" s="182" t="str">
        <f t="shared" ca="1" si="17"/>
        <v/>
      </c>
      <c r="EY242" s="182" t="str">
        <f ca="1">IF(EU242="","",COUNTIF(EU$6:$EU242,"&gt;"&amp;0))</f>
        <v/>
      </c>
      <c r="EZ242" s="167"/>
      <c r="FA242" s="155"/>
    </row>
    <row r="243" spans="146:157" ht="27.6" customHeight="1">
      <c r="EP243" s="181"/>
      <c r="EQ243" s="181"/>
      <c r="ER243" s="182"/>
      <c r="ES243" s="182"/>
      <c r="ET243" s="182" t="str">
        <f t="shared" ca="1" si="15"/>
        <v/>
      </c>
      <c r="EU243" s="182" t="str">
        <f ca="1">IFERROR(IF(OFFSET($D$6,MATCH(VALUE(SUBSTITUTE(EQ243,EG243,"")),$A$6:$A$167,0)-1,MATCH($EG243,$D$6:$CC$6,0)-1+7,1,1)&gt;0,OFFSET($D$6,MATCH(VALUE(SUBSTITUTE(EQ243,EG243,"")),$A$6:$A$167,0)-1,MATCH($EG243,$D$6:$CC$6,0)-1+7,1,1),""),"")</f>
        <v/>
      </c>
      <c r="EV243" s="182" t="str">
        <f ca="1">IF($EU243&lt;&gt;"",IF(OFFSET($D$6,MATCH(VALUE(SUBSTITUTE($EQ243,$EG243,"")),$A$6:$A$167,0)-1,MATCH($EG243,$D$6:$CC$6,0)-1+8,1,1)=0,"",OFFSET($D$6,MATCH(VALUE(SUBSTITUTE($EQ243,$EG243,"")),$A$6:$A$167,0)-1,MATCH($EG243,$D$6:$CC$6,0)-1+8,1,1)),"")</f>
        <v/>
      </c>
      <c r="EW243" s="182" t="str">
        <f t="shared" ca="1" si="16"/>
        <v/>
      </c>
      <c r="EX243" s="182" t="str">
        <f t="shared" ca="1" si="17"/>
        <v/>
      </c>
      <c r="EY243" s="182" t="str">
        <f ca="1">IF(EU243="","",COUNTIF(EU$6:$EU243,"&gt;"&amp;0))</f>
        <v/>
      </c>
      <c r="EZ243" s="167"/>
      <c r="FA243" s="155"/>
    </row>
    <row r="244" spans="146:157" ht="27.6" customHeight="1">
      <c r="EP244" s="181"/>
      <c r="EQ244" s="181"/>
      <c r="ER244" s="182"/>
      <c r="ES244" s="182"/>
      <c r="ET244" s="182" t="str">
        <f t="shared" ca="1" si="15"/>
        <v/>
      </c>
      <c r="EU244" s="182" t="str">
        <f ca="1">IFERROR(IF(OFFSET($D$6,MATCH(VALUE(SUBSTITUTE(EQ244,EG244,"")),$A$6:$A$167,0)-1,MATCH($EG244,$D$6:$CC$6,0)-1+7,1,1)&gt;0,OFFSET($D$6,MATCH(VALUE(SUBSTITUTE(EQ244,EG244,"")),$A$6:$A$167,0)-1,MATCH($EG244,$D$6:$CC$6,0)-1+7,1,1),""),"")</f>
        <v/>
      </c>
      <c r="EV244" s="182" t="str">
        <f ca="1">IF($EU244&lt;&gt;"",IF(OFFSET($D$6,MATCH(VALUE(SUBSTITUTE($EQ244,$EG244,"")),$A$6:$A$167,0)-1,MATCH($EG244,$D$6:$CC$6,0)-1+8,1,1)=0,"",OFFSET($D$6,MATCH(VALUE(SUBSTITUTE($EQ244,$EG244,"")),$A$6:$A$167,0)-1,MATCH($EG244,$D$6:$CC$6,0)-1+8,1,1)),"")</f>
        <v/>
      </c>
      <c r="EW244" s="182" t="str">
        <f t="shared" ca="1" si="16"/>
        <v/>
      </c>
      <c r="EX244" s="182" t="str">
        <f t="shared" ca="1" si="17"/>
        <v/>
      </c>
      <c r="EY244" s="182" t="str">
        <f ca="1">IF(EU244="","",COUNTIF(EU$6:$EU244,"&gt;"&amp;0))</f>
        <v/>
      </c>
      <c r="EZ244" s="167"/>
      <c r="FA244" s="155"/>
    </row>
    <row r="245" spans="146:157" ht="27.6" customHeight="1">
      <c r="EP245" s="181"/>
      <c r="EQ245" s="181"/>
      <c r="ER245" s="182"/>
      <c r="ES245" s="182"/>
      <c r="ET245" s="182" t="str">
        <f t="shared" ca="1" si="15"/>
        <v/>
      </c>
      <c r="EU245" s="182" t="str">
        <f ca="1">IFERROR(IF(OFFSET($D$6,MATCH(VALUE(SUBSTITUTE(EQ245,EG245,"")),$A$6:$A$167,0)-1,MATCH($EG245,$D$6:$CC$6,0)-1+7,1,1)&gt;0,OFFSET($D$6,MATCH(VALUE(SUBSTITUTE(EQ245,EG245,"")),$A$6:$A$167,0)-1,MATCH($EG245,$D$6:$CC$6,0)-1+7,1,1),""),"")</f>
        <v/>
      </c>
      <c r="EV245" s="182" t="str">
        <f ca="1">IF($EU245&lt;&gt;"",IF(OFFSET($D$6,MATCH(VALUE(SUBSTITUTE($EQ245,$EG245,"")),$A$6:$A$167,0)-1,MATCH($EG245,$D$6:$CC$6,0)-1+8,1,1)=0,"",OFFSET($D$6,MATCH(VALUE(SUBSTITUTE($EQ245,$EG245,"")),$A$6:$A$167,0)-1,MATCH($EG245,$D$6:$CC$6,0)-1+8,1,1)),"")</f>
        <v/>
      </c>
      <c r="EW245" s="182" t="str">
        <f t="shared" ca="1" si="16"/>
        <v/>
      </c>
      <c r="EX245" s="182" t="str">
        <f t="shared" ca="1" si="17"/>
        <v/>
      </c>
      <c r="EY245" s="182" t="str">
        <f ca="1">IF(EU245="","",COUNTIF(EU$6:$EU245,"&gt;"&amp;0))</f>
        <v/>
      </c>
      <c r="EZ245" s="167"/>
      <c r="FA245" s="155"/>
    </row>
    <row r="246" spans="146:157" ht="27.6" customHeight="1">
      <c r="EP246" s="181"/>
      <c r="EQ246" s="181"/>
      <c r="ER246" s="182"/>
      <c r="ES246" s="182"/>
      <c r="ET246" s="182" t="str">
        <f t="shared" ca="1" si="15"/>
        <v/>
      </c>
      <c r="EU246" s="182" t="str">
        <f ca="1">IFERROR(IF(OFFSET($D$6,MATCH(VALUE(SUBSTITUTE(EQ246,EG246,"")),$A$6:$A$167,0)-1,MATCH($EG246,$D$6:$CC$6,0)-1+7,1,1)&gt;0,OFFSET($D$6,MATCH(VALUE(SUBSTITUTE(EQ246,EG246,"")),$A$6:$A$167,0)-1,MATCH($EG246,$D$6:$CC$6,0)-1+7,1,1),""),"")</f>
        <v/>
      </c>
      <c r="EV246" s="182" t="str">
        <f ca="1">IF($EU246&lt;&gt;"",IF(OFFSET($D$6,MATCH(VALUE(SUBSTITUTE($EQ246,$EG246,"")),$A$6:$A$167,0)-1,MATCH($EG246,$D$6:$CC$6,0)-1+8,1,1)=0,"",OFFSET($D$6,MATCH(VALUE(SUBSTITUTE($EQ246,$EG246,"")),$A$6:$A$167,0)-1,MATCH($EG246,$D$6:$CC$6,0)-1+8,1,1)),"")</f>
        <v/>
      </c>
      <c r="EW246" s="182" t="str">
        <f t="shared" ca="1" si="16"/>
        <v/>
      </c>
      <c r="EX246" s="182" t="str">
        <f t="shared" ca="1" si="17"/>
        <v/>
      </c>
      <c r="EY246" s="182" t="str">
        <f ca="1">IF(EU246="","",COUNTIF(EU$6:$EU246,"&gt;"&amp;0))</f>
        <v/>
      </c>
      <c r="EZ246" s="167"/>
      <c r="FA246" s="155"/>
    </row>
    <row r="247" spans="146:157" ht="27.6" customHeight="1">
      <c r="EP247" s="181"/>
      <c r="EQ247" s="181"/>
      <c r="ER247" s="182"/>
      <c r="ES247" s="182"/>
      <c r="ET247" s="182" t="str">
        <f t="shared" ca="1" si="15"/>
        <v/>
      </c>
      <c r="EU247" s="182" t="str">
        <f ca="1">IFERROR(IF(OFFSET($D$6,MATCH(VALUE(SUBSTITUTE(EQ247,EG247,"")),$A$6:$A$167,0)-1,MATCH($EG247,$D$6:$CC$6,0)-1+7,1,1)&gt;0,OFFSET($D$6,MATCH(VALUE(SUBSTITUTE(EQ247,EG247,"")),$A$6:$A$167,0)-1,MATCH($EG247,$D$6:$CC$6,0)-1+7,1,1),""),"")</f>
        <v/>
      </c>
      <c r="EV247" s="182" t="str">
        <f ca="1">IF($EU247&lt;&gt;"",IF(OFFSET($D$6,MATCH(VALUE(SUBSTITUTE($EQ247,$EG247,"")),$A$6:$A$167,0)-1,MATCH($EG247,$D$6:$CC$6,0)-1+8,1,1)=0,"",OFFSET($D$6,MATCH(VALUE(SUBSTITUTE($EQ247,$EG247,"")),$A$6:$A$167,0)-1,MATCH($EG247,$D$6:$CC$6,0)-1+8,1,1)),"")</f>
        <v/>
      </c>
      <c r="EW247" s="182" t="str">
        <f t="shared" ca="1" si="16"/>
        <v/>
      </c>
      <c r="EX247" s="182" t="str">
        <f t="shared" ca="1" si="17"/>
        <v/>
      </c>
      <c r="EY247" s="182" t="str">
        <f ca="1">IF(EU247="","",COUNTIF(EU$6:$EU247,"&gt;"&amp;0))</f>
        <v/>
      </c>
      <c r="EZ247" s="167"/>
      <c r="FA247" s="155"/>
    </row>
    <row r="248" spans="146:157" ht="27.6" customHeight="1">
      <c r="EP248" s="181"/>
      <c r="EQ248" s="181"/>
      <c r="ER248" s="182"/>
      <c r="ES248" s="182"/>
      <c r="ET248" s="182" t="str">
        <f t="shared" ca="1" si="15"/>
        <v/>
      </c>
      <c r="EU248" s="182" t="str">
        <f ca="1">IFERROR(IF(OFFSET($D$6,MATCH(VALUE(SUBSTITUTE(EQ248,EG248,"")),$A$6:$A$167,0)-1,MATCH($EG248,$D$6:$CC$6,0)-1+7,1,1)&gt;0,OFFSET($D$6,MATCH(VALUE(SUBSTITUTE(EQ248,EG248,"")),$A$6:$A$167,0)-1,MATCH($EG248,$D$6:$CC$6,0)-1+7,1,1),""),"")</f>
        <v/>
      </c>
      <c r="EV248" s="182" t="str">
        <f ca="1">IF($EU248&lt;&gt;"",IF(OFFSET($D$6,MATCH(VALUE(SUBSTITUTE($EQ248,$EG248,"")),$A$6:$A$167,0)-1,MATCH($EG248,$D$6:$CC$6,0)-1+8,1,1)=0,"",OFFSET($D$6,MATCH(VALUE(SUBSTITUTE($EQ248,$EG248,"")),$A$6:$A$167,0)-1,MATCH($EG248,$D$6:$CC$6,0)-1+8,1,1)),"")</f>
        <v/>
      </c>
      <c r="EW248" s="182" t="str">
        <f t="shared" ca="1" si="16"/>
        <v/>
      </c>
      <c r="EX248" s="182" t="str">
        <f t="shared" ca="1" si="17"/>
        <v/>
      </c>
      <c r="EY248" s="182" t="str">
        <f ca="1">IF(EU248="","",COUNTIF(EU$6:$EU248,"&gt;"&amp;0))</f>
        <v/>
      </c>
      <c r="EZ248" s="167"/>
      <c r="FA248" s="155"/>
    </row>
    <row r="249" spans="146:157" ht="27.6" customHeight="1">
      <c r="EP249" s="181"/>
      <c r="EQ249" s="181"/>
      <c r="ER249" s="182"/>
      <c r="ES249" s="182"/>
      <c r="ET249" s="182" t="str">
        <f t="shared" ca="1" si="15"/>
        <v/>
      </c>
      <c r="EU249" s="182" t="str">
        <f ca="1">IFERROR(IF(OFFSET($D$6,MATCH(VALUE(SUBSTITUTE(EQ249,EG249,"")),$A$6:$A$167,0)-1,MATCH($EG249,$D$6:$CC$6,0)-1+7,1,1)&gt;0,OFFSET($D$6,MATCH(VALUE(SUBSTITUTE(EQ249,EG249,"")),$A$6:$A$167,0)-1,MATCH($EG249,$D$6:$CC$6,0)-1+7,1,1),""),"")</f>
        <v/>
      </c>
      <c r="EV249" s="182" t="str">
        <f ca="1">IF($EU249&lt;&gt;"",IF(OFFSET($D$6,MATCH(VALUE(SUBSTITUTE($EQ249,$EG249,"")),$A$6:$A$167,0)-1,MATCH($EG249,$D$6:$CC$6,0)-1+8,1,1)=0,"",OFFSET($D$6,MATCH(VALUE(SUBSTITUTE($EQ249,$EG249,"")),$A$6:$A$167,0)-1,MATCH($EG249,$D$6:$CC$6,0)-1+8,1,1)),"")</f>
        <v/>
      </c>
      <c r="EW249" s="182" t="str">
        <f t="shared" ca="1" si="16"/>
        <v/>
      </c>
      <c r="EX249" s="182" t="str">
        <f t="shared" ca="1" si="17"/>
        <v/>
      </c>
      <c r="EY249" s="182" t="str">
        <f ca="1">IF(EU249="","",COUNTIF(EU$6:$EU249,"&gt;"&amp;0))</f>
        <v/>
      </c>
      <c r="EZ249" s="167"/>
      <c r="FA249" s="155"/>
    </row>
    <row r="250" spans="146:157" ht="27.6" customHeight="1">
      <c r="EP250" s="181"/>
      <c r="EQ250" s="181"/>
      <c r="ER250" s="182"/>
      <c r="ES250" s="182"/>
      <c r="ET250" s="182" t="str">
        <f t="shared" ca="1" si="15"/>
        <v/>
      </c>
      <c r="EU250" s="182" t="str">
        <f ca="1">IFERROR(IF(OFFSET($D$6,MATCH(VALUE(SUBSTITUTE(EQ250,EG250,"")),$A$6:$A$167,0)-1,MATCH($EG250,$D$6:$CC$6,0)-1+7,1,1)&gt;0,OFFSET($D$6,MATCH(VALUE(SUBSTITUTE(EQ250,EG250,"")),$A$6:$A$167,0)-1,MATCH($EG250,$D$6:$CC$6,0)-1+7,1,1),""),"")</f>
        <v/>
      </c>
      <c r="EV250" s="182" t="str">
        <f ca="1">IF($EU250&lt;&gt;"",IF(OFFSET($D$6,MATCH(VALUE(SUBSTITUTE($EQ250,$EG250,"")),$A$6:$A$167,0)-1,MATCH($EG250,$D$6:$CC$6,0)-1+8,1,1)=0,"",OFFSET($D$6,MATCH(VALUE(SUBSTITUTE($EQ250,$EG250,"")),$A$6:$A$167,0)-1,MATCH($EG250,$D$6:$CC$6,0)-1+8,1,1)),"")</f>
        <v/>
      </c>
      <c r="EW250" s="182" t="str">
        <f t="shared" ca="1" si="16"/>
        <v/>
      </c>
      <c r="EX250" s="182" t="str">
        <f t="shared" ca="1" si="17"/>
        <v/>
      </c>
      <c r="EY250" s="182" t="str">
        <f ca="1">IF(EU250="","",COUNTIF(EU$6:$EU250,"&gt;"&amp;0))</f>
        <v/>
      </c>
      <c r="EZ250" s="167"/>
      <c r="FA250" s="155"/>
    </row>
    <row r="251" spans="146:157" ht="27.6" customHeight="1">
      <c r="EP251" s="181"/>
      <c r="EQ251" s="181"/>
      <c r="ER251" s="182"/>
      <c r="ES251" s="182"/>
      <c r="ET251" s="182" t="str">
        <f t="shared" ca="1" si="15"/>
        <v/>
      </c>
      <c r="EU251" s="182" t="str">
        <f ca="1">IFERROR(IF(OFFSET($D$6,MATCH(VALUE(SUBSTITUTE(EQ251,EG251,"")),$A$6:$A$167,0)-1,MATCH($EG251,$D$6:$CC$6,0)-1+7,1,1)&gt;0,OFFSET($D$6,MATCH(VALUE(SUBSTITUTE(EQ251,EG251,"")),$A$6:$A$167,0)-1,MATCH($EG251,$D$6:$CC$6,0)-1+7,1,1),""),"")</f>
        <v/>
      </c>
      <c r="EV251" s="182" t="str">
        <f ca="1">IF($EU251&lt;&gt;"",IF(OFFSET($D$6,MATCH(VALUE(SUBSTITUTE($EQ251,$EG251,"")),$A$6:$A$167,0)-1,MATCH($EG251,$D$6:$CC$6,0)-1+8,1,1)=0,"",OFFSET($D$6,MATCH(VALUE(SUBSTITUTE($EQ251,$EG251,"")),$A$6:$A$167,0)-1,MATCH($EG251,$D$6:$CC$6,0)-1+8,1,1)),"")</f>
        <v/>
      </c>
      <c r="EW251" s="182" t="str">
        <f t="shared" ca="1" si="16"/>
        <v/>
      </c>
      <c r="EX251" s="182" t="str">
        <f t="shared" ca="1" si="17"/>
        <v/>
      </c>
      <c r="EY251" s="182" t="str">
        <f ca="1">IF(EU251="","",COUNTIF(EU$6:$EU251,"&gt;"&amp;0))</f>
        <v/>
      </c>
      <c r="EZ251" s="167"/>
      <c r="FA251" s="155"/>
    </row>
    <row r="252" spans="146:157" ht="27.6" customHeight="1">
      <c r="EP252" s="181"/>
      <c r="EQ252" s="181"/>
      <c r="ER252" s="182"/>
      <c r="ES252" s="182"/>
      <c r="ET252" s="182" t="str">
        <f t="shared" ca="1" si="15"/>
        <v/>
      </c>
      <c r="EU252" s="182" t="str">
        <f ca="1">IFERROR(IF(OFFSET($D$6,MATCH(VALUE(SUBSTITUTE(EQ252,EG252,"")),$A$6:$A$167,0)-1,MATCH($EG252,$D$6:$CC$6,0)-1+7,1,1)&gt;0,OFFSET($D$6,MATCH(VALUE(SUBSTITUTE(EQ252,EG252,"")),$A$6:$A$167,0)-1,MATCH($EG252,$D$6:$CC$6,0)-1+7,1,1),""),"")</f>
        <v/>
      </c>
      <c r="EV252" s="182" t="str">
        <f ca="1">IF($EU252&lt;&gt;"",IF(OFFSET($D$6,MATCH(VALUE(SUBSTITUTE($EQ252,$EG252,"")),$A$6:$A$167,0)-1,MATCH($EG252,$D$6:$CC$6,0)-1+8,1,1)=0,"",OFFSET($D$6,MATCH(VALUE(SUBSTITUTE($EQ252,$EG252,"")),$A$6:$A$167,0)-1,MATCH($EG252,$D$6:$CC$6,0)-1+8,1,1)),"")</f>
        <v/>
      </c>
      <c r="EW252" s="182" t="str">
        <f t="shared" ca="1" si="16"/>
        <v/>
      </c>
      <c r="EX252" s="182" t="str">
        <f t="shared" ca="1" si="17"/>
        <v/>
      </c>
      <c r="EY252" s="182" t="str">
        <f ca="1">IF(EU252="","",COUNTIF(EU$6:$EU252,"&gt;"&amp;0))</f>
        <v/>
      </c>
      <c r="EZ252" s="167"/>
      <c r="FA252" s="155"/>
    </row>
    <row r="253" spans="146:157" ht="27.6" customHeight="1">
      <c r="EP253" s="181"/>
      <c r="EQ253" s="181"/>
      <c r="ER253" s="182"/>
      <c r="ES253" s="182"/>
      <c r="ET253" s="182" t="str">
        <f t="shared" ca="1" si="15"/>
        <v/>
      </c>
      <c r="EU253" s="182" t="str">
        <f ca="1">IFERROR(IF(OFFSET($D$6,MATCH(VALUE(SUBSTITUTE(EQ253,EG253,"")),$A$6:$A$167,0)-1,MATCH($EG253,$D$6:$CC$6,0)-1+7,1,1)&gt;0,OFFSET($D$6,MATCH(VALUE(SUBSTITUTE(EQ253,EG253,"")),$A$6:$A$167,0)-1,MATCH($EG253,$D$6:$CC$6,0)-1+7,1,1),""),"")</f>
        <v/>
      </c>
      <c r="EV253" s="182" t="str">
        <f ca="1">IF($EU253&lt;&gt;"",IF(OFFSET($D$6,MATCH(VALUE(SUBSTITUTE($EQ253,$EG253,"")),$A$6:$A$167,0)-1,MATCH($EG253,$D$6:$CC$6,0)-1+8,1,1)=0,"",OFFSET($D$6,MATCH(VALUE(SUBSTITUTE($EQ253,$EG253,"")),$A$6:$A$167,0)-1,MATCH($EG253,$D$6:$CC$6,0)-1+8,1,1)),"")</f>
        <v/>
      </c>
      <c r="EW253" s="182" t="str">
        <f t="shared" ca="1" si="16"/>
        <v/>
      </c>
      <c r="EX253" s="182" t="str">
        <f t="shared" ca="1" si="17"/>
        <v/>
      </c>
      <c r="EY253" s="182" t="str">
        <f ca="1">IF(EU253="","",COUNTIF(EU$6:$EU253,"&gt;"&amp;0))</f>
        <v/>
      </c>
      <c r="EZ253" s="167"/>
      <c r="FA253" s="155"/>
    </row>
    <row r="254" spans="146:157" ht="27.6" customHeight="1">
      <c r="EP254" s="181"/>
      <c r="EQ254" s="181"/>
      <c r="ER254" s="182"/>
      <c r="ES254" s="182"/>
      <c r="ET254" s="182" t="str">
        <f t="shared" ca="1" si="15"/>
        <v/>
      </c>
      <c r="EU254" s="182" t="str">
        <f ca="1">IFERROR(IF(OFFSET($D$6,MATCH(VALUE(SUBSTITUTE(EQ254,EG254,"")),$A$6:$A$167,0)-1,MATCH($EG254,$D$6:$CC$6,0)-1+7,1,1)&gt;0,OFFSET($D$6,MATCH(VALUE(SUBSTITUTE(EQ254,EG254,"")),$A$6:$A$167,0)-1,MATCH($EG254,$D$6:$CC$6,0)-1+7,1,1),""),"")</f>
        <v/>
      </c>
      <c r="EV254" s="182" t="str">
        <f ca="1">IF($EU254&lt;&gt;"",IF(OFFSET($D$6,MATCH(VALUE(SUBSTITUTE($EQ254,$EG254,"")),$A$6:$A$167,0)-1,MATCH($EG254,$D$6:$CC$6,0)-1+8,1,1)=0,"",OFFSET($D$6,MATCH(VALUE(SUBSTITUTE($EQ254,$EG254,"")),$A$6:$A$167,0)-1,MATCH($EG254,$D$6:$CC$6,0)-1+8,1,1)),"")</f>
        <v/>
      </c>
      <c r="EW254" s="182" t="str">
        <f t="shared" ca="1" si="16"/>
        <v/>
      </c>
      <c r="EX254" s="182" t="str">
        <f t="shared" ca="1" si="17"/>
        <v/>
      </c>
      <c r="EY254" s="182" t="str">
        <f ca="1">IF(EU254="","",COUNTIF(EU$6:$EU254,"&gt;"&amp;0))</f>
        <v/>
      </c>
      <c r="EZ254" s="167"/>
      <c r="FA254" s="155"/>
    </row>
    <row r="255" spans="146:157" ht="27.6" customHeight="1">
      <c r="EP255" s="181"/>
      <c r="EQ255" s="181"/>
      <c r="ER255" s="182"/>
      <c r="ES255" s="182"/>
      <c r="ET255" s="182" t="str">
        <f t="shared" ca="1" si="15"/>
        <v/>
      </c>
      <c r="EU255" s="182" t="str">
        <f ca="1">IFERROR(IF(OFFSET($D$6,MATCH(VALUE(SUBSTITUTE(EQ255,EG255,"")),$A$6:$A$167,0)-1,MATCH($EG255,$D$6:$CC$6,0)-1+7,1,1)&gt;0,OFFSET($D$6,MATCH(VALUE(SUBSTITUTE(EQ255,EG255,"")),$A$6:$A$167,0)-1,MATCH($EG255,$D$6:$CC$6,0)-1+7,1,1),""),"")</f>
        <v/>
      </c>
      <c r="EV255" s="182" t="str">
        <f ca="1">IF($EU255&lt;&gt;"",IF(OFFSET($D$6,MATCH(VALUE(SUBSTITUTE($EQ255,$EG255,"")),$A$6:$A$167,0)-1,MATCH($EG255,$D$6:$CC$6,0)-1+8,1,1)=0,"",OFFSET($D$6,MATCH(VALUE(SUBSTITUTE($EQ255,$EG255,"")),$A$6:$A$167,0)-1,MATCH($EG255,$D$6:$CC$6,0)-1+8,1,1)),"")</f>
        <v/>
      </c>
      <c r="EW255" s="182" t="str">
        <f t="shared" ca="1" si="16"/>
        <v/>
      </c>
      <c r="EX255" s="182" t="str">
        <f t="shared" ca="1" si="17"/>
        <v/>
      </c>
      <c r="EY255" s="182" t="str">
        <f ca="1">IF(EU255="","",COUNTIF(EU$6:$EU255,"&gt;"&amp;0))</f>
        <v/>
      </c>
      <c r="EZ255" s="167"/>
      <c r="FA255" s="155"/>
    </row>
    <row r="256" spans="146:157" ht="27.6" customHeight="1">
      <c r="EP256" s="181"/>
      <c r="EQ256" s="181"/>
      <c r="ER256" s="182"/>
      <c r="ES256" s="182"/>
      <c r="ET256" s="182" t="str">
        <f t="shared" ca="1" si="15"/>
        <v/>
      </c>
      <c r="EU256" s="182" t="str">
        <f ca="1">IFERROR(IF(OFFSET($D$6,MATCH(VALUE(SUBSTITUTE(EQ256,EG256,"")),$A$6:$A$167,0)-1,MATCH($EG256,$D$6:$CC$6,0)-1+7,1,1)&gt;0,OFFSET($D$6,MATCH(VALUE(SUBSTITUTE(EQ256,EG256,"")),$A$6:$A$167,0)-1,MATCH($EG256,$D$6:$CC$6,0)-1+7,1,1),""),"")</f>
        <v/>
      </c>
      <c r="EV256" s="182" t="str">
        <f ca="1">IF($EU256&lt;&gt;"",IF(OFFSET($D$6,MATCH(VALUE(SUBSTITUTE($EQ256,$EG256,"")),$A$6:$A$167,0)-1,MATCH($EG256,$D$6:$CC$6,0)-1+8,1,1)=0,"",OFFSET($D$6,MATCH(VALUE(SUBSTITUTE($EQ256,$EG256,"")),$A$6:$A$167,0)-1,MATCH($EG256,$D$6:$CC$6,0)-1+8,1,1)),"")</f>
        <v/>
      </c>
      <c r="EW256" s="182" t="str">
        <f t="shared" ca="1" si="16"/>
        <v/>
      </c>
      <c r="EX256" s="182" t="str">
        <f t="shared" ca="1" si="17"/>
        <v/>
      </c>
      <c r="EY256" s="182" t="str">
        <f ca="1">IF(EU256="","",COUNTIF(EU$6:$EU256,"&gt;"&amp;0))</f>
        <v/>
      </c>
      <c r="EZ256" s="167"/>
      <c r="FA256" s="155"/>
    </row>
    <row r="257" spans="146:157" ht="27.6" customHeight="1">
      <c r="EP257" s="181"/>
      <c r="EQ257" s="181"/>
      <c r="ER257" s="182"/>
      <c r="ES257" s="182"/>
      <c r="ET257" s="182" t="str">
        <f t="shared" ca="1" si="15"/>
        <v/>
      </c>
      <c r="EU257" s="182" t="str">
        <f ca="1">IFERROR(IF(OFFSET($D$6,MATCH(VALUE(SUBSTITUTE(EQ257,EG257,"")),$A$6:$A$167,0)-1,MATCH($EG257,$D$6:$CC$6,0)-1+7,1,1)&gt;0,OFFSET($D$6,MATCH(VALUE(SUBSTITUTE(EQ257,EG257,"")),$A$6:$A$167,0)-1,MATCH($EG257,$D$6:$CC$6,0)-1+7,1,1),""),"")</f>
        <v/>
      </c>
      <c r="EV257" s="182" t="str">
        <f ca="1">IF($EU257&lt;&gt;"",IF(OFFSET($D$6,MATCH(VALUE(SUBSTITUTE($EQ257,$EG257,"")),$A$6:$A$167,0)-1,MATCH($EG257,$D$6:$CC$6,0)-1+8,1,1)=0,"",OFFSET($D$6,MATCH(VALUE(SUBSTITUTE($EQ257,$EG257,"")),$A$6:$A$167,0)-1,MATCH($EG257,$D$6:$CC$6,0)-1+8,1,1)),"")</f>
        <v/>
      </c>
      <c r="EW257" s="182" t="str">
        <f t="shared" ca="1" si="16"/>
        <v/>
      </c>
      <c r="EX257" s="182" t="str">
        <f t="shared" ca="1" si="17"/>
        <v/>
      </c>
      <c r="EY257" s="182" t="str">
        <f ca="1">IF(EU257="","",COUNTIF(EU$6:$EU257,"&gt;"&amp;0))</f>
        <v/>
      </c>
      <c r="EZ257" s="167"/>
      <c r="FA257" s="155"/>
    </row>
    <row r="258" spans="146:157" ht="27.6" customHeight="1">
      <c r="EP258" s="181"/>
      <c r="EQ258" s="181"/>
      <c r="ER258" s="182"/>
      <c r="ES258" s="182"/>
      <c r="ET258" s="182" t="str">
        <f t="shared" ca="1" si="15"/>
        <v/>
      </c>
      <c r="EU258" s="182" t="str">
        <f ca="1">IFERROR(IF(OFFSET($D$6,MATCH(VALUE(SUBSTITUTE(EQ258,EG258,"")),$A$6:$A$167,0)-1,MATCH($EG258,$D$6:$CC$6,0)-1+7,1,1)&gt;0,OFFSET($D$6,MATCH(VALUE(SUBSTITUTE(EQ258,EG258,"")),$A$6:$A$167,0)-1,MATCH($EG258,$D$6:$CC$6,0)-1+7,1,1),""),"")</f>
        <v/>
      </c>
      <c r="EV258" s="182" t="str">
        <f ca="1">IF($EU258&lt;&gt;"",IF(OFFSET($D$6,MATCH(VALUE(SUBSTITUTE($EQ258,$EG258,"")),$A$6:$A$167,0)-1,MATCH($EG258,$D$6:$CC$6,0)-1+8,1,1)=0,"",OFFSET($D$6,MATCH(VALUE(SUBSTITUTE($EQ258,$EG258,"")),$A$6:$A$167,0)-1,MATCH($EG258,$D$6:$CC$6,0)-1+8,1,1)),"")</f>
        <v/>
      </c>
      <c r="EW258" s="182" t="str">
        <f t="shared" ca="1" si="16"/>
        <v/>
      </c>
      <c r="EX258" s="182" t="str">
        <f t="shared" ca="1" si="17"/>
        <v/>
      </c>
      <c r="EY258" s="182" t="str">
        <f ca="1">IF(EU258="","",COUNTIF(EU$6:$EU258,"&gt;"&amp;0))</f>
        <v/>
      </c>
      <c r="EZ258" s="167"/>
      <c r="FA258" s="155"/>
    </row>
    <row r="259" spans="146:157" ht="27.6" customHeight="1">
      <c r="EP259" s="181"/>
      <c r="EQ259" s="181"/>
      <c r="ER259" s="182"/>
      <c r="ES259" s="182"/>
      <c r="ET259" s="182" t="str">
        <f t="shared" ca="1" si="15"/>
        <v/>
      </c>
      <c r="EU259" s="182" t="str">
        <f ca="1">IFERROR(IF(OFFSET($D$6,MATCH(VALUE(SUBSTITUTE(EQ259,EG259,"")),$A$6:$A$167,0)-1,MATCH($EG259,$D$6:$CC$6,0)-1+7,1,1)&gt;0,OFFSET($D$6,MATCH(VALUE(SUBSTITUTE(EQ259,EG259,"")),$A$6:$A$167,0)-1,MATCH($EG259,$D$6:$CC$6,0)-1+7,1,1),""),"")</f>
        <v/>
      </c>
      <c r="EV259" s="182" t="str">
        <f ca="1">IF($EU259&lt;&gt;"",IF(OFFSET($D$6,MATCH(VALUE(SUBSTITUTE($EQ259,$EG259,"")),$A$6:$A$167,0)-1,MATCH($EG259,$D$6:$CC$6,0)-1+8,1,1)=0,"",OFFSET($D$6,MATCH(VALUE(SUBSTITUTE($EQ259,$EG259,"")),$A$6:$A$167,0)-1,MATCH($EG259,$D$6:$CC$6,0)-1+8,1,1)),"")</f>
        <v/>
      </c>
      <c r="EW259" s="182" t="str">
        <f t="shared" ca="1" si="16"/>
        <v/>
      </c>
      <c r="EX259" s="182" t="str">
        <f t="shared" ca="1" si="17"/>
        <v/>
      </c>
      <c r="EY259" s="182" t="str">
        <f ca="1">IF(EU259="","",COUNTIF(EU$6:$EU259,"&gt;"&amp;0))</f>
        <v/>
      </c>
      <c r="EZ259" s="167"/>
      <c r="FA259" s="155"/>
    </row>
    <row r="260" spans="146:157" ht="27.6" customHeight="1">
      <c r="EP260" s="181"/>
      <c r="EQ260" s="181"/>
      <c r="ER260" s="182"/>
      <c r="ES260" s="182"/>
      <c r="ET260" s="182" t="str">
        <f t="shared" ca="1" si="15"/>
        <v/>
      </c>
      <c r="EU260" s="182" t="str">
        <f ca="1">IFERROR(IF(OFFSET($D$6,MATCH(VALUE(SUBSTITUTE(EQ260,EG260,"")),$A$6:$A$167,0)-1,MATCH($EG260,$D$6:$CC$6,0)-1+7,1,1)&gt;0,OFFSET($D$6,MATCH(VALUE(SUBSTITUTE(EQ260,EG260,"")),$A$6:$A$167,0)-1,MATCH($EG260,$D$6:$CC$6,0)-1+7,1,1),""),"")</f>
        <v/>
      </c>
      <c r="EV260" s="182" t="str">
        <f ca="1">IF($EU260&lt;&gt;"",IF(OFFSET($D$6,MATCH(VALUE(SUBSTITUTE($EQ260,$EG260,"")),$A$6:$A$167,0)-1,MATCH($EG260,$D$6:$CC$6,0)-1+8,1,1)=0,"",OFFSET($D$6,MATCH(VALUE(SUBSTITUTE($EQ260,$EG260,"")),$A$6:$A$167,0)-1,MATCH($EG260,$D$6:$CC$6,0)-1+8,1,1)),"")</f>
        <v/>
      </c>
      <c r="EW260" s="182" t="str">
        <f t="shared" ca="1" si="16"/>
        <v/>
      </c>
      <c r="EX260" s="182" t="str">
        <f t="shared" ca="1" si="17"/>
        <v/>
      </c>
      <c r="EY260" s="182" t="str">
        <f ca="1">IF(EU260="","",COUNTIF(EU$6:$EU260,"&gt;"&amp;0))</f>
        <v/>
      </c>
      <c r="EZ260" s="167"/>
      <c r="FA260" s="155"/>
    </row>
    <row r="261" spans="146:157" ht="27.6" customHeight="1">
      <c r="EP261" s="181"/>
      <c r="EQ261" s="181"/>
      <c r="ER261" s="182"/>
      <c r="ES261" s="182"/>
      <c r="ET261" s="182" t="str">
        <f t="shared" ca="1" si="15"/>
        <v/>
      </c>
      <c r="EU261" s="182" t="str">
        <f ca="1">IFERROR(IF(OFFSET($D$6,MATCH(VALUE(SUBSTITUTE(EQ261,EG261,"")),$A$6:$A$167,0)-1,MATCH($EG261,$D$6:$CC$6,0)-1+7,1,1)&gt;0,OFFSET($D$6,MATCH(VALUE(SUBSTITUTE(EQ261,EG261,"")),$A$6:$A$167,0)-1,MATCH($EG261,$D$6:$CC$6,0)-1+7,1,1),""),"")</f>
        <v/>
      </c>
      <c r="EV261" s="182" t="str">
        <f ca="1">IF($EU261&lt;&gt;"",IF(OFFSET($D$6,MATCH(VALUE(SUBSTITUTE($EQ261,$EG261,"")),$A$6:$A$167,0)-1,MATCH($EG261,$D$6:$CC$6,0)-1+8,1,1)=0,"",OFFSET($D$6,MATCH(VALUE(SUBSTITUTE($EQ261,$EG261,"")),$A$6:$A$167,0)-1,MATCH($EG261,$D$6:$CC$6,0)-1+8,1,1)),"")</f>
        <v/>
      </c>
      <c r="EW261" s="182" t="str">
        <f t="shared" ca="1" si="16"/>
        <v/>
      </c>
      <c r="EX261" s="182" t="str">
        <f t="shared" ca="1" si="17"/>
        <v/>
      </c>
      <c r="EY261" s="182" t="str">
        <f ca="1">IF(EU261="","",COUNTIF(EU$6:$EU261,"&gt;"&amp;0))</f>
        <v/>
      </c>
      <c r="EZ261" s="167"/>
      <c r="FA261" s="155"/>
    </row>
    <row r="262" spans="146:157" ht="27.6" customHeight="1">
      <c r="EP262" s="181"/>
      <c r="EQ262" s="181"/>
      <c r="ER262" s="182"/>
      <c r="ES262" s="182"/>
      <c r="ET262" s="182" t="str">
        <f t="shared" ca="1" si="15"/>
        <v/>
      </c>
      <c r="EU262" s="182" t="str">
        <f ca="1">IFERROR(IF(OFFSET($D$6,MATCH(VALUE(SUBSTITUTE(EQ262,EG262,"")),$A$6:$A$167,0)-1,MATCH($EG262,$D$6:$CC$6,0)-1+7,1,1)&gt;0,OFFSET($D$6,MATCH(VALUE(SUBSTITUTE(EQ262,EG262,"")),$A$6:$A$167,0)-1,MATCH($EG262,$D$6:$CC$6,0)-1+7,1,1),""),"")</f>
        <v/>
      </c>
      <c r="EV262" s="182" t="str">
        <f ca="1">IF($EU262&lt;&gt;"",IF(OFFSET($D$6,MATCH(VALUE(SUBSTITUTE($EQ262,$EG262,"")),$A$6:$A$167,0)-1,MATCH($EG262,$D$6:$CC$6,0)-1+8,1,1)=0,"",OFFSET($D$6,MATCH(VALUE(SUBSTITUTE($EQ262,$EG262,"")),$A$6:$A$167,0)-1,MATCH($EG262,$D$6:$CC$6,0)-1+8,1,1)),"")</f>
        <v/>
      </c>
      <c r="EW262" s="182" t="str">
        <f t="shared" ca="1" si="16"/>
        <v/>
      </c>
      <c r="EX262" s="182" t="str">
        <f t="shared" ca="1" si="17"/>
        <v/>
      </c>
      <c r="EY262" s="182" t="str">
        <f ca="1">IF(EU262="","",COUNTIF(EU$6:$EU262,"&gt;"&amp;0))</f>
        <v/>
      </c>
      <c r="EZ262" s="167"/>
      <c r="FA262" s="155"/>
    </row>
    <row r="263" spans="146:157" ht="27.6" customHeight="1">
      <c r="EP263" s="181"/>
      <c r="EQ263" s="181"/>
      <c r="ER263" s="182"/>
      <c r="ES263" s="182"/>
      <c r="ET263" s="182" t="str">
        <f t="shared" ref="ET263:ET326" ca="1" si="18">IF(EY263="","",EN263)</f>
        <v/>
      </c>
      <c r="EU263" s="182" t="str">
        <f ca="1">IFERROR(IF(OFFSET($D$6,MATCH(VALUE(SUBSTITUTE(EQ263,EG263,"")),$A$6:$A$167,0)-1,MATCH($EG263,$D$6:$CC$6,0)-1+7,1,1)&gt;0,OFFSET($D$6,MATCH(VALUE(SUBSTITUTE(EQ263,EG263,"")),$A$6:$A$167,0)-1,MATCH($EG263,$D$6:$CC$6,0)-1+7,1,1),""),"")</f>
        <v/>
      </c>
      <c r="EV263" s="182" t="str">
        <f ca="1">IF($EU263&lt;&gt;"",IF(OFFSET($D$6,MATCH(VALUE(SUBSTITUTE($EQ263,$EG263,"")),$A$6:$A$167,0)-1,MATCH($EG263,$D$6:$CC$6,0)-1+8,1,1)=0,"",OFFSET($D$6,MATCH(VALUE(SUBSTITUTE($EQ263,$EG263,"")),$A$6:$A$167,0)-1,MATCH($EG263,$D$6:$CC$6,0)-1+8,1,1)),"")</f>
        <v/>
      </c>
      <c r="EW263" s="182" t="str">
        <f t="shared" ref="EW263:EW326" ca="1" si="19">IF(EY263="","","F")</f>
        <v/>
      </c>
      <c r="EX263" s="182" t="str">
        <f t="shared" ref="EX263:EX326" ca="1" si="20">IF(EY263="","",EM263)</f>
        <v/>
      </c>
      <c r="EY263" s="182" t="str">
        <f ca="1">IF(EU263="","",COUNTIF(EU$6:$EU263,"&gt;"&amp;0))</f>
        <v/>
      </c>
      <c r="EZ263" s="167"/>
      <c r="FA263" s="155"/>
    </row>
    <row r="264" spans="146:157" ht="27.6" customHeight="1">
      <c r="EP264" s="181"/>
      <c r="EQ264" s="181"/>
      <c r="ER264" s="182"/>
      <c r="ES264" s="182"/>
      <c r="ET264" s="182" t="str">
        <f t="shared" ca="1" si="18"/>
        <v/>
      </c>
      <c r="EU264" s="182" t="str">
        <f ca="1">IFERROR(IF(OFFSET($D$6,MATCH(VALUE(SUBSTITUTE(EQ264,EG264,"")),$A$6:$A$167,0)-1,MATCH($EG264,$D$6:$CC$6,0)-1+7,1,1)&gt;0,OFFSET($D$6,MATCH(VALUE(SUBSTITUTE(EQ264,EG264,"")),$A$6:$A$167,0)-1,MATCH($EG264,$D$6:$CC$6,0)-1+7,1,1),""),"")</f>
        <v/>
      </c>
      <c r="EV264" s="182" t="str">
        <f ca="1">IF($EU264&lt;&gt;"",IF(OFFSET($D$6,MATCH(VALUE(SUBSTITUTE($EQ264,$EG264,"")),$A$6:$A$167,0)-1,MATCH($EG264,$D$6:$CC$6,0)-1+8,1,1)=0,"",OFFSET($D$6,MATCH(VALUE(SUBSTITUTE($EQ264,$EG264,"")),$A$6:$A$167,0)-1,MATCH($EG264,$D$6:$CC$6,0)-1+8,1,1)),"")</f>
        <v/>
      </c>
      <c r="EW264" s="182" t="str">
        <f t="shared" ca="1" si="19"/>
        <v/>
      </c>
      <c r="EX264" s="182" t="str">
        <f t="shared" ca="1" si="20"/>
        <v/>
      </c>
      <c r="EY264" s="182" t="str">
        <f ca="1">IF(EU264="","",COUNTIF(EU$6:$EU264,"&gt;"&amp;0))</f>
        <v/>
      </c>
      <c r="EZ264" s="167"/>
      <c r="FA264" s="155"/>
    </row>
    <row r="265" spans="146:157" ht="27.6" customHeight="1">
      <c r="EP265" s="181"/>
      <c r="EQ265" s="181"/>
      <c r="ER265" s="182"/>
      <c r="ES265" s="182"/>
      <c r="ET265" s="182" t="str">
        <f t="shared" ca="1" si="18"/>
        <v/>
      </c>
      <c r="EU265" s="182" t="str">
        <f ca="1">IFERROR(IF(OFFSET($D$6,MATCH(VALUE(SUBSTITUTE(EQ265,EG265,"")),$A$6:$A$167,0)-1,MATCH($EG265,$D$6:$CC$6,0)-1+7,1,1)&gt;0,OFFSET($D$6,MATCH(VALUE(SUBSTITUTE(EQ265,EG265,"")),$A$6:$A$167,0)-1,MATCH($EG265,$D$6:$CC$6,0)-1+7,1,1),""),"")</f>
        <v/>
      </c>
      <c r="EV265" s="182" t="str">
        <f ca="1">IF($EU265&lt;&gt;"",IF(OFFSET($D$6,MATCH(VALUE(SUBSTITUTE($EQ265,$EG265,"")),$A$6:$A$167,0)-1,MATCH($EG265,$D$6:$CC$6,0)-1+8,1,1)=0,"",OFFSET($D$6,MATCH(VALUE(SUBSTITUTE($EQ265,$EG265,"")),$A$6:$A$167,0)-1,MATCH($EG265,$D$6:$CC$6,0)-1+8,1,1)),"")</f>
        <v/>
      </c>
      <c r="EW265" s="182" t="str">
        <f t="shared" ca="1" si="19"/>
        <v/>
      </c>
      <c r="EX265" s="182" t="str">
        <f t="shared" ca="1" si="20"/>
        <v/>
      </c>
      <c r="EY265" s="182" t="str">
        <f ca="1">IF(EU265="","",COUNTIF(EU$6:$EU265,"&gt;"&amp;0))</f>
        <v/>
      </c>
      <c r="EZ265" s="167"/>
      <c r="FA265" s="155"/>
    </row>
    <row r="266" spans="146:157" ht="27.6" customHeight="1">
      <c r="EP266" s="181"/>
      <c r="EQ266" s="181"/>
      <c r="ER266" s="182"/>
      <c r="ES266" s="182"/>
      <c r="ET266" s="182" t="str">
        <f t="shared" ca="1" si="18"/>
        <v/>
      </c>
      <c r="EU266" s="182" t="str">
        <f ca="1">IFERROR(IF(OFFSET($D$6,MATCH(VALUE(SUBSTITUTE(EQ266,EG266,"")),$A$6:$A$167,0)-1,MATCH($EG266,$D$6:$CC$6,0)-1+7,1,1)&gt;0,OFFSET($D$6,MATCH(VALUE(SUBSTITUTE(EQ266,EG266,"")),$A$6:$A$167,0)-1,MATCH($EG266,$D$6:$CC$6,0)-1+7,1,1),""),"")</f>
        <v/>
      </c>
      <c r="EV266" s="182" t="str">
        <f ca="1">IF($EU266&lt;&gt;"",IF(OFFSET($D$6,MATCH(VALUE(SUBSTITUTE($EQ266,$EG266,"")),$A$6:$A$167,0)-1,MATCH($EG266,$D$6:$CC$6,0)-1+8,1,1)=0,"",OFFSET($D$6,MATCH(VALUE(SUBSTITUTE($EQ266,$EG266,"")),$A$6:$A$167,0)-1,MATCH($EG266,$D$6:$CC$6,0)-1+8,1,1)),"")</f>
        <v/>
      </c>
      <c r="EW266" s="182" t="str">
        <f t="shared" ca="1" si="19"/>
        <v/>
      </c>
      <c r="EX266" s="182" t="str">
        <f t="shared" ca="1" si="20"/>
        <v/>
      </c>
      <c r="EY266" s="182" t="str">
        <f ca="1">IF(EU266="","",COUNTIF(EU$6:$EU266,"&gt;"&amp;0))</f>
        <v/>
      </c>
      <c r="EZ266" s="167"/>
      <c r="FA266" s="155"/>
    </row>
    <row r="267" spans="146:157" ht="27.6" customHeight="1">
      <c r="EP267" s="181"/>
      <c r="EQ267" s="181"/>
      <c r="ER267" s="182"/>
      <c r="ES267" s="182"/>
      <c r="ET267" s="182" t="str">
        <f t="shared" ca="1" si="18"/>
        <v/>
      </c>
      <c r="EU267" s="182" t="str">
        <f ca="1">IFERROR(IF(OFFSET($D$6,MATCH(VALUE(SUBSTITUTE(EQ267,EG267,"")),$A$6:$A$167,0)-1,MATCH($EG267,$D$6:$CC$6,0)-1+7,1,1)&gt;0,OFFSET($D$6,MATCH(VALUE(SUBSTITUTE(EQ267,EG267,"")),$A$6:$A$167,0)-1,MATCH($EG267,$D$6:$CC$6,0)-1+7,1,1),""),"")</f>
        <v/>
      </c>
      <c r="EV267" s="182" t="str">
        <f ca="1">IF($EU267&lt;&gt;"",IF(OFFSET($D$6,MATCH(VALUE(SUBSTITUTE($EQ267,$EG267,"")),$A$6:$A$167,0)-1,MATCH($EG267,$D$6:$CC$6,0)-1+8,1,1)=0,"",OFFSET($D$6,MATCH(VALUE(SUBSTITUTE($EQ267,$EG267,"")),$A$6:$A$167,0)-1,MATCH($EG267,$D$6:$CC$6,0)-1+8,1,1)),"")</f>
        <v/>
      </c>
      <c r="EW267" s="182" t="str">
        <f t="shared" ca="1" si="19"/>
        <v/>
      </c>
      <c r="EX267" s="182" t="str">
        <f t="shared" ca="1" si="20"/>
        <v/>
      </c>
      <c r="EY267" s="182" t="str">
        <f ca="1">IF(EU267="","",COUNTIF(EU$6:$EU267,"&gt;"&amp;0))</f>
        <v/>
      </c>
      <c r="EZ267" s="167"/>
      <c r="FA267" s="155"/>
    </row>
    <row r="268" spans="146:157" ht="27.6" customHeight="1">
      <c r="EP268" s="181"/>
      <c r="EQ268" s="181"/>
      <c r="ER268" s="182"/>
      <c r="ES268" s="182"/>
      <c r="ET268" s="182" t="str">
        <f t="shared" ca="1" si="18"/>
        <v/>
      </c>
      <c r="EU268" s="182" t="str">
        <f ca="1">IFERROR(IF(OFFSET($D$6,MATCH(VALUE(SUBSTITUTE(EQ268,EG268,"")),$A$6:$A$167,0)-1,MATCH($EG268,$D$6:$CC$6,0)-1+7,1,1)&gt;0,OFFSET($D$6,MATCH(VALUE(SUBSTITUTE(EQ268,EG268,"")),$A$6:$A$167,0)-1,MATCH($EG268,$D$6:$CC$6,0)-1+7,1,1),""),"")</f>
        <v/>
      </c>
      <c r="EV268" s="182" t="str">
        <f ca="1">IF($EU268&lt;&gt;"",IF(OFFSET($D$6,MATCH(VALUE(SUBSTITUTE($EQ268,$EG268,"")),$A$6:$A$167,0)-1,MATCH($EG268,$D$6:$CC$6,0)-1+8,1,1)=0,"",OFFSET($D$6,MATCH(VALUE(SUBSTITUTE($EQ268,$EG268,"")),$A$6:$A$167,0)-1,MATCH($EG268,$D$6:$CC$6,0)-1+8,1,1)),"")</f>
        <v/>
      </c>
      <c r="EW268" s="182" t="str">
        <f t="shared" ca="1" si="19"/>
        <v/>
      </c>
      <c r="EX268" s="182" t="str">
        <f t="shared" ca="1" si="20"/>
        <v/>
      </c>
      <c r="EY268" s="182" t="str">
        <f ca="1">IF(EU268="","",COUNTIF(EU$6:$EU268,"&gt;"&amp;0))</f>
        <v/>
      </c>
      <c r="EZ268" s="167"/>
      <c r="FA268" s="155"/>
    </row>
    <row r="269" spans="146:157" ht="27.6" customHeight="1">
      <c r="EP269" s="181"/>
      <c r="EQ269" s="181"/>
      <c r="ER269" s="182"/>
      <c r="ES269" s="182"/>
      <c r="ET269" s="182" t="str">
        <f t="shared" ca="1" si="18"/>
        <v/>
      </c>
      <c r="EU269" s="182" t="str">
        <f ca="1">IFERROR(IF(OFFSET($D$6,MATCH(VALUE(SUBSTITUTE(EQ269,EG269,"")),$A$6:$A$167,0)-1,MATCH($EG269,$D$6:$CC$6,0)-1+7,1,1)&gt;0,OFFSET($D$6,MATCH(VALUE(SUBSTITUTE(EQ269,EG269,"")),$A$6:$A$167,0)-1,MATCH($EG269,$D$6:$CC$6,0)-1+7,1,1),""),"")</f>
        <v/>
      </c>
      <c r="EV269" s="182" t="str">
        <f ca="1">IF($EU269&lt;&gt;"",IF(OFFSET($D$6,MATCH(VALUE(SUBSTITUTE($EQ269,$EG269,"")),$A$6:$A$167,0)-1,MATCH($EG269,$D$6:$CC$6,0)-1+8,1,1)=0,"",OFFSET($D$6,MATCH(VALUE(SUBSTITUTE($EQ269,$EG269,"")),$A$6:$A$167,0)-1,MATCH($EG269,$D$6:$CC$6,0)-1+8,1,1)),"")</f>
        <v/>
      </c>
      <c r="EW269" s="182" t="str">
        <f t="shared" ca="1" si="19"/>
        <v/>
      </c>
      <c r="EX269" s="182" t="str">
        <f t="shared" ca="1" si="20"/>
        <v/>
      </c>
      <c r="EY269" s="182" t="str">
        <f ca="1">IF(EU269="","",COUNTIF(EU$6:$EU269,"&gt;"&amp;0))</f>
        <v/>
      </c>
      <c r="EZ269" s="167"/>
      <c r="FA269" s="155"/>
    </row>
    <row r="270" spans="146:157" ht="27.6" customHeight="1">
      <c r="EP270" s="181"/>
      <c r="EQ270" s="181"/>
      <c r="ER270" s="182"/>
      <c r="ES270" s="182"/>
      <c r="ET270" s="182" t="str">
        <f t="shared" ca="1" si="18"/>
        <v/>
      </c>
      <c r="EU270" s="182" t="str">
        <f ca="1">IFERROR(IF(OFFSET($D$6,MATCH(VALUE(SUBSTITUTE(EQ270,EG270,"")),$A$6:$A$167,0)-1,MATCH($EG270,$D$6:$CC$6,0)-1+7,1,1)&gt;0,OFFSET($D$6,MATCH(VALUE(SUBSTITUTE(EQ270,EG270,"")),$A$6:$A$167,0)-1,MATCH($EG270,$D$6:$CC$6,0)-1+7,1,1),""),"")</f>
        <v/>
      </c>
      <c r="EV270" s="182" t="str">
        <f ca="1">IF($EU270&lt;&gt;"",IF(OFFSET($D$6,MATCH(VALUE(SUBSTITUTE($EQ270,$EG270,"")),$A$6:$A$167,0)-1,MATCH($EG270,$D$6:$CC$6,0)-1+8,1,1)=0,"",OFFSET($D$6,MATCH(VALUE(SUBSTITUTE($EQ270,$EG270,"")),$A$6:$A$167,0)-1,MATCH($EG270,$D$6:$CC$6,0)-1+8,1,1)),"")</f>
        <v/>
      </c>
      <c r="EW270" s="182" t="str">
        <f t="shared" ca="1" si="19"/>
        <v/>
      </c>
      <c r="EX270" s="182" t="str">
        <f t="shared" ca="1" si="20"/>
        <v/>
      </c>
      <c r="EY270" s="182" t="str">
        <f ca="1">IF(EU270="","",COUNTIF(EU$6:$EU270,"&gt;"&amp;0))</f>
        <v/>
      </c>
      <c r="EZ270" s="167"/>
      <c r="FA270" s="155"/>
    </row>
    <row r="271" spans="146:157" ht="27.6" customHeight="1">
      <c r="EP271" s="181"/>
      <c r="EQ271" s="181"/>
      <c r="ER271" s="182"/>
      <c r="ES271" s="182"/>
      <c r="ET271" s="182" t="str">
        <f t="shared" ca="1" si="18"/>
        <v/>
      </c>
      <c r="EU271" s="182" t="str">
        <f ca="1">IFERROR(IF(OFFSET($D$6,MATCH(VALUE(SUBSTITUTE(EQ271,EG271,"")),$A$6:$A$167,0)-1,MATCH($EG271,$D$6:$CC$6,0)-1+7,1,1)&gt;0,OFFSET($D$6,MATCH(VALUE(SUBSTITUTE(EQ271,EG271,"")),$A$6:$A$167,0)-1,MATCH($EG271,$D$6:$CC$6,0)-1+7,1,1),""),"")</f>
        <v/>
      </c>
      <c r="EV271" s="182" t="str">
        <f ca="1">IF($EU271&lt;&gt;"",IF(OFFSET($D$6,MATCH(VALUE(SUBSTITUTE($EQ271,$EG271,"")),$A$6:$A$167,0)-1,MATCH($EG271,$D$6:$CC$6,0)-1+8,1,1)=0,"",OFFSET($D$6,MATCH(VALUE(SUBSTITUTE($EQ271,$EG271,"")),$A$6:$A$167,0)-1,MATCH($EG271,$D$6:$CC$6,0)-1+8,1,1)),"")</f>
        <v/>
      </c>
      <c r="EW271" s="182" t="str">
        <f t="shared" ca="1" si="19"/>
        <v/>
      </c>
      <c r="EX271" s="182" t="str">
        <f t="shared" ca="1" si="20"/>
        <v/>
      </c>
      <c r="EY271" s="182" t="str">
        <f ca="1">IF(EU271="","",COUNTIF(EU$6:$EU271,"&gt;"&amp;0))</f>
        <v/>
      </c>
      <c r="EZ271" s="167"/>
      <c r="FA271" s="155"/>
    </row>
    <row r="272" spans="146:157" ht="27.6" customHeight="1">
      <c r="EP272" s="181"/>
      <c r="EQ272" s="181"/>
      <c r="ER272" s="182"/>
      <c r="ES272" s="182"/>
      <c r="ET272" s="182" t="str">
        <f t="shared" ca="1" si="18"/>
        <v/>
      </c>
      <c r="EU272" s="182" t="str">
        <f ca="1">IFERROR(IF(OFFSET($D$6,MATCH(VALUE(SUBSTITUTE(EQ272,EG272,"")),$A$6:$A$167,0)-1,MATCH($EG272,$D$6:$CC$6,0)-1+7,1,1)&gt;0,OFFSET($D$6,MATCH(VALUE(SUBSTITUTE(EQ272,EG272,"")),$A$6:$A$167,0)-1,MATCH($EG272,$D$6:$CC$6,0)-1+7,1,1),""),"")</f>
        <v/>
      </c>
      <c r="EV272" s="182" t="str">
        <f ca="1">IF($EU272&lt;&gt;"",IF(OFFSET($D$6,MATCH(VALUE(SUBSTITUTE($EQ272,$EG272,"")),$A$6:$A$167,0)-1,MATCH($EG272,$D$6:$CC$6,0)-1+8,1,1)=0,"",OFFSET($D$6,MATCH(VALUE(SUBSTITUTE($EQ272,$EG272,"")),$A$6:$A$167,0)-1,MATCH($EG272,$D$6:$CC$6,0)-1+8,1,1)),"")</f>
        <v/>
      </c>
      <c r="EW272" s="182" t="str">
        <f t="shared" ca="1" si="19"/>
        <v/>
      </c>
      <c r="EX272" s="182" t="str">
        <f t="shared" ca="1" si="20"/>
        <v/>
      </c>
      <c r="EY272" s="182" t="str">
        <f ca="1">IF(EU272="","",COUNTIF(EU$6:$EU272,"&gt;"&amp;0))</f>
        <v/>
      </c>
      <c r="EZ272" s="167"/>
      <c r="FA272" s="155"/>
    </row>
    <row r="273" spans="146:157" ht="27.6" customHeight="1">
      <c r="EP273" s="181"/>
      <c r="EQ273" s="181"/>
      <c r="ER273" s="182"/>
      <c r="ES273" s="182"/>
      <c r="ET273" s="182" t="str">
        <f t="shared" ca="1" si="18"/>
        <v/>
      </c>
      <c r="EU273" s="182" t="str">
        <f ca="1">IFERROR(IF(OFFSET($D$6,MATCH(VALUE(SUBSTITUTE(EQ273,EG273,"")),$A$6:$A$167,0)-1,MATCH($EG273,$D$6:$CC$6,0)-1+7,1,1)&gt;0,OFFSET($D$6,MATCH(VALUE(SUBSTITUTE(EQ273,EG273,"")),$A$6:$A$167,0)-1,MATCH($EG273,$D$6:$CC$6,0)-1+7,1,1),""),"")</f>
        <v/>
      </c>
      <c r="EV273" s="182" t="str">
        <f ca="1">IF($EU273&lt;&gt;"",IF(OFFSET($D$6,MATCH(VALUE(SUBSTITUTE($EQ273,$EG273,"")),$A$6:$A$167,0)-1,MATCH($EG273,$D$6:$CC$6,0)-1+8,1,1)=0,"",OFFSET($D$6,MATCH(VALUE(SUBSTITUTE($EQ273,$EG273,"")),$A$6:$A$167,0)-1,MATCH($EG273,$D$6:$CC$6,0)-1+8,1,1)),"")</f>
        <v/>
      </c>
      <c r="EW273" s="182" t="str">
        <f t="shared" ca="1" si="19"/>
        <v/>
      </c>
      <c r="EX273" s="182" t="str">
        <f t="shared" ca="1" si="20"/>
        <v/>
      </c>
      <c r="EY273" s="182" t="str">
        <f ca="1">IF(EU273="","",COUNTIF(EU$6:$EU273,"&gt;"&amp;0))</f>
        <v/>
      </c>
      <c r="EZ273" s="167"/>
      <c r="FA273" s="155"/>
    </row>
    <row r="274" spans="146:157" ht="27.6" customHeight="1">
      <c r="EP274" s="181"/>
      <c r="EQ274" s="181"/>
      <c r="ER274" s="182"/>
      <c r="ES274" s="182"/>
      <c r="ET274" s="182" t="str">
        <f t="shared" ca="1" si="18"/>
        <v/>
      </c>
      <c r="EU274" s="182" t="str">
        <f ca="1">IFERROR(IF(OFFSET($D$6,MATCH(VALUE(SUBSTITUTE(EQ274,EG274,"")),$A$6:$A$167,0)-1,MATCH($EG274,$D$6:$CC$6,0)-1+7,1,1)&gt;0,OFFSET($D$6,MATCH(VALUE(SUBSTITUTE(EQ274,EG274,"")),$A$6:$A$167,0)-1,MATCH($EG274,$D$6:$CC$6,0)-1+7,1,1),""),"")</f>
        <v/>
      </c>
      <c r="EV274" s="182" t="str">
        <f ca="1">IF($EU274&lt;&gt;"",IF(OFFSET($D$6,MATCH(VALUE(SUBSTITUTE($EQ274,$EG274,"")),$A$6:$A$167,0)-1,MATCH($EG274,$D$6:$CC$6,0)-1+8,1,1)=0,"",OFFSET($D$6,MATCH(VALUE(SUBSTITUTE($EQ274,$EG274,"")),$A$6:$A$167,0)-1,MATCH($EG274,$D$6:$CC$6,0)-1+8,1,1)),"")</f>
        <v/>
      </c>
      <c r="EW274" s="182" t="str">
        <f t="shared" ca="1" si="19"/>
        <v/>
      </c>
      <c r="EX274" s="182" t="str">
        <f t="shared" ca="1" si="20"/>
        <v/>
      </c>
      <c r="EY274" s="182" t="str">
        <f ca="1">IF(EU274="","",COUNTIF(EU$6:$EU274,"&gt;"&amp;0))</f>
        <v/>
      </c>
      <c r="EZ274" s="167"/>
      <c r="FA274" s="155"/>
    </row>
    <row r="275" spans="146:157" ht="27.6" customHeight="1">
      <c r="EP275" s="181"/>
      <c r="EQ275" s="181"/>
      <c r="ER275" s="182"/>
      <c r="ES275" s="182"/>
      <c r="ET275" s="182" t="str">
        <f t="shared" ca="1" si="18"/>
        <v/>
      </c>
      <c r="EU275" s="182" t="str">
        <f ca="1">IFERROR(IF(OFFSET($D$6,MATCH(VALUE(SUBSTITUTE(EQ275,EG275,"")),$A$6:$A$167,0)-1,MATCH($EG275,$D$6:$CC$6,0)-1+7,1,1)&gt;0,OFFSET($D$6,MATCH(VALUE(SUBSTITUTE(EQ275,EG275,"")),$A$6:$A$167,0)-1,MATCH($EG275,$D$6:$CC$6,0)-1+7,1,1),""),"")</f>
        <v/>
      </c>
      <c r="EV275" s="182" t="str">
        <f ca="1">IF($EU275&lt;&gt;"",IF(OFFSET($D$6,MATCH(VALUE(SUBSTITUTE($EQ275,$EG275,"")),$A$6:$A$167,0)-1,MATCH($EG275,$D$6:$CC$6,0)-1+8,1,1)=0,"",OFFSET($D$6,MATCH(VALUE(SUBSTITUTE($EQ275,$EG275,"")),$A$6:$A$167,0)-1,MATCH($EG275,$D$6:$CC$6,0)-1+8,1,1)),"")</f>
        <v/>
      </c>
      <c r="EW275" s="182" t="str">
        <f t="shared" ca="1" si="19"/>
        <v/>
      </c>
      <c r="EX275" s="182" t="str">
        <f t="shared" ca="1" si="20"/>
        <v/>
      </c>
      <c r="EY275" s="182" t="str">
        <f ca="1">IF(EU275="","",COUNTIF(EU$6:$EU275,"&gt;"&amp;0))</f>
        <v/>
      </c>
      <c r="EZ275" s="167"/>
      <c r="FA275" s="155"/>
    </row>
    <row r="276" spans="146:157" ht="27.6" customHeight="1">
      <c r="EP276" s="181"/>
      <c r="EQ276" s="181"/>
      <c r="ER276" s="182"/>
      <c r="ES276" s="182"/>
      <c r="ET276" s="182" t="str">
        <f t="shared" ca="1" si="18"/>
        <v/>
      </c>
      <c r="EU276" s="182" t="str">
        <f ca="1">IFERROR(IF(OFFSET($D$6,MATCH(VALUE(SUBSTITUTE(EQ276,EG276,"")),$A$6:$A$167,0)-1,MATCH($EG276,$D$6:$CC$6,0)-1+7,1,1)&gt;0,OFFSET($D$6,MATCH(VALUE(SUBSTITUTE(EQ276,EG276,"")),$A$6:$A$167,0)-1,MATCH($EG276,$D$6:$CC$6,0)-1+7,1,1),""),"")</f>
        <v/>
      </c>
      <c r="EV276" s="182" t="str">
        <f ca="1">IF($EU276&lt;&gt;"",IF(OFFSET($D$6,MATCH(VALUE(SUBSTITUTE($EQ276,$EG276,"")),$A$6:$A$167,0)-1,MATCH($EG276,$D$6:$CC$6,0)-1+8,1,1)=0,"",OFFSET($D$6,MATCH(VALUE(SUBSTITUTE($EQ276,$EG276,"")),$A$6:$A$167,0)-1,MATCH($EG276,$D$6:$CC$6,0)-1+8,1,1)),"")</f>
        <v/>
      </c>
      <c r="EW276" s="182" t="str">
        <f t="shared" ca="1" si="19"/>
        <v/>
      </c>
      <c r="EX276" s="182" t="str">
        <f t="shared" ca="1" si="20"/>
        <v/>
      </c>
      <c r="EY276" s="182" t="str">
        <f ca="1">IF(EU276="","",COUNTIF(EU$6:$EU276,"&gt;"&amp;0))</f>
        <v/>
      </c>
      <c r="EZ276" s="167"/>
      <c r="FA276" s="155"/>
    </row>
    <row r="277" spans="146:157" ht="27.6" customHeight="1">
      <c r="EP277" s="181"/>
      <c r="EQ277" s="181"/>
      <c r="ER277" s="182"/>
      <c r="ES277" s="182"/>
      <c r="ET277" s="182" t="str">
        <f t="shared" ca="1" si="18"/>
        <v/>
      </c>
      <c r="EU277" s="182" t="str">
        <f ca="1">IFERROR(IF(OFFSET($D$6,MATCH(VALUE(SUBSTITUTE(EQ277,EG277,"")),$A$6:$A$167,0)-1,MATCH($EG277,$D$6:$CC$6,0)-1+7,1,1)&gt;0,OFFSET($D$6,MATCH(VALUE(SUBSTITUTE(EQ277,EG277,"")),$A$6:$A$167,0)-1,MATCH($EG277,$D$6:$CC$6,0)-1+7,1,1),""),"")</f>
        <v/>
      </c>
      <c r="EV277" s="182" t="str">
        <f ca="1">IF($EU277&lt;&gt;"",IF(OFFSET($D$6,MATCH(VALUE(SUBSTITUTE($EQ277,$EG277,"")),$A$6:$A$167,0)-1,MATCH($EG277,$D$6:$CC$6,0)-1+8,1,1)=0,"",OFFSET($D$6,MATCH(VALUE(SUBSTITUTE($EQ277,$EG277,"")),$A$6:$A$167,0)-1,MATCH($EG277,$D$6:$CC$6,0)-1+8,1,1)),"")</f>
        <v/>
      </c>
      <c r="EW277" s="182" t="str">
        <f t="shared" ca="1" si="19"/>
        <v/>
      </c>
      <c r="EX277" s="182" t="str">
        <f t="shared" ca="1" si="20"/>
        <v/>
      </c>
      <c r="EY277" s="182" t="str">
        <f ca="1">IF(EU277="","",COUNTIF(EU$6:$EU277,"&gt;"&amp;0))</f>
        <v/>
      </c>
      <c r="EZ277" s="167"/>
      <c r="FA277" s="155"/>
    </row>
    <row r="278" spans="146:157" ht="27.6" customHeight="1">
      <c r="EP278" s="181"/>
      <c r="EQ278" s="181"/>
      <c r="ER278" s="182"/>
      <c r="ES278" s="182"/>
      <c r="ET278" s="182" t="str">
        <f t="shared" ca="1" si="18"/>
        <v/>
      </c>
      <c r="EU278" s="182" t="str">
        <f ca="1">IFERROR(IF(OFFSET($D$6,MATCH(VALUE(SUBSTITUTE(EQ278,EG278,"")),$A$6:$A$167,0)-1,MATCH($EG278,$D$6:$CC$6,0)-1+7,1,1)&gt;0,OFFSET($D$6,MATCH(VALUE(SUBSTITUTE(EQ278,EG278,"")),$A$6:$A$167,0)-1,MATCH($EG278,$D$6:$CC$6,0)-1+7,1,1),""),"")</f>
        <v/>
      </c>
      <c r="EV278" s="182" t="str">
        <f ca="1">IF($EU278&lt;&gt;"",IF(OFFSET($D$6,MATCH(VALUE(SUBSTITUTE($EQ278,$EG278,"")),$A$6:$A$167,0)-1,MATCH($EG278,$D$6:$CC$6,0)-1+8,1,1)=0,"",OFFSET($D$6,MATCH(VALUE(SUBSTITUTE($EQ278,$EG278,"")),$A$6:$A$167,0)-1,MATCH($EG278,$D$6:$CC$6,0)-1+8,1,1)),"")</f>
        <v/>
      </c>
      <c r="EW278" s="182" t="str">
        <f t="shared" ca="1" si="19"/>
        <v/>
      </c>
      <c r="EX278" s="182" t="str">
        <f t="shared" ca="1" si="20"/>
        <v/>
      </c>
      <c r="EY278" s="182" t="str">
        <f ca="1">IF(EU278="","",COUNTIF(EU$6:$EU278,"&gt;"&amp;0))</f>
        <v/>
      </c>
      <c r="EZ278" s="167"/>
      <c r="FA278" s="155"/>
    </row>
    <row r="279" spans="146:157" ht="27.6" customHeight="1">
      <c r="EP279" s="181"/>
      <c r="EQ279" s="181"/>
      <c r="ER279" s="182"/>
      <c r="ES279" s="182"/>
      <c r="ET279" s="182" t="str">
        <f t="shared" ca="1" si="18"/>
        <v/>
      </c>
      <c r="EU279" s="182" t="str">
        <f ca="1">IFERROR(IF(OFFSET($D$6,MATCH(VALUE(SUBSTITUTE(EQ279,EG279,"")),$A$6:$A$167,0)-1,MATCH($EG279,$D$6:$CC$6,0)-1+7,1,1)&gt;0,OFFSET($D$6,MATCH(VALUE(SUBSTITUTE(EQ279,EG279,"")),$A$6:$A$167,0)-1,MATCH($EG279,$D$6:$CC$6,0)-1+7,1,1),""),"")</f>
        <v/>
      </c>
      <c r="EV279" s="182" t="str">
        <f ca="1">IF($EU279&lt;&gt;"",IF(OFFSET($D$6,MATCH(VALUE(SUBSTITUTE($EQ279,$EG279,"")),$A$6:$A$167,0)-1,MATCH($EG279,$D$6:$CC$6,0)-1+8,1,1)=0,"",OFFSET($D$6,MATCH(VALUE(SUBSTITUTE($EQ279,$EG279,"")),$A$6:$A$167,0)-1,MATCH($EG279,$D$6:$CC$6,0)-1+8,1,1)),"")</f>
        <v/>
      </c>
      <c r="EW279" s="182" t="str">
        <f t="shared" ca="1" si="19"/>
        <v/>
      </c>
      <c r="EX279" s="182" t="str">
        <f t="shared" ca="1" si="20"/>
        <v/>
      </c>
      <c r="EY279" s="182" t="str">
        <f ca="1">IF(EU279="","",COUNTIF(EU$6:$EU279,"&gt;"&amp;0))</f>
        <v/>
      </c>
      <c r="EZ279" s="167"/>
      <c r="FA279" s="155"/>
    </row>
    <row r="280" spans="146:157" ht="27.6" customHeight="1">
      <c r="EP280" s="181"/>
      <c r="EQ280" s="181"/>
      <c r="ER280" s="182"/>
      <c r="ES280" s="182"/>
      <c r="ET280" s="182" t="str">
        <f t="shared" ca="1" si="18"/>
        <v/>
      </c>
      <c r="EU280" s="182" t="str">
        <f ca="1">IFERROR(IF(OFFSET($D$6,MATCH(VALUE(SUBSTITUTE(EQ280,EG280,"")),$A$6:$A$167,0)-1,MATCH($EG280,$D$6:$CC$6,0)-1+7,1,1)&gt;0,OFFSET($D$6,MATCH(VALUE(SUBSTITUTE(EQ280,EG280,"")),$A$6:$A$167,0)-1,MATCH($EG280,$D$6:$CC$6,0)-1+7,1,1),""),"")</f>
        <v/>
      </c>
      <c r="EV280" s="182" t="str">
        <f ca="1">IF($EU280&lt;&gt;"",IF(OFFSET($D$6,MATCH(VALUE(SUBSTITUTE($EQ280,$EG280,"")),$A$6:$A$167,0)-1,MATCH($EG280,$D$6:$CC$6,0)-1+8,1,1)=0,"",OFFSET($D$6,MATCH(VALUE(SUBSTITUTE($EQ280,$EG280,"")),$A$6:$A$167,0)-1,MATCH($EG280,$D$6:$CC$6,0)-1+8,1,1)),"")</f>
        <v/>
      </c>
      <c r="EW280" s="182" t="str">
        <f t="shared" ca="1" si="19"/>
        <v/>
      </c>
      <c r="EX280" s="182" t="str">
        <f t="shared" ca="1" si="20"/>
        <v/>
      </c>
      <c r="EY280" s="182" t="str">
        <f ca="1">IF(EU280="","",COUNTIF(EU$6:$EU280,"&gt;"&amp;0))</f>
        <v/>
      </c>
      <c r="EZ280" s="167"/>
      <c r="FA280" s="155"/>
    </row>
    <row r="281" spans="146:157" ht="27.6" customHeight="1">
      <c r="EP281" s="181"/>
      <c r="EQ281" s="181"/>
      <c r="ER281" s="182"/>
      <c r="ES281" s="182"/>
      <c r="ET281" s="182" t="str">
        <f t="shared" ca="1" si="18"/>
        <v/>
      </c>
      <c r="EU281" s="182" t="str">
        <f ca="1">IFERROR(IF(OFFSET($D$6,MATCH(VALUE(SUBSTITUTE(EQ281,EG281,"")),$A$6:$A$167,0)-1,MATCH($EG281,$D$6:$CC$6,0)-1+7,1,1)&gt;0,OFFSET($D$6,MATCH(VALUE(SUBSTITUTE(EQ281,EG281,"")),$A$6:$A$167,0)-1,MATCH($EG281,$D$6:$CC$6,0)-1+7,1,1),""),"")</f>
        <v/>
      </c>
      <c r="EV281" s="182" t="str">
        <f ca="1">IF($EU281&lt;&gt;"",IF(OFFSET($D$6,MATCH(VALUE(SUBSTITUTE($EQ281,$EG281,"")),$A$6:$A$167,0)-1,MATCH($EG281,$D$6:$CC$6,0)-1+8,1,1)=0,"",OFFSET($D$6,MATCH(VALUE(SUBSTITUTE($EQ281,$EG281,"")),$A$6:$A$167,0)-1,MATCH($EG281,$D$6:$CC$6,0)-1+8,1,1)),"")</f>
        <v/>
      </c>
      <c r="EW281" s="182" t="str">
        <f t="shared" ca="1" si="19"/>
        <v/>
      </c>
      <c r="EX281" s="182" t="str">
        <f t="shared" ca="1" si="20"/>
        <v/>
      </c>
      <c r="EY281" s="182" t="str">
        <f ca="1">IF(EU281="","",COUNTIF(EU$6:$EU281,"&gt;"&amp;0))</f>
        <v/>
      </c>
      <c r="EZ281" s="167"/>
      <c r="FA281" s="155"/>
    </row>
    <row r="282" spans="146:157" ht="27.6" customHeight="1">
      <c r="EP282" s="181"/>
      <c r="EQ282" s="181"/>
      <c r="ER282" s="182"/>
      <c r="ES282" s="182"/>
      <c r="ET282" s="182" t="str">
        <f t="shared" ca="1" si="18"/>
        <v/>
      </c>
      <c r="EU282" s="182" t="str">
        <f ca="1">IFERROR(IF(OFFSET($D$6,MATCH(VALUE(SUBSTITUTE(EQ282,EG282,"")),$A$6:$A$167,0)-1,MATCH($EG282,$D$6:$CC$6,0)-1+7,1,1)&gt;0,OFFSET($D$6,MATCH(VALUE(SUBSTITUTE(EQ282,EG282,"")),$A$6:$A$167,0)-1,MATCH($EG282,$D$6:$CC$6,0)-1+7,1,1),""),"")</f>
        <v/>
      </c>
      <c r="EV282" s="182" t="str">
        <f ca="1">IF($EU282&lt;&gt;"",IF(OFFSET($D$6,MATCH(VALUE(SUBSTITUTE($EQ282,$EG282,"")),$A$6:$A$167,0)-1,MATCH($EG282,$D$6:$CC$6,0)-1+8,1,1)=0,"",OFFSET($D$6,MATCH(VALUE(SUBSTITUTE($EQ282,$EG282,"")),$A$6:$A$167,0)-1,MATCH($EG282,$D$6:$CC$6,0)-1+8,1,1)),"")</f>
        <v/>
      </c>
      <c r="EW282" s="182" t="str">
        <f t="shared" ca="1" si="19"/>
        <v/>
      </c>
      <c r="EX282" s="182" t="str">
        <f t="shared" ca="1" si="20"/>
        <v/>
      </c>
      <c r="EY282" s="182" t="str">
        <f ca="1">IF(EU282="","",COUNTIF(EU$6:$EU282,"&gt;"&amp;0))</f>
        <v/>
      </c>
      <c r="EZ282" s="167"/>
      <c r="FA282" s="155"/>
    </row>
    <row r="283" spans="146:157" ht="27.6" customHeight="1">
      <c r="EP283" s="181"/>
      <c r="EQ283" s="181"/>
      <c r="ER283" s="182"/>
      <c r="ES283" s="182"/>
      <c r="ET283" s="182" t="str">
        <f t="shared" ca="1" si="18"/>
        <v/>
      </c>
      <c r="EU283" s="182" t="str">
        <f ca="1">IFERROR(IF(OFFSET($D$6,MATCH(VALUE(SUBSTITUTE(EQ283,EG283,"")),$A$6:$A$167,0)-1,MATCH($EG283,$D$6:$CC$6,0)-1+7,1,1)&gt;0,OFFSET($D$6,MATCH(VALUE(SUBSTITUTE(EQ283,EG283,"")),$A$6:$A$167,0)-1,MATCH($EG283,$D$6:$CC$6,0)-1+7,1,1),""),"")</f>
        <v/>
      </c>
      <c r="EV283" s="182" t="str">
        <f ca="1">IF($EU283&lt;&gt;"",IF(OFFSET($D$6,MATCH(VALUE(SUBSTITUTE($EQ283,$EG283,"")),$A$6:$A$167,0)-1,MATCH($EG283,$D$6:$CC$6,0)-1+8,1,1)=0,"",OFFSET($D$6,MATCH(VALUE(SUBSTITUTE($EQ283,$EG283,"")),$A$6:$A$167,0)-1,MATCH($EG283,$D$6:$CC$6,0)-1+8,1,1)),"")</f>
        <v/>
      </c>
      <c r="EW283" s="182" t="str">
        <f t="shared" ca="1" si="19"/>
        <v/>
      </c>
      <c r="EX283" s="182" t="str">
        <f t="shared" ca="1" si="20"/>
        <v/>
      </c>
      <c r="EY283" s="182" t="str">
        <f ca="1">IF(EU283="","",COUNTIF(EU$6:$EU283,"&gt;"&amp;0))</f>
        <v/>
      </c>
      <c r="EZ283" s="167"/>
      <c r="FA283" s="155"/>
    </row>
    <row r="284" spans="146:157" ht="27.6" customHeight="1">
      <c r="EP284" s="181"/>
      <c r="EQ284" s="181"/>
      <c r="ER284" s="182"/>
      <c r="ES284" s="182"/>
      <c r="ET284" s="182" t="str">
        <f t="shared" ca="1" si="18"/>
        <v/>
      </c>
      <c r="EU284" s="182" t="str">
        <f ca="1">IFERROR(IF(OFFSET($D$6,MATCH(VALUE(SUBSTITUTE(EQ284,EG284,"")),$A$6:$A$167,0)-1,MATCH($EG284,$D$6:$CC$6,0)-1+7,1,1)&gt;0,OFFSET($D$6,MATCH(VALUE(SUBSTITUTE(EQ284,EG284,"")),$A$6:$A$167,0)-1,MATCH($EG284,$D$6:$CC$6,0)-1+7,1,1),""),"")</f>
        <v/>
      </c>
      <c r="EV284" s="182" t="str">
        <f ca="1">IF($EU284&lt;&gt;"",IF(OFFSET($D$6,MATCH(VALUE(SUBSTITUTE($EQ284,$EG284,"")),$A$6:$A$167,0)-1,MATCH($EG284,$D$6:$CC$6,0)-1+8,1,1)=0,"",OFFSET($D$6,MATCH(VALUE(SUBSTITUTE($EQ284,$EG284,"")),$A$6:$A$167,0)-1,MATCH($EG284,$D$6:$CC$6,0)-1+8,1,1)),"")</f>
        <v/>
      </c>
      <c r="EW284" s="182" t="str">
        <f t="shared" ca="1" si="19"/>
        <v/>
      </c>
      <c r="EX284" s="182" t="str">
        <f t="shared" ca="1" si="20"/>
        <v/>
      </c>
      <c r="EY284" s="182" t="str">
        <f ca="1">IF(EU284="","",COUNTIF(EU$6:$EU284,"&gt;"&amp;0))</f>
        <v/>
      </c>
      <c r="EZ284" s="167"/>
      <c r="FA284" s="155"/>
    </row>
    <row r="285" spans="146:157" ht="27.6" customHeight="1">
      <c r="EP285" s="181"/>
      <c r="EQ285" s="181"/>
      <c r="ER285" s="182"/>
      <c r="ES285" s="182"/>
      <c r="ET285" s="182" t="str">
        <f t="shared" ca="1" si="18"/>
        <v/>
      </c>
      <c r="EU285" s="182" t="str">
        <f ca="1">IFERROR(IF(OFFSET($D$6,MATCH(VALUE(SUBSTITUTE(EQ285,EG285,"")),$A$6:$A$167,0)-1,MATCH($EG285,$D$6:$CC$6,0)-1+7,1,1)&gt;0,OFFSET($D$6,MATCH(VALUE(SUBSTITUTE(EQ285,EG285,"")),$A$6:$A$167,0)-1,MATCH($EG285,$D$6:$CC$6,0)-1+7,1,1),""),"")</f>
        <v/>
      </c>
      <c r="EV285" s="182" t="str">
        <f ca="1">IF($EU285&lt;&gt;"",IF(OFFSET($D$6,MATCH(VALUE(SUBSTITUTE($EQ285,$EG285,"")),$A$6:$A$167,0)-1,MATCH($EG285,$D$6:$CC$6,0)-1+8,1,1)=0,"",OFFSET($D$6,MATCH(VALUE(SUBSTITUTE($EQ285,$EG285,"")),$A$6:$A$167,0)-1,MATCH($EG285,$D$6:$CC$6,0)-1+8,1,1)),"")</f>
        <v/>
      </c>
      <c r="EW285" s="182" t="str">
        <f t="shared" ca="1" si="19"/>
        <v/>
      </c>
      <c r="EX285" s="182" t="str">
        <f t="shared" ca="1" si="20"/>
        <v/>
      </c>
      <c r="EY285" s="182" t="str">
        <f ca="1">IF(EU285="","",COUNTIF(EU$6:$EU285,"&gt;"&amp;0))</f>
        <v/>
      </c>
      <c r="EZ285" s="167"/>
      <c r="FA285" s="155"/>
    </row>
    <row r="286" spans="146:157" ht="27.6" customHeight="1">
      <c r="EP286" s="181"/>
      <c r="EQ286" s="181"/>
      <c r="ER286" s="182"/>
      <c r="ES286" s="182"/>
      <c r="ET286" s="182" t="str">
        <f t="shared" ca="1" si="18"/>
        <v/>
      </c>
      <c r="EU286" s="182" t="str">
        <f ca="1">IFERROR(IF(OFFSET($D$6,MATCH(VALUE(SUBSTITUTE(EQ286,EG286,"")),$A$6:$A$167,0)-1,MATCH($EG286,$D$6:$CC$6,0)-1+7,1,1)&gt;0,OFFSET($D$6,MATCH(VALUE(SUBSTITUTE(EQ286,EG286,"")),$A$6:$A$167,0)-1,MATCH($EG286,$D$6:$CC$6,0)-1+7,1,1),""),"")</f>
        <v/>
      </c>
      <c r="EV286" s="182" t="str">
        <f ca="1">IF($EU286&lt;&gt;"",IF(OFFSET($D$6,MATCH(VALUE(SUBSTITUTE($EQ286,$EG286,"")),$A$6:$A$167,0)-1,MATCH($EG286,$D$6:$CC$6,0)-1+8,1,1)=0,"",OFFSET($D$6,MATCH(VALUE(SUBSTITUTE($EQ286,$EG286,"")),$A$6:$A$167,0)-1,MATCH($EG286,$D$6:$CC$6,0)-1+8,1,1)),"")</f>
        <v/>
      </c>
      <c r="EW286" s="182" t="str">
        <f t="shared" ca="1" si="19"/>
        <v/>
      </c>
      <c r="EX286" s="182" t="str">
        <f t="shared" ca="1" si="20"/>
        <v/>
      </c>
      <c r="EY286" s="182" t="str">
        <f ca="1">IF(EU286="","",COUNTIF(EU$6:$EU286,"&gt;"&amp;0))</f>
        <v/>
      </c>
      <c r="EZ286" s="167"/>
      <c r="FA286" s="155"/>
    </row>
    <row r="287" spans="146:157" ht="27.6" customHeight="1">
      <c r="EP287" s="181"/>
      <c r="EQ287" s="181"/>
      <c r="ER287" s="182"/>
      <c r="ES287" s="182"/>
      <c r="ET287" s="182" t="str">
        <f t="shared" ca="1" si="18"/>
        <v/>
      </c>
      <c r="EU287" s="182" t="str">
        <f ca="1">IFERROR(IF(OFFSET($D$6,MATCH(VALUE(SUBSTITUTE(EQ287,EG287,"")),$A$6:$A$167,0)-1,MATCH($EG287,$D$6:$CC$6,0)-1+7,1,1)&gt;0,OFFSET($D$6,MATCH(VALUE(SUBSTITUTE(EQ287,EG287,"")),$A$6:$A$167,0)-1,MATCH($EG287,$D$6:$CC$6,0)-1+7,1,1),""),"")</f>
        <v/>
      </c>
      <c r="EV287" s="182" t="str">
        <f ca="1">IF($EU287&lt;&gt;"",IF(OFFSET($D$6,MATCH(VALUE(SUBSTITUTE($EQ287,$EG287,"")),$A$6:$A$167,0)-1,MATCH($EG287,$D$6:$CC$6,0)-1+8,1,1)=0,"",OFFSET($D$6,MATCH(VALUE(SUBSTITUTE($EQ287,$EG287,"")),$A$6:$A$167,0)-1,MATCH($EG287,$D$6:$CC$6,0)-1+8,1,1)),"")</f>
        <v/>
      </c>
      <c r="EW287" s="182" t="str">
        <f t="shared" ca="1" si="19"/>
        <v/>
      </c>
      <c r="EX287" s="182" t="str">
        <f t="shared" ca="1" si="20"/>
        <v/>
      </c>
      <c r="EY287" s="182" t="str">
        <f ca="1">IF(EU287="","",COUNTIF(EU$6:$EU287,"&gt;"&amp;0))</f>
        <v/>
      </c>
      <c r="EZ287" s="167"/>
      <c r="FA287" s="155"/>
    </row>
    <row r="288" spans="146:157" ht="27.6" customHeight="1">
      <c r="EP288" s="181"/>
      <c r="EQ288" s="181"/>
      <c r="ER288" s="182"/>
      <c r="ES288" s="182"/>
      <c r="ET288" s="182" t="str">
        <f t="shared" ca="1" si="18"/>
        <v/>
      </c>
      <c r="EU288" s="182" t="str">
        <f ca="1">IFERROR(IF(OFFSET($D$6,MATCH(VALUE(SUBSTITUTE(EQ288,EG288,"")),$A$6:$A$167,0)-1,MATCH($EG288,$D$6:$CC$6,0)-1+7,1,1)&gt;0,OFFSET($D$6,MATCH(VALUE(SUBSTITUTE(EQ288,EG288,"")),$A$6:$A$167,0)-1,MATCH($EG288,$D$6:$CC$6,0)-1+7,1,1),""),"")</f>
        <v/>
      </c>
      <c r="EV288" s="182" t="str">
        <f ca="1">IF($EU288&lt;&gt;"",IF(OFFSET($D$6,MATCH(VALUE(SUBSTITUTE($EQ288,$EG288,"")),$A$6:$A$167,0)-1,MATCH($EG288,$D$6:$CC$6,0)-1+8,1,1)=0,"",OFFSET($D$6,MATCH(VALUE(SUBSTITUTE($EQ288,$EG288,"")),$A$6:$A$167,0)-1,MATCH($EG288,$D$6:$CC$6,0)-1+8,1,1)),"")</f>
        <v/>
      </c>
      <c r="EW288" s="182" t="str">
        <f t="shared" ca="1" si="19"/>
        <v/>
      </c>
      <c r="EX288" s="182" t="str">
        <f t="shared" ca="1" si="20"/>
        <v/>
      </c>
      <c r="EY288" s="182" t="str">
        <f ca="1">IF(EU288="","",COUNTIF(EU$6:$EU288,"&gt;"&amp;0))</f>
        <v/>
      </c>
      <c r="EZ288" s="167"/>
      <c r="FA288" s="155"/>
    </row>
    <row r="289" spans="146:157" ht="27.6" customHeight="1">
      <c r="EP289" s="181"/>
      <c r="EQ289" s="181"/>
      <c r="ER289" s="182"/>
      <c r="ES289" s="182"/>
      <c r="ET289" s="182" t="str">
        <f t="shared" ca="1" si="18"/>
        <v/>
      </c>
      <c r="EU289" s="182" t="str">
        <f ca="1">IFERROR(IF(OFFSET($D$6,MATCH(VALUE(SUBSTITUTE(EQ289,EG289,"")),$A$6:$A$167,0)-1,MATCH($EG289,$D$6:$CC$6,0)-1+7,1,1)&gt;0,OFFSET($D$6,MATCH(VALUE(SUBSTITUTE(EQ289,EG289,"")),$A$6:$A$167,0)-1,MATCH($EG289,$D$6:$CC$6,0)-1+7,1,1),""),"")</f>
        <v/>
      </c>
      <c r="EV289" s="182" t="str">
        <f ca="1">IF($EU289&lt;&gt;"",IF(OFFSET($D$6,MATCH(VALUE(SUBSTITUTE($EQ289,$EG289,"")),$A$6:$A$167,0)-1,MATCH($EG289,$D$6:$CC$6,0)-1+8,1,1)=0,"",OFFSET($D$6,MATCH(VALUE(SUBSTITUTE($EQ289,$EG289,"")),$A$6:$A$167,0)-1,MATCH($EG289,$D$6:$CC$6,0)-1+8,1,1)),"")</f>
        <v/>
      </c>
      <c r="EW289" s="182" t="str">
        <f t="shared" ca="1" si="19"/>
        <v/>
      </c>
      <c r="EX289" s="182" t="str">
        <f t="shared" ca="1" si="20"/>
        <v/>
      </c>
      <c r="EY289" s="182" t="str">
        <f ca="1">IF(EU289="","",COUNTIF(EU$6:$EU289,"&gt;"&amp;0))</f>
        <v/>
      </c>
      <c r="EZ289" s="167"/>
      <c r="FA289" s="155"/>
    </row>
    <row r="290" spans="146:157" ht="27.6" customHeight="1">
      <c r="EP290" s="181"/>
      <c r="EQ290" s="181"/>
      <c r="ER290" s="182"/>
      <c r="ES290" s="182"/>
      <c r="ET290" s="182" t="str">
        <f t="shared" ca="1" si="18"/>
        <v/>
      </c>
      <c r="EU290" s="182" t="str">
        <f ca="1">IFERROR(IF(OFFSET($D$6,MATCH(VALUE(SUBSTITUTE(EQ290,EG290,"")),$A$6:$A$167,0)-1,MATCH($EG290,$D$6:$CC$6,0)-1+7,1,1)&gt;0,OFFSET($D$6,MATCH(VALUE(SUBSTITUTE(EQ290,EG290,"")),$A$6:$A$167,0)-1,MATCH($EG290,$D$6:$CC$6,0)-1+7,1,1),""),"")</f>
        <v/>
      </c>
      <c r="EV290" s="182" t="str">
        <f ca="1">IF($EU290&lt;&gt;"",IF(OFFSET($D$6,MATCH(VALUE(SUBSTITUTE($EQ290,$EG290,"")),$A$6:$A$167,0)-1,MATCH($EG290,$D$6:$CC$6,0)-1+8,1,1)=0,"",OFFSET($D$6,MATCH(VALUE(SUBSTITUTE($EQ290,$EG290,"")),$A$6:$A$167,0)-1,MATCH($EG290,$D$6:$CC$6,0)-1+8,1,1)),"")</f>
        <v/>
      </c>
      <c r="EW290" s="182" t="str">
        <f t="shared" ca="1" si="19"/>
        <v/>
      </c>
      <c r="EX290" s="182" t="str">
        <f t="shared" ca="1" si="20"/>
        <v/>
      </c>
      <c r="EY290" s="182" t="str">
        <f ca="1">IF(EU290="","",COUNTIF(EU$6:$EU290,"&gt;"&amp;0))</f>
        <v/>
      </c>
      <c r="EZ290" s="167"/>
      <c r="FA290" s="155"/>
    </row>
    <row r="291" spans="146:157" ht="27.6" customHeight="1">
      <c r="EP291" s="181"/>
      <c r="EQ291" s="181"/>
      <c r="ER291" s="182"/>
      <c r="ES291" s="182"/>
      <c r="ET291" s="182" t="str">
        <f t="shared" ca="1" si="18"/>
        <v/>
      </c>
      <c r="EU291" s="182" t="str">
        <f ca="1">IFERROR(IF(OFFSET($D$6,MATCH(VALUE(SUBSTITUTE(EQ291,EG291,"")),$A$6:$A$167,0)-1,MATCH($EG291,$D$6:$CC$6,0)-1+7,1,1)&gt;0,OFFSET($D$6,MATCH(VALUE(SUBSTITUTE(EQ291,EG291,"")),$A$6:$A$167,0)-1,MATCH($EG291,$D$6:$CC$6,0)-1+7,1,1),""),"")</f>
        <v/>
      </c>
      <c r="EV291" s="182" t="str">
        <f ca="1">IF($EU291&lt;&gt;"",IF(OFFSET($D$6,MATCH(VALUE(SUBSTITUTE($EQ291,$EG291,"")),$A$6:$A$167,0)-1,MATCH($EG291,$D$6:$CC$6,0)-1+8,1,1)=0,"",OFFSET($D$6,MATCH(VALUE(SUBSTITUTE($EQ291,$EG291,"")),$A$6:$A$167,0)-1,MATCH($EG291,$D$6:$CC$6,0)-1+8,1,1)),"")</f>
        <v/>
      </c>
      <c r="EW291" s="182" t="str">
        <f t="shared" ca="1" si="19"/>
        <v/>
      </c>
      <c r="EX291" s="182" t="str">
        <f t="shared" ca="1" si="20"/>
        <v/>
      </c>
      <c r="EY291" s="182" t="str">
        <f ca="1">IF(EU291="","",COUNTIF(EU$6:$EU291,"&gt;"&amp;0))</f>
        <v/>
      </c>
      <c r="EZ291" s="167"/>
      <c r="FA291" s="155"/>
    </row>
    <row r="292" spans="146:157" ht="27.6" customHeight="1">
      <c r="EP292" s="181"/>
      <c r="EQ292" s="181"/>
      <c r="ER292" s="182"/>
      <c r="ES292" s="182"/>
      <c r="ET292" s="182" t="str">
        <f t="shared" ca="1" si="18"/>
        <v/>
      </c>
      <c r="EU292" s="182" t="str">
        <f ca="1">IFERROR(IF(OFFSET($D$6,MATCH(VALUE(SUBSTITUTE(EQ292,EG292,"")),$A$6:$A$167,0)-1,MATCH($EG292,$D$6:$CC$6,0)-1+7,1,1)&gt;0,OFFSET($D$6,MATCH(VALUE(SUBSTITUTE(EQ292,EG292,"")),$A$6:$A$167,0)-1,MATCH($EG292,$D$6:$CC$6,0)-1+7,1,1),""),"")</f>
        <v/>
      </c>
      <c r="EV292" s="182" t="str">
        <f ca="1">IF($EU292&lt;&gt;"",IF(OFFSET($D$6,MATCH(VALUE(SUBSTITUTE($EQ292,$EG292,"")),$A$6:$A$167,0)-1,MATCH($EG292,$D$6:$CC$6,0)-1+8,1,1)=0,"",OFFSET($D$6,MATCH(VALUE(SUBSTITUTE($EQ292,$EG292,"")),$A$6:$A$167,0)-1,MATCH($EG292,$D$6:$CC$6,0)-1+8,1,1)),"")</f>
        <v/>
      </c>
      <c r="EW292" s="182" t="str">
        <f t="shared" ca="1" si="19"/>
        <v/>
      </c>
      <c r="EX292" s="182" t="str">
        <f t="shared" ca="1" si="20"/>
        <v/>
      </c>
      <c r="EY292" s="182" t="str">
        <f ca="1">IF(EU292="","",COUNTIF(EU$6:$EU292,"&gt;"&amp;0))</f>
        <v/>
      </c>
      <c r="EZ292" s="167"/>
      <c r="FA292" s="155"/>
    </row>
    <row r="293" spans="146:157" ht="27.6" customHeight="1">
      <c r="EP293" s="181"/>
      <c r="EQ293" s="181"/>
      <c r="ER293" s="182"/>
      <c r="ES293" s="182"/>
      <c r="ET293" s="182" t="str">
        <f t="shared" ca="1" si="18"/>
        <v/>
      </c>
      <c r="EU293" s="182" t="str">
        <f ca="1">IFERROR(IF(OFFSET($D$6,MATCH(VALUE(SUBSTITUTE(EQ293,EG293,"")),$A$6:$A$167,0)-1,MATCH($EG293,$D$6:$CC$6,0)-1+7,1,1)&gt;0,OFFSET($D$6,MATCH(VALUE(SUBSTITUTE(EQ293,EG293,"")),$A$6:$A$167,0)-1,MATCH($EG293,$D$6:$CC$6,0)-1+7,1,1),""),"")</f>
        <v/>
      </c>
      <c r="EV293" s="182" t="str">
        <f ca="1">IF($EU293&lt;&gt;"",IF(OFFSET($D$6,MATCH(VALUE(SUBSTITUTE($EQ293,$EG293,"")),$A$6:$A$167,0)-1,MATCH($EG293,$D$6:$CC$6,0)-1+8,1,1)=0,"",OFFSET($D$6,MATCH(VALUE(SUBSTITUTE($EQ293,$EG293,"")),$A$6:$A$167,0)-1,MATCH($EG293,$D$6:$CC$6,0)-1+8,1,1)),"")</f>
        <v/>
      </c>
      <c r="EW293" s="182" t="str">
        <f t="shared" ca="1" si="19"/>
        <v/>
      </c>
      <c r="EX293" s="182" t="str">
        <f t="shared" ca="1" si="20"/>
        <v/>
      </c>
      <c r="EY293" s="182" t="str">
        <f ca="1">IF(EU293="","",COUNTIF(EU$6:$EU293,"&gt;"&amp;0))</f>
        <v/>
      </c>
      <c r="EZ293" s="167"/>
      <c r="FA293" s="155"/>
    </row>
    <row r="294" spans="146:157" ht="27.6" customHeight="1">
      <c r="EP294" s="181"/>
      <c r="EQ294" s="181"/>
      <c r="ER294" s="182"/>
      <c r="ES294" s="182"/>
      <c r="ET294" s="182" t="str">
        <f t="shared" ca="1" si="18"/>
        <v/>
      </c>
      <c r="EU294" s="182" t="str">
        <f ca="1">IFERROR(IF(OFFSET($D$6,MATCH(VALUE(SUBSTITUTE(EQ294,EG294,"")),$A$6:$A$167,0)-1,MATCH($EG294,$D$6:$CC$6,0)-1+7,1,1)&gt;0,OFFSET($D$6,MATCH(VALUE(SUBSTITUTE(EQ294,EG294,"")),$A$6:$A$167,0)-1,MATCH($EG294,$D$6:$CC$6,0)-1+7,1,1),""),"")</f>
        <v/>
      </c>
      <c r="EV294" s="182" t="str">
        <f ca="1">IF($EU294&lt;&gt;"",IF(OFFSET($D$6,MATCH(VALUE(SUBSTITUTE($EQ294,$EG294,"")),$A$6:$A$167,0)-1,MATCH($EG294,$D$6:$CC$6,0)-1+8,1,1)=0,"",OFFSET($D$6,MATCH(VALUE(SUBSTITUTE($EQ294,$EG294,"")),$A$6:$A$167,0)-1,MATCH($EG294,$D$6:$CC$6,0)-1+8,1,1)),"")</f>
        <v/>
      </c>
      <c r="EW294" s="182" t="str">
        <f t="shared" ca="1" si="19"/>
        <v/>
      </c>
      <c r="EX294" s="182" t="str">
        <f t="shared" ca="1" si="20"/>
        <v/>
      </c>
      <c r="EY294" s="182" t="str">
        <f ca="1">IF(EU294="","",COUNTIF(EU$6:$EU294,"&gt;"&amp;0))</f>
        <v/>
      </c>
      <c r="EZ294" s="167"/>
      <c r="FA294" s="155"/>
    </row>
    <row r="295" spans="146:157" ht="27.6" customHeight="1">
      <c r="EP295" s="181"/>
      <c r="EQ295" s="181"/>
      <c r="ER295" s="182"/>
      <c r="ES295" s="182"/>
      <c r="ET295" s="182" t="str">
        <f t="shared" ca="1" si="18"/>
        <v/>
      </c>
      <c r="EU295" s="182" t="str">
        <f ca="1">IFERROR(IF(OFFSET($D$6,MATCH(VALUE(SUBSTITUTE(EQ295,EG295,"")),$A$6:$A$167,0)-1,MATCH($EG295,$D$6:$CC$6,0)-1+7,1,1)&gt;0,OFFSET($D$6,MATCH(VALUE(SUBSTITUTE(EQ295,EG295,"")),$A$6:$A$167,0)-1,MATCH($EG295,$D$6:$CC$6,0)-1+7,1,1),""),"")</f>
        <v/>
      </c>
      <c r="EV295" s="182" t="str">
        <f ca="1">IF($EU295&lt;&gt;"",IF(OFFSET($D$6,MATCH(VALUE(SUBSTITUTE($EQ295,$EG295,"")),$A$6:$A$167,0)-1,MATCH($EG295,$D$6:$CC$6,0)-1+8,1,1)=0,"",OFFSET($D$6,MATCH(VALUE(SUBSTITUTE($EQ295,$EG295,"")),$A$6:$A$167,0)-1,MATCH($EG295,$D$6:$CC$6,0)-1+8,1,1)),"")</f>
        <v/>
      </c>
      <c r="EW295" s="182" t="str">
        <f t="shared" ca="1" si="19"/>
        <v/>
      </c>
      <c r="EX295" s="182" t="str">
        <f t="shared" ca="1" si="20"/>
        <v/>
      </c>
      <c r="EY295" s="182" t="str">
        <f ca="1">IF(EU295="","",COUNTIF(EU$6:$EU295,"&gt;"&amp;0))</f>
        <v/>
      </c>
      <c r="EZ295" s="167"/>
      <c r="FA295" s="155"/>
    </row>
    <row r="296" spans="146:157" ht="27.6" customHeight="1">
      <c r="EP296" s="181"/>
      <c r="EQ296" s="181"/>
      <c r="ER296" s="182"/>
      <c r="ES296" s="182"/>
      <c r="ET296" s="182" t="str">
        <f t="shared" ca="1" si="18"/>
        <v/>
      </c>
      <c r="EU296" s="182" t="str">
        <f ca="1">IFERROR(IF(OFFSET($D$6,MATCH(VALUE(SUBSTITUTE(EQ296,EG296,"")),$A$6:$A$167,0)-1,MATCH($EG296,$D$6:$CC$6,0)-1+7,1,1)&gt;0,OFFSET($D$6,MATCH(VALUE(SUBSTITUTE(EQ296,EG296,"")),$A$6:$A$167,0)-1,MATCH($EG296,$D$6:$CC$6,0)-1+7,1,1),""),"")</f>
        <v/>
      </c>
      <c r="EV296" s="182" t="str">
        <f ca="1">IF($EU296&lt;&gt;"",IF(OFFSET($D$6,MATCH(VALUE(SUBSTITUTE($EQ296,$EG296,"")),$A$6:$A$167,0)-1,MATCH($EG296,$D$6:$CC$6,0)-1+8,1,1)=0,"",OFFSET($D$6,MATCH(VALUE(SUBSTITUTE($EQ296,$EG296,"")),$A$6:$A$167,0)-1,MATCH($EG296,$D$6:$CC$6,0)-1+8,1,1)),"")</f>
        <v/>
      </c>
      <c r="EW296" s="182" t="str">
        <f t="shared" ca="1" si="19"/>
        <v/>
      </c>
      <c r="EX296" s="182" t="str">
        <f t="shared" ca="1" si="20"/>
        <v/>
      </c>
      <c r="EY296" s="182" t="str">
        <f ca="1">IF(EU296="","",COUNTIF(EU$6:$EU296,"&gt;"&amp;0))</f>
        <v/>
      </c>
      <c r="EZ296" s="167"/>
      <c r="FA296" s="155"/>
    </row>
    <row r="297" spans="146:157" ht="27.6" customHeight="1">
      <c r="EP297" s="181"/>
      <c r="EQ297" s="181"/>
      <c r="ER297" s="182"/>
      <c r="ES297" s="182"/>
      <c r="ET297" s="182" t="str">
        <f t="shared" ca="1" si="18"/>
        <v/>
      </c>
      <c r="EU297" s="182" t="str">
        <f ca="1">IFERROR(IF(OFFSET($D$6,MATCH(VALUE(SUBSTITUTE(EQ297,EG297,"")),$A$6:$A$167,0)-1,MATCH($EG297,$D$6:$CC$6,0)-1+7,1,1)&gt;0,OFFSET($D$6,MATCH(VALUE(SUBSTITUTE(EQ297,EG297,"")),$A$6:$A$167,0)-1,MATCH($EG297,$D$6:$CC$6,0)-1+7,1,1),""),"")</f>
        <v/>
      </c>
      <c r="EV297" s="182" t="str">
        <f ca="1">IF($EU297&lt;&gt;"",IF(OFFSET($D$6,MATCH(VALUE(SUBSTITUTE($EQ297,$EG297,"")),$A$6:$A$167,0)-1,MATCH($EG297,$D$6:$CC$6,0)-1+8,1,1)=0,"",OFFSET($D$6,MATCH(VALUE(SUBSTITUTE($EQ297,$EG297,"")),$A$6:$A$167,0)-1,MATCH($EG297,$D$6:$CC$6,0)-1+8,1,1)),"")</f>
        <v/>
      </c>
      <c r="EW297" s="182" t="str">
        <f t="shared" ca="1" si="19"/>
        <v/>
      </c>
      <c r="EX297" s="182" t="str">
        <f t="shared" ca="1" si="20"/>
        <v/>
      </c>
      <c r="EY297" s="182" t="str">
        <f ca="1">IF(EU297="","",COUNTIF(EU$6:$EU297,"&gt;"&amp;0))</f>
        <v/>
      </c>
      <c r="EZ297" s="167"/>
      <c r="FA297" s="155"/>
    </row>
    <row r="298" spans="146:157" ht="27.6" customHeight="1">
      <c r="EP298" s="181"/>
      <c r="EQ298" s="181"/>
      <c r="ER298" s="182"/>
      <c r="ES298" s="182"/>
      <c r="ET298" s="182" t="str">
        <f t="shared" ca="1" si="18"/>
        <v/>
      </c>
      <c r="EU298" s="182" t="str">
        <f ca="1">IFERROR(IF(OFFSET($D$6,MATCH(VALUE(SUBSTITUTE(EQ298,EG298,"")),$A$6:$A$167,0)-1,MATCH($EG298,$D$6:$CC$6,0)-1+7,1,1)&gt;0,OFFSET($D$6,MATCH(VALUE(SUBSTITUTE(EQ298,EG298,"")),$A$6:$A$167,0)-1,MATCH($EG298,$D$6:$CC$6,0)-1+7,1,1),""),"")</f>
        <v/>
      </c>
      <c r="EV298" s="182" t="str">
        <f ca="1">IF($EU298&lt;&gt;"",IF(OFFSET($D$6,MATCH(VALUE(SUBSTITUTE($EQ298,$EG298,"")),$A$6:$A$167,0)-1,MATCH($EG298,$D$6:$CC$6,0)-1+8,1,1)=0,"",OFFSET($D$6,MATCH(VALUE(SUBSTITUTE($EQ298,$EG298,"")),$A$6:$A$167,0)-1,MATCH($EG298,$D$6:$CC$6,0)-1+8,1,1)),"")</f>
        <v/>
      </c>
      <c r="EW298" s="182" t="str">
        <f t="shared" ca="1" si="19"/>
        <v/>
      </c>
      <c r="EX298" s="182" t="str">
        <f t="shared" ca="1" si="20"/>
        <v/>
      </c>
      <c r="EY298" s="182" t="str">
        <f ca="1">IF(EU298="","",COUNTIF(EU$6:$EU298,"&gt;"&amp;0))</f>
        <v/>
      </c>
      <c r="EZ298" s="167"/>
      <c r="FA298" s="155"/>
    </row>
    <row r="299" spans="146:157" ht="27.6" customHeight="1">
      <c r="EP299" s="181"/>
      <c r="EQ299" s="181"/>
      <c r="ER299" s="182"/>
      <c r="ES299" s="182"/>
      <c r="ET299" s="182" t="str">
        <f t="shared" ca="1" si="18"/>
        <v/>
      </c>
      <c r="EU299" s="182" t="str">
        <f ca="1">IFERROR(IF(OFFSET($D$6,MATCH(VALUE(SUBSTITUTE(EQ299,EG299,"")),$A$6:$A$167,0)-1,MATCH($EG299,$D$6:$CC$6,0)-1+7,1,1)&gt;0,OFFSET($D$6,MATCH(VALUE(SUBSTITUTE(EQ299,EG299,"")),$A$6:$A$167,0)-1,MATCH($EG299,$D$6:$CC$6,0)-1+7,1,1),""),"")</f>
        <v/>
      </c>
      <c r="EV299" s="182" t="str">
        <f ca="1">IF($EU299&lt;&gt;"",IF(OFFSET($D$6,MATCH(VALUE(SUBSTITUTE($EQ299,$EG299,"")),$A$6:$A$167,0)-1,MATCH($EG299,$D$6:$CC$6,0)-1+8,1,1)=0,"",OFFSET($D$6,MATCH(VALUE(SUBSTITUTE($EQ299,$EG299,"")),$A$6:$A$167,0)-1,MATCH($EG299,$D$6:$CC$6,0)-1+8,1,1)),"")</f>
        <v/>
      </c>
      <c r="EW299" s="182" t="str">
        <f t="shared" ca="1" si="19"/>
        <v/>
      </c>
      <c r="EX299" s="182" t="str">
        <f t="shared" ca="1" si="20"/>
        <v/>
      </c>
      <c r="EY299" s="182" t="str">
        <f ca="1">IF(EU299="","",COUNTIF(EU$6:$EU299,"&gt;"&amp;0))</f>
        <v/>
      </c>
      <c r="EZ299" s="167"/>
      <c r="FA299" s="155"/>
    </row>
    <row r="300" spans="146:157" ht="27.6" customHeight="1">
      <c r="EP300" s="181"/>
      <c r="EQ300" s="181"/>
      <c r="ER300" s="182"/>
      <c r="ES300" s="182"/>
      <c r="ET300" s="182" t="str">
        <f t="shared" ca="1" si="18"/>
        <v/>
      </c>
      <c r="EU300" s="182" t="str">
        <f ca="1">IFERROR(IF(OFFSET($D$6,MATCH(VALUE(SUBSTITUTE(EQ300,EG300,"")),$A$6:$A$167,0)-1,MATCH($EG300,$D$6:$CC$6,0)-1+7,1,1)&gt;0,OFFSET($D$6,MATCH(VALUE(SUBSTITUTE(EQ300,EG300,"")),$A$6:$A$167,0)-1,MATCH($EG300,$D$6:$CC$6,0)-1+7,1,1),""),"")</f>
        <v/>
      </c>
      <c r="EV300" s="182" t="str">
        <f ca="1">IF($EU300&lt;&gt;"",IF(OFFSET($D$6,MATCH(VALUE(SUBSTITUTE($EQ300,$EG300,"")),$A$6:$A$167,0)-1,MATCH($EG300,$D$6:$CC$6,0)-1+8,1,1)=0,"",OFFSET($D$6,MATCH(VALUE(SUBSTITUTE($EQ300,$EG300,"")),$A$6:$A$167,0)-1,MATCH($EG300,$D$6:$CC$6,0)-1+8,1,1)),"")</f>
        <v/>
      </c>
      <c r="EW300" s="182" t="str">
        <f t="shared" ca="1" si="19"/>
        <v/>
      </c>
      <c r="EX300" s="182" t="str">
        <f t="shared" ca="1" si="20"/>
        <v/>
      </c>
      <c r="EY300" s="182" t="str">
        <f ca="1">IF(EU300="","",COUNTIF(EU$6:$EU300,"&gt;"&amp;0))</f>
        <v/>
      </c>
      <c r="EZ300" s="167"/>
      <c r="FA300" s="155"/>
    </row>
    <row r="301" spans="146:157" ht="27.6" customHeight="1">
      <c r="EP301" s="181"/>
      <c r="EQ301" s="181"/>
      <c r="ER301" s="182"/>
      <c r="ES301" s="182"/>
      <c r="ET301" s="182" t="str">
        <f t="shared" ca="1" si="18"/>
        <v/>
      </c>
      <c r="EU301" s="182" t="str">
        <f ca="1">IFERROR(IF(OFFSET($D$6,MATCH(VALUE(SUBSTITUTE(EQ301,EG301,"")),$A$6:$A$167,0)-1,MATCH($EG301,$D$6:$CC$6,0)-1+7,1,1)&gt;0,OFFSET($D$6,MATCH(VALUE(SUBSTITUTE(EQ301,EG301,"")),$A$6:$A$167,0)-1,MATCH($EG301,$D$6:$CC$6,0)-1+7,1,1),""),"")</f>
        <v/>
      </c>
      <c r="EV301" s="182" t="str">
        <f ca="1">IF($EU301&lt;&gt;"",IF(OFFSET($D$6,MATCH(VALUE(SUBSTITUTE($EQ301,$EG301,"")),$A$6:$A$167,0)-1,MATCH($EG301,$D$6:$CC$6,0)-1+8,1,1)=0,"",OFFSET($D$6,MATCH(VALUE(SUBSTITUTE($EQ301,$EG301,"")),$A$6:$A$167,0)-1,MATCH($EG301,$D$6:$CC$6,0)-1+8,1,1)),"")</f>
        <v/>
      </c>
      <c r="EW301" s="182" t="str">
        <f t="shared" ca="1" si="19"/>
        <v/>
      </c>
      <c r="EX301" s="182" t="str">
        <f t="shared" ca="1" si="20"/>
        <v/>
      </c>
      <c r="EY301" s="182" t="str">
        <f ca="1">IF(EU301="","",COUNTIF(EU$6:$EU301,"&gt;"&amp;0))</f>
        <v/>
      </c>
      <c r="EZ301" s="167"/>
      <c r="FA301" s="155"/>
    </row>
    <row r="302" spans="146:157" ht="27.6" customHeight="1">
      <c r="EP302" s="181"/>
      <c r="EQ302" s="181"/>
      <c r="ER302" s="182"/>
      <c r="ES302" s="182"/>
      <c r="ET302" s="182" t="str">
        <f t="shared" ca="1" si="18"/>
        <v/>
      </c>
      <c r="EU302" s="182" t="str">
        <f ca="1">IFERROR(IF(OFFSET($D$6,MATCH(VALUE(SUBSTITUTE(EQ302,EG302,"")),$A$6:$A$167,0)-1,MATCH($EG302,$D$6:$CC$6,0)-1+7,1,1)&gt;0,OFFSET($D$6,MATCH(VALUE(SUBSTITUTE(EQ302,EG302,"")),$A$6:$A$167,0)-1,MATCH($EG302,$D$6:$CC$6,0)-1+7,1,1),""),"")</f>
        <v/>
      </c>
      <c r="EV302" s="182" t="str">
        <f ca="1">IF($EU302&lt;&gt;"",IF(OFFSET($D$6,MATCH(VALUE(SUBSTITUTE($EQ302,$EG302,"")),$A$6:$A$167,0)-1,MATCH($EG302,$D$6:$CC$6,0)-1+8,1,1)=0,"",OFFSET($D$6,MATCH(VALUE(SUBSTITUTE($EQ302,$EG302,"")),$A$6:$A$167,0)-1,MATCH($EG302,$D$6:$CC$6,0)-1+8,1,1)),"")</f>
        <v/>
      </c>
      <c r="EW302" s="182" t="str">
        <f t="shared" ca="1" si="19"/>
        <v/>
      </c>
      <c r="EX302" s="182" t="str">
        <f t="shared" ca="1" si="20"/>
        <v/>
      </c>
      <c r="EY302" s="182" t="str">
        <f ca="1">IF(EU302="","",COUNTIF(EU$6:$EU302,"&gt;"&amp;0))</f>
        <v/>
      </c>
      <c r="EZ302" s="167"/>
      <c r="FA302" s="155"/>
    </row>
    <row r="303" spans="146:157" ht="27.6" customHeight="1">
      <c r="EP303" s="181"/>
      <c r="EQ303" s="181"/>
      <c r="ER303" s="182"/>
      <c r="ES303" s="182"/>
      <c r="ET303" s="182" t="str">
        <f t="shared" ca="1" si="18"/>
        <v/>
      </c>
      <c r="EU303" s="182" t="str">
        <f ca="1">IFERROR(IF(OFFSET($D$6,MATCH(VALUE(SUBSTITUTE(EQ303,EG303,"")),$A$6:$A$167,0)-1,MATCH($EG303,$D$6:$CC$6,0)-1+7,1,1)&gt;0,OFFSET($D$6,MATCH(VALUE(SUBSTITUTE(EQ303,EG303,"")),$A$6:$A$167,0)-1,MATCH($EG303,$D$6:$CC$6,0)-1+7,1,1),""),"")</f>
        <v/>
      </c>
      <c r="EV303" s="182" t="str">
        <f ca="1">IF($EU303&lt;&gt;"",IF(OFFSET($D$6,MATCH(VALUE(SUBSTITUTE($EQ303,$EG303,"")),$A$6:$A$167,0)-1,MATCH($EG303,$D$6:$CC$6,0)-1+8,1,1)=0,"",OFFSET($D$6,MATCH(VALUE(SUBSTITUTE($EQ303,$EG303,"")),$A$6:$A$167,0)-1,MATCH($EG303,$D$6:$CC$6,0)-1+8,1,1)),"")</f>
        <v/>
      </c>
      <c r="EW303" s="182" t="str">
        <f t="shared" ca="1" si="19"/>
        <v/>
      </c>
      <c r="EX303" s="182" t="str">
        <f t="shared" ca="1" si="20"/>
        <v/>
      </c>
      <c r="EY303" s="182" t="str">
        <f ca="1">IF(EU303="","",COUNTIF(EU$6:$EU303,"&gt;"&amp;0))</f>
        <v/>
      </c>
      <c r="EZ303" s="167"/>
      <c r="FA303" s="155"/>
    </row>
    <row r="304" spans="146:157" ht="27.6" customHeight="1">
      <c r="EP304" s="181"/>
      <c r="EQ304" s="181"/>
      <c r="ER304" s="182"/>
      <c r="ES304" s="182"/>
      <c r="ET304" s="182" t="str">
        <f t="shared" ca="1" si="18"/>
        <v/>
      </c>
      <c r="EU304" s="182" t="str">
        <f ca="1">IFERROR(IF(OFFSET($D$6,MATCH(VALUE(SUBSTITUTE(EQ304,EG304,"")),$A$6:$A$167,0)-1,MATCH($EG304,$D$6:$CC$6,0)-1+7,1,1)&gt;0,OFFSET($D$6,MATCH(VALUE(SUBSTITUTE(EQ304,EG304,"")),$A$6:$A$167,0)-1,MATCH($EG304,$D$6:$CC$6,0)-1+7,1,1),""),"")</f>
        <v/>
      </c>
      <c r="EV304" s="182" t="str">
        <f ca="1">IF($EU304&lt;&gt;"",IF(OFFSET($D$6,MATCH(VALUE(SUBSTITUTE($EQ304,$EG304,"")),$A$6:$A$167,0)-1,MATCH($EG304,$D$6:$CC$6,0)-1+8,1,1)=0,"",OFFSET($D$6,MATCH(VALUE(SUBSTITUTE($EQ304,$EG304,"")),$A$6:$A$167,0)-1,MATCH($EG304,$D$6:$CC$6,0)-1+8,1,1)),"")</f>
        <v/>
      </c>
      <c r="EW304" s="182" t="str">
        <f t="shared" ca="1" si="19"/>
        <v/>
      </c>
      <c r="EX304" s="182" t="str">
        <f t="shared" ca="1" si="20"/>
        <v/>
      </c>
      <c r="EY304" s="182" t="str">
        <f ca="1">IF(EU304="","",COUNTIF(EU$6:$EU304,"&gt;"&amp;0))</f>
        <v/>
      </c>
      <c r="EZ304" s="167"/>
      <c r="FA304" s="155"/>
    </row>
    <row r="305" spans="146:157" ht="27.6" customHeight="1">
      <c r="EP305" s="181"/>
      <c r="EQ305" s="181"/>
      <c r="ER305" s="182"/>
      <c r="ES305" s="182"/>
      <c r="ET305" s="182" t="str">
        <f t="shared" ca="1" si="18"/>
        <v/>
      </c>
      <c r="EU305" s="182" t="str">
        <f ca="1">IFERROR(IF(OFFSET($D$6,MATCH(VALUE(SUBSTITUTE(EQ305,EG305,"")),$A$6:$A$167,0)-1,MATCH($EG305,$D$6:$CC$6,0)-1+7,1,1)&gt;0,OFFSET($D$6,MATCH(VALUE(SUBSTITUTE(EQ305,EG305,"")),$A$6:$A$167,0)-1,MATCH($EG305,$D$6:$CC$6,0)-1+7,1,1),""),"")</f>
        <v/>
      </c>
      <c r="EV305" s="182" t="str">
        <f ca="1">IF($EU305&lt;&gt;"",IF(OFFSET($D$6,MATCH(VALUE(SUBSTITUTE($EQ305,$EG305,"")),$A$6:$A$167,0)-1,MATCH($EG305,$D$6:$CC$6,0)-1+8,1,1)=0,"",OFFSET($D$6,MATCH(VALUE(SUBSTITUTE($EQ305,$EG305,"")),$A$6:$A$167,0)-1,MATCH($EG305,$D$6:$CC$6,0)-1+8,1,1)),"")</f>
        <v/>
      </c>
      <c r="EW305" s="182" t="str">
        <f t="shared" ca="1" si="19"/>
        <v/>
      </c>
      <c r="EX305" s="182" t="str">
        <f t="shared" ca="1" si="20"/>
        <v/>
      </c>
      <c r="EY305" s="182" t="str">
        <f ca="1">IF(EU305="","",COUNTIF(EU$6:$EU305,"&gt;"&amp;0))</f>
        <v/>
      </c>
      <c r="EZ305" s="167"/>
      <c r="FA305" s="155"/>
    </row>
    <row r="306" spans="146:157" ht="27.6" customHeight="1">
      <c r="EP306" s="181"/>
      <c r="EQ306" s="181"/>
      <c r="ER306" s="182"/>
      <c r="ES306" s="182"/>
      <c r="ET306" s="182" t="str">
        <f t="shared" ca="1" si="18"/>
        <v/>
      </c>
      <c r="EU306" s="182" t="str">
        <f ca="1">IFERROR(IF(OFFSET($D$6,MATCH(VALUE(SUBSTITUTE(EQ306,EG306,"")),$A$6:$A$167,0)-1,MATCH($EG306,$D$6:$CC$6,0)-1+7,1,1)&gt;0,OFFSET($D$6,MATCH(VALUE(SUBSTITUTE(EQ306,EG306,"")),$A$6:$A$167,0)-1,MATCH($EG306,$D$6:$CC$6,0)-1+7,1,1),""),"")</f>
        <v/>
      </c>
      <c r="EV306" s="182" t="str">
        <f ca="1">IF($EU306&lt;&gt;"",IF(OFFSET($D$6,MATCH(VALUE(SUBSTITUTE($EQ306,$EG306,"")),$A$6:$A$167,0)-1,MATCH($EG306,$D$6:$CC$6,0)-1+8,1,1)=0,"",OFFSET($D$6,MATCH(VALUE(SUBSTITUTE($EQ306,$EG306,"")),$A$6:$A$167,0)-1,MATCH($EG306,$D$6:$CC$6,0)-1+8,1,1)),"")</f>
        <v/>
      </c>
      <c r="EW306" s="182" t="str">
        <f t="shared" ca="1" si="19"/>
        <v/>
      </c>
      <c r="EX306" s="182" t="str">
        <f t="shared" ca="1" si="20"/>
        <v/>
      </c>
      <c r="EY306" s="182" t="str">
        <f ca="1">IF(EU306="","",COUNTIF(EU$6:$EU306,"&gt;"&amp;0))</f>
        <v/>
      </c>
      <c r="EZ306" s="167"/>
      <c r="FA306" s="155"/>
    </row>
    <row r="307" spans="146:157" ht="27.6" customHeight="1">
      <c r="EP307" s="181"/>
      <c r="EQ307" s="181"/>
      <c r="ER307" s="182"/>
      <c r="ES307" s="182"/>
      <c r="ET307" s="182" t="str">
        <f t="shared" ca="1" si="18"/>
        <v/>
      </c>
      <c r="EU307" s="182" t="str">
        <f ca="1">IFERROR(IF(OFFSET($D$6,MATCH(VALUE(SUBSTITUTE(EQ307,EG307,"")),$A$6:$A$167,0)-1,MATCH($EG307,$D$6:$CC$6,0)-1+7,1,1)&gt;0,OFFSET($D$6,MATCH(VALUE(SUBSTITUTE(EQ307,EG307,"")),$A$6:$A$167,0)-1,MATCH($EG307,$D$6:$CC$6,0)-1+7,1,1),""),"")</f>
        <v/>
      </c>
      <c r="EV307" s="182" t="str">
        <f ca="1">IF($EU307&lt;&gt;"",IF(OFFSET($D$6,MATCH(VALUE(SUBSTITUTE($EQ307,$EG307,"")),$A$6:$A$167,0)-1,MATCH($EG307,$D$6:$CC$6,0)-1+8,1,1)=0,"",OFFSET($D$6,MATCH(VALUE(SUBSTITUTE($EQ307,$EG307,"")),$A$6:$A$167,0)-1,MATCH($EG307,$D$6:$CC$6,0)-1+8,1,1)),"")</f>
        <v/>
      </c>
      <c r="EW307" s="182" t="str">
        <f t="shared" ca="1" si="19"/>
        <v/>
      </c>
      <c r="EX307" s="182" t="str">
        <f t="shared" ca="1" si="20"/>
        <v/>
      </c>
      <c r="EY307" s="182" t="str">
        <f ca="1">IF(EU307="","",COUNTIF(EU$6:$EU307,"&gt;"&amp;0))</f>
        <v/>
      </c>
      <c r="EZ307" s="167"/>
      <c r="FA307" s="155"/>
    </row>
    <row r="308" spans="146:157" ht="27.6" customHeight="1">
      <c r="EP308" s="181"/>
      <c r="EQ308" s="181"/>
      <c r="ER308" s="182"/>
      <c r="ES308" s="182"/>
      <c r="ET308" s="182" t="str">
        <f t="shared" ca="1" si="18"/>
        <v/>
      </c>
      <c r="EU308" s="182" t="str">
        <f ca="1">IFERROR(IF(OFFSET($D$6,MATCH(VALUE(SUBSTITUTE(EQ308,EG308,"")),$A$6:$A$167,0)-1,MATCH($EG308,$D$6:$CC$6,0)-1+7,1,1)&gt;0,OFFSET($D$6,MATCH(VALUE(SUBSTITUTE(EQ308,EG308,"")),$A$6:$A$167,0)-1,MATCH($EG308,$D$6:$CC$6,0)-1+7,1,1),""),"")</f>
        <v/>
      </c>
      <c r="EV308" s="182" t="str">
        <f ca="1">IF($EU308&lt;&gt;"",IF(OFFSET($D$6,MATCH(VALUE(SUBSTITUTE($EQ308,$EG308,"")),$A$6:$A$167,0)-1,MATCH($EG308,$D$6:$CC$6,0)-1+8,1,1)=0,"",OFFSET($D$6,MATCH(VALUE(SUBSTITUTE($EQ308,$EG308,"")),$A$6:$A$167,0)-1,MATCH($EG308,$D$6:$CC$6,0)-1+8,1,1)),"")</f>
        <v/>
      </c>
      <c r="EW308" s="182" t="str">
        <f t="shared" ca="1" si="19"/>
        <v/>
      </c>
      <c r="EX308" s="182" t="str">
        <f t="shared" ca="1" si="20"/>
        <v/>
      </c>
      <c r="EY308" s="182" t="str">
        <f ca="1">IF(EU308="","",COUNTIF(EU$6:$EU308,"&gt;"&amp;0))</f>
        <v/>
      </c>
      <c r="EZ308" s="167"/>
      <c r="FA308" s="155"/>
    </row>
    <row r="309" spans="146:157" ht="27.6" customHeight="1">
      <c r="EP309" s="181"/>
      <c r="EQ309" s="181"/>
      <c r="ER309" s="182"/>
      <c r="ES309" s="182"/>
      <c r="ET309" s="182" t="str">
        <f t="shared" ca="1" si="18"/>
        <v/>
      </c>
      <c r="EU309" s="182" t="str">
        <f ca="1">IFERROR(IF(OFFSET($D$6,MATCH(VALUE(SUBSTITUTE(EQ309,EG309,"")),$A$6:$A$167,0)-1,MATCH($EG309,$D$6:$CC$6,0)-1+7,1,1)&gt;0,OFFSET($D$6,MATCH(VALUE(SUBSTITUTE(EQ309,EG309,"")),$A$6:$A$167,0)-1,MATCH($EG309,$D$6:$CC$6,0)-1+7,1,1),""),"")</f>
        <v/>
      </c>
      <c r="EV309" s="182" t="str">
        <f ca="1">IF($EU309&lt;&gt;"",IF(OFFSET($D$6,MATCH(VALUE(SUBSTITUTE($EQ309,$EG309,"")),$A$6:$A$167,0)-1,MATCH($EG309,$D$6:$CC$6,0)-1+8,1,1)=0,"",OFFSET($D$6,MATCH(VALUE(SUBSTITUTE($EQ309,$EG309,"")),$A$6:$A$167,0)-1,MATCH($EG309,$D$6:$CC$6,0)-1+8,1,1)),"")</f>
        <v/>
      </c>
      <c r="EW309" s="182" t="str">
        <f t="shared" ca="1" si="19"/>
        <v/>
      </c>
      <c r="EX309" s="182" t="str">
        <f t="shared" ca="1" si="20"/>
        <v/>
      </c>
      <c r="EY309" s="182" t="str">
        <f ca="1">IF(EU309="","",COUNTIF(EU$6:$EU309,"&gt;"&amp;0))</f>
        <v/>
      </c>
      <c r="EZ309" s="167"/>
      <c r="FA309" s="155"/>
    </row>
    <row r="310" spans="146:157" ht="27.6" customHeight="1">
      <c r="EP310" s="181"/>
      <c r="EQ310" s="181"/>
      <c r="ER310" s="182"/>
      <c r="ES310" s="182"/>
      <c r="ET310" s="182" t="str">
        <f t="shared" ca="1" si="18"/>
        <v/>
      </c>
      <c r="EU310" s="182" t="str">
        <f ca="1">IFERROR(IF(OFFSET($D$6,MATCH(VALUE(SUBSTITUTE(EQ310,EG310,"")),$A$6:$A$167,0)-1,MATCH($EG310,$D$6:$CC$6,0)-1+7,1,1)&gt;0,OFFSET($D$6,MATCH(VALUE(SUBSTITUTE(EQ310,EG310,"")),$A$6:$A$167,0)-1,MATCH($EG310,$D$6:$CC$6,0)-1+7,1,1),""),"")</f>
        <v/>
      </c>
      <c r="EV310" s="182" t="str">
        <f ca="1">IF($EU310&lt;&gt;"",IF(OFFSET($D$6,MATCH(VALUE(SUBSTITUTE($EQ310,$EG310,"")),$A$6:$A$167,0)-1,MATCH($EG310,$D$6:$CC$6,0)-1+8,1,1)=0,"",OFFSET($D$6,MATCH(VALUE(SUBSTITUTE($EQ310,$EG310,"")),$A$6:$A$167,0)-1,MATCH($EG310,$D$6:$CC$6,0)-1+8,1,1)),"")</f>
        <v/>
      </c>
      <c r="EW310" s="182" t="str">
        <f t="shared" ca="1" si="19"/>
        <v/>
      </c>
      <c r="EX310" s="182" t="str">
        <f t="shared" ca="1" si="20"/>
        <v/>
      </c>
      <c r="EY310" s="182" t="str">
        <f ca="1">IF(EU310="","",COUNTIF(EU$6:$EU310,"&gt;"&amp;0))</f>
        <v/>
      </c>
      <c r="EZ310" s="167"/>
      <c r="FA310" s="155"/>
    </row>
    <row r="311" spans="146:157" ht="27.6" customHeight="1">
      <c r="EP311" s="181"/>
      <c r="EQ311" s="181"/>
      <c r="ER311" s="182"/>
      <c r="ES311" s="182"/>
      <c r="ET311" s="182" t="str">
        <f t="shared" ca="1" si="18"/>
        <v/>
      </c>
      <c r="EU311" s="182" t="str">
        <f ca="1">IFERROR(IF(OFFSET($D$6,MATCH(VALUE(SUBSTITUTE(EQ311,EG311,"")),$A$6:$A$167,0)-1,MATCH($EG311,$D$6:$CC$6,0)-1+7,1,1)&gt;0,OFFSET($D$6,MATCH(VALUE(SUBSTITUTE(EQ311,EG311,"")),$A$6:$A$167,0)-1,MATCH($EG311,$D$6:$CC$6,0)-1+7,1,1),""),"")</f>
        <v/>
      </c>
      <c r="EV311" s="182" t="str">
        <f ca="1">IF($EU311&lt;&gt;"",IF(OFFSET($D$6,MATCH(VALUE(SUBSTITUTE($EQ311,$EG311,"")),$A$6:$A$167,0)-1,MATCH($EG311,$D$6:$CC$6,0)-1+8,1,1)=0,"",OFFSET($D$6,MATCH(VALUE(SUBSTITUTE($EQ311,$EG311,"")),$A$6:$A$167,0)-1,MATCH($EG311,$D$6:$CC$6,0)-1+8,1,1)),"")</f>
        <v/>
      </c>
      <c r="EW311" s="182" t="str">
        <f t="shared" ca="1" si="19"/>
        <v/>
      </c>
      <c r="EX311" s="182" t="str">
        <f t="shared" ca="1" si="20"/>
        <v/>
      </c>
      <c r="EY311" s="182" t="str">
        <f ca="1">IF(EU311="","",COUNTIF(EU$6:$EU311,"&gt;"&amp;0))</f>
        <v/>
      </c>
      <c r="EZ311" s="167"/>
      <c r="FA311" s="155"/>
    </row>
    <row r="312" spans="146:157" ht="27.6" customHeight="1">
      <c r="EP312" s="181"/>
      <c r="EQ312" s="181"/>
      <c r="ER312" s="182"/>
      <c r="ES312" s="182"/>
      <c r="ET312" s="182" t="str">
        <f t="shared" ca="1" si="18"/>
        <v/>
      </c>
      <c r="EU312" s="182" t="str">
        <f ca="1">IFERROR(IF(OFFSET($D$6,MATCH(VALUE(SUBSTITUTE(EQ312,EG312,"")),$A$6:$A$167,0)-1,MATCH($EG312,$D$6:$CC$6,0)-1+7,1,1)&gt;0,OFFSET($D$6,MATCH(VALUE(SUBSTITUTE(EQ312,EG312,"")),$A$6:$A$167,0)-1,MATCH($EG312,$D$6:$CC$6,0)-1+7,1,1),""),"")</f>
        <v/>
      </c>
      <c r="EV312" s="182" t="str">
        <f ca="1">IF($EU312&lt;&gt;"",IF(OFFSET($D$6,MATCH(VALUE(SUBSTITUTE($EQ312,$EG312,"")),$A$6:$A$167,0)-1,MATCH($EG312,$D$6:$CC$6,0)-1+8,1,1)=0,"",OFFSET($D$6,MATCH(VALUE(SUBSTITUTE($EQ312,$EG312,"")),$A$6:$A$167,0)-1,MATCH($EG312,$D$6:$CC$6,0)-1+8,1,1)),"")</f>
        <v/>
      </c>
      <c r="EW312" s="182" t="str">
        <f t="shared" ca="1" si="19"/>
        <v/>
      </c>
      <c r="EX312" s="182" t="str">
        <f t="shared" ca="1" si="20"/>
        <v/>
      </c>
      <c r="EY312" s="182" t="str">
        <f ca="1">IF(EU312="","",COUNTIF(EU$6:$EU312,"&gt;"&amp;0))</f>
        <v/>
      </c>
      <c r="EZ312" s="167"/>
      <c r="FA312" s="155"/>
    </row>
    <row r="313" spans="146:157" ht="27.6" customHeight="1">
      <c r="EP313" s="181"/>
      <c r="EQ313" s="181"/>
      <c r="ER313" s="182"/>
      <c r="ES313" s="182"/>
      <c r="ET313" s="182" t="str">
        <f t="shared" ca="1" si="18"/>
        <v/>
      </c>
      <c r="EU313" s="182" t="str">
        <f ca="1">IFERROR(IF(OFFSET($D$6,MATCH(VALUE(SUBSTITUTE(EQ313,EG313,"")),$A$6:$A$167,0)-1,MATCH($EG313,$D$6:$CC$6,0)-1+7,1,1)&gt;0,OFFSET($D$6,MATCH(VALUE(SUBSTITUTE(EQ313,EG313,"")),$A$6:$A$167,0)-1,MATCH($EG313,$D$6:$CC$6,0)-1+7,1,1),""),"")</f>
        <v/>
      </c>
      <c r="EV313" s="182" t="str">
        <f ca="1">IF($EU313&lt;&gt;"",IF(OFFSET($D$6,MATCH(VALUE(SUBSTITUTE($EQ313,$EG313,"")),$A$6:$A$167,0)-1,MATCH($EG313,$D$6:$CC$6,0)-1+8,1,1)=0,"",OFFSET($D$6,MATCH(VALUE(SUBSTITUTE($EQ313,$EG313,"")),$A$6:$A$167,0)-1,MATCH($EG313,$D$6:$CC$6,0)-1+8,1,1)),"")</f>
        <v/>
      </c>
      <c r="EW313" s="182" t="str">
        <f t="shared" ca="1" si="19"/>
        <v/>
      </c>
      <c r="EX313" s="182" t="str">
        <f t="shared" ca="1" si="20"/>
        <v/>
      </c>
      <c r="EY313" s="182" t="str">
        <f ca="1">IF(EU313="","",COUNTIF(EU$6:$EU313,"&gt;"&amp;0))</f>
        <v/>
      </c>
      <c r="EZ313" s="167"/>
      <c r="FA313" s="155"/>
    </row>
    <row r="314" spans="146:157" ht="27.6" customHeight="1">
      <c r="EP314" s="181"/>
      <c r="EQ314" s="181"/>
      <c r="ER314" s="182"/>
      <c r="ES314" s="182"/>
      <c r="ET314" s="182" t="str">
        <f t="shared" ca="1" si="18"/>
        <v/>
      </c>
      <c r="EU314" s="182" t="str">
        <f ca="1">IFERROR(IF(OFFSET($D$6,MATCH(VALUE(SUBSTITUTE(EQ314,EG314,"")),$A$6:$A$167,0)-1,MATCH($EG314,$D$6:$CC$6,0)-1+7,1,1)&gt;0,OFFSET($D$6,MATCH(VALUE(SUBSTITUTE(EQ314,EG314,"")),$A$6:$A$167,0)-1,MATCH($EG314,$D$6:$CC$6,0)-1+7,1,1),""),"")</f>
        <v/>
      </c>
      <c r="EV314" s="182" t="str">
        <f ca="1">IF($EU314&lt;&gt;"",IF(OFFSET($D$6,MATCH(VALUE(SUBSTITUTE($EQ314,$EG314,"")),$A$6:$A$167,0)-1,MATCH($EG314,$D$6:$CC$6,0)-1+8,1,1)=0,"",OFFSET($D$6,MATCH(VALUE(SUBSTITUTE($EQ314,$EG314,"")),$A$6:$A$167,0)-1,MATCH($EG314,$D$6:$CC$6,0)-1+8,1,1)),"")</f>
        <v/>
      </c>
      <c r="EW314" s="182" t="str">
        <f t="shared" ca="1" si="19"/>
        <v/>
      </c>
      <c r="EX314" s="182" t="str">
        <f t="shared" ca="1" si="20"/>
        <v/>
      </c>
      <c r="EY314" s="182" t="str">
        <f ca="1">IF(EU314="","",COUNTIF(EU$6:$EU314,"&gt;"&amp;0))</f>
        <v/>
      </c>
      <c r="EZ314" s="167"/>
      <c r="FA314" s="155"/>
    </row>
    <row r="315" spans="146:157" ht="27.6" customHeight="1">
      <c r="EP315" s="181"/>
      <c r="EQ315" s="181"/>
      <c r="ER315" s="182"/>
      <c r="ES315" s="182"/>
      <c r="ET315" s="182" t="str">
        <f t="shared" ca="1" si="18"/>
        <v/>
      </c>
      <c r="EU315" s="182" t="str">
        <f ca="1">IFERROR(IF(OFFSET($D$6,MATCH(VALUE(SUBSTITUTE(EQ315,EG315,"")),$A$6:$A$167,0)-1,MATCH($EG315,$D$6:$CC$6,0)-1+7,1,1)&gt;0,OFFSET($D$6,MATCH(VALUE(SUBSTITUTE(EQ315,EG315,"")),$A$6:$A$167,0)-1,MATCH($EG315,$D$6:$CC$6,0)-1+7,1,1),""),"")</f>
        <v/>
      </c>
      <c r="EV315" s="182" t="str">
        <f ca="1">IF($EU315&lt;&gt;"",IF(OFFSET($D$6,MATCH(VALUE(SUBSTITUTE($EQ315,$EG315,"")),$A$6:$A$167,0)-1,MATCH($EG315,$D$6:$CC$6,0)-1+8,1,1)=0,"",OFFSET($D$6,MATCH(VALUE(SUBSTITUTE($EQ315,$EG315,"")),$A$6:$A$167,0)-1,MATCH($EG315,$D$6:$CC$6,0)-1+8,1,1)),"")</f>
        <v/>
      </c>
      <c r="EW315" s="182" t="str">
        <f t="shared" ca="1" si="19"/>
        <v/>
      </c>
      <c r="EX315" s="182" t="str">
        <f t="shared" ca="1" si="20"/>
        <v/>
      </c>
      <c r="EY315" s="182" t="str">
        <f ca="1">IF(EU315="","",COUNTIF(EU$6:$EU315,"&gt;"&amp;0))</f>
        <v/>
      </c>
      <c r="EZ315" s="167"/>
      <c r="FA315" s="155"/>
    </row>
    <row r="316" spans="146:157" ht="27.6" customHeight="1">
      <c r="EP316" s="181"/>
      <c r="EQ316" s="181"/>
      <c r="ER316" s="182"/>
      <c r="ES316" s="182"/>
      <c r="ET316" s="182" t="str">
        <f t="shared" ca="1" si="18"/>
        <v/>
      </c>
      <c r="EU316" s="182" t="str">
        <f ca="1">IFERROR(IF(OFFSET($D$6,MATCH(VALUE(SUBSTITUTE(EQ316,EG316,"")),$A$6:$A$167,0)-1,MATCH($EG316,$D$6:$CC$6,0)-1+7,1,1)&gt;0,OFFSET($D$6,MATCH(VALUE(SUBSTITUTE(EQ316,EG316,"")),$A$6:$A$167,0)-1,MATCH($EG316,$D$6:$CC$6,0)-1+7,1,1),""),"")</f>
        <v/>
      </c>
      <c r="EV316" s="182" t="str">
        <f ca="1">IF($EU316&lt;&gt;"",IF(OFFSET($D$6,MATCH(VALUE(SUBSTITUTE($EQ316,$EG316,"")),$A$6:$A$167,0)-1,MATCH($EG316,$D$6:$CC$6,0)-1+8,1,1)=0,"",OFFSET($D$6,MATCH(VALUE(SUBSTITUTE($EQ316,$EG316,"")),$A$6:$A$167,0)-1,MATCH($EG316,$D$6:$CC$6,0)-1+8,1,1)),"")</f>
        <v/>
      </c>
      <c r="EW316" s="182" t="str">
        <f t="shared" ca="1" si="19"/>
        <v/>
      </c>
      <c r="EX316" s="182" t="str">
        <f t="shared" ca="1" si="20"/>
        <v/>
      </c>
      <c r="EY316" s="182" t="str">
        <f ca="1">IF(EU316="","",COUNTIF(EU$6:$EU316,"&gt;"&amp;0))</f>
        <v/>
      </c>
      <c r="EZ316" s="167"/>
      <c r="FA316" s="155"/>
    </row>
    <row r="317" spans="146:157" ht="27.6" customHeight="1">
      <c r="EP317" s="181"/>
      <c r="EQ317" s="181"/>
      <c r="ER317" s="182"/>
      <c r="ES317" s="182"/>
      <c r="ET317" s="182" t="str">
        <f t="shared" ca="1" si="18"/>
        <v/>
      </c>
      <c r="EU317" s="182" t="str">
        <f ca="1">IFERROR(IF(OFFSET($D$6,MATCH(VALUE(SUBSTITUTE(EQ317,EG317,"")),$A$6:$A$167,0)-1,MATCH($EG317,$D$6:$CC$6,0)-1+7,1,1)&gt;0,OFFSET($D$6,MATCH(VALUE(SUBSTITUTE(EQ317,EG317,"")),$A$6:$A$167,0)-1,MATCH($EG317,$D$6:$CC$6,0)-1+7,1,1),""),"")</f>
        <v/>
      </c>
      <c r="EV317" s="182" t="str">
        <f ca="1">IF($EU317&lt;&gt;"",IF(OFFSET($D$6,MATCH(VALUE(SUBSTITUTE($EQ317,$EG317,"")),$A$6:$A$167,0)-1,MATCH($EG317,$D$6:$CC$6,0)-1+8,1,1)=0,"",OFFSET($D$6,MATCH(VALUE(SUBSTITUTE($EQ317,$EG317,"")),$A$6:$A$167,0)-1,MATCH($EG317,$D$6:$CC$6,0)-1+8,1,1)),"")</f>
        <v/>
      </c>
      <c r="EW317" s="182" t="str">
        <f t="shared" ca="1" si="19"/>
        <v/>
      </c>
      <c r="EX317" s="182" t="str">
        <f t="shared" ca="1" si="20"/>
        <v/>
      </c>
      <c r="EY317" s="182" t="str">
        <f ca="1">IF(EU317="","",COUNTIF(EU$6:$EU317,"&gt;"&amp;0))</f>
        <v/>
      </c>
      <c r="EZ317" s="167"/>
      <c r="FA317" s="155"/>
    </row>
    <row r="318" spans="146:157" ht="27.6" customHeight="1">
      <c r="EP318" s="181"/>
      <c r="EQ318" s="181"/>
      <c r="ER318" s="182"/>
      <c r="ES318" s="182"/>
      <c r="ET318" s="182" t="str">
        <f t="shared" ca="1" si="18"/>
        <v/>
      </c>
      <c r="EU318" s="182" t="str">
        <f ca="1">IFERROR(IF(OFFSET($D$6,MATCH(VALUE(SUBSTITUTE(EQ318,EG318,"")),$A$6:$A$167,0)-1,MATCH($EG318,$D$6:$CC$6,0)-1+7,1,1)&gt;0,OFFSET($D$6,MATCH(VALUE(SUBSTITUTE(EQ318,EG318,"")),$A$6:$A$167,0)-1,MATCH($EG318,$D$6:$CC$6,0)-1+7,1,1),""),"")</f>
        <v/>
      </c>
      <c r="EV318" s="182" t="str">
        <f ca="1">IF($EU318&lt;&gt;"",IF(OFFSET($D$6,MATCH(VALUE(SUBSTITUTE($EQ318,$EG318,"")),$A$6:$A$167,0)-1,MATCH($EG318,$D$6:$CC$6,0)-1+8,1,1)=0,"",OFFSET($D$6,MATCH(VALUE(SUBSTITUTE($EQ318,$EG318,"")),$A$6:$A$167,0)-1,MATCH($EG318,$D$6:$CC$6,0)-1+8,1,1)),"")</f>
        <v/>
      </c>
      <c r="EW318" s="182" t="str">
        <f t="shared" ca="1" si="19"/>
        <v/>
      </c>
      <c r="EX318" s="182" t="str">
        <f t="shared" ca="1" si="20"/>
        <v/>
      </c>
      <c r="EY318" s="182" t="str">
        <f ca="1">IF(EU318="","",COUNTIF(EU$6:$EU318,"&gt;"&amp;0))</f>
        <v/>
      </c>
      <c r="EZ318" s="167"/>
      <c r="FA318" s="155"/>
    </row>
    <row r="319" spans="146:157" ht="27.6" customHeight="1">
      <c r="EP319" s="181"/>
      <c r="EQ319" s="181"/>
      <c r="ER319" s="182"/>
      <c r="ES319" s="182"/>
      <c r="ET319" s="182" t="str">
        <f t="shared" ca="1" si="18"/>
        <v/>
      </c>
      <c r="EU319" s="182" t="str">
        <f ca="1">IFERROR(IF(OFFSET($D$6,MATCH(VALUE(SUBSTITUTE(EQ319,EG319,"")),$A$6:$A$167,0)-1,MATCH($EG319,$D$6:$CC$6,0)-1+7,1,1)&gt;0,OFFSET($D$6,MATCH(VALUE(SUBSTITUTE(EQ319,EG319,"")),$A$6:$A$167,0)-1,MATCH($EG319,$D$6:$CC$6,0)-1+7,1,1),""),"")</f>
        <v/>
      </c>
      <c r="EV319" s="182" t="str">
        <f ca="1">IF($EU319&lt;&gt;"",IF(OFFSET($D$6,MATCH(VALUE(SUBSTITUTE($EQ319,$EG319,"")),$A$6:$A$167,0)-1,MATCH($EG319,$D$6:$CC$6,0)-1+8,1,1)=0,"",OFFSET($D$6,MATCH(VALUE(SUBSTITUTE($EQ319,$EG319,"")),$A$6:$A$167,0)-1,MATCH($EG319,$D$6:$CC$6,0)-1+8,1,1)),"")</f>
        <v/>
      </c>
      <c r="EW319" s="182" t="str">
        <f t="shared" ca="1" si="19"/>
        <v/>
      </c>
      <c r="EX319" s="182" t="str">
        <f t="shared" ca="1" si="20"/>
        <v/>
      </c>
      <c r="EY319" s="182" t="str">
        <f ca="1">IF(EU319="","",COUNTIF(EU$6:$EU319,"&gt;"&amp;0))</f>
        <v/>
      </c>
      <c r="EZ319" s="167"/>
      <c r="FA319" s="155"/>
    </row>
    <row r="320" spans="146:157" ht="27.6" customHeight="1">
      <c r="EP320" s="181"/>
      <c r="EQ320" s="181"/>
      <c r="ER320" s="182"/>
      <c r="ES320" s="182"/>
      <c r="ET320" s="182" t="str">
        <f t="shared" ca="1" si="18"/>
        <v/>
      </c>
      <c r="EU320" s="182" t="str">
        <f ca="1">IFERROR(IF(OFFSET($D$6,MATCH(VALUE(SUBSTITUTE(EQ320,EG320,"")),$A$6:$A$167,0)-1,MATCH($EG320,$D$6:$CC$6,0)-1+7,1,1)&gt;0,OFFSET($D$6,MATCH(VALUE(SUBSTITUTE(EQ320,EG320,"")),$A$6:$A$167,0)-1,MATCH($EG320,$D$6:$CC$6,0)-1+7,1,1),""),"")</f>
        <v/>
      </c>
      <c r="EV320" s="182" t="str">
        <f ca="1">IF($EU320&lt;&gt;"",IF(OFFSET($D$6,MATCH(VALUE(SUBSTITUTE($EQ320,$EG320,"")),$A$6:$A$167,0)-1,MATCH($EG320,$D$6:$CC$6,0)-1+8,1,1)=0,"",OFFSET($D$6,MATCH(VALUE(SUBSTITUTE($EQ320,$EG320,"")),$A$6:$A$167,0)-1,MATCH($EG320,$D$6:$CC$6,0)-1+8,1,1)),"")</f>
        <v/>
      </c>
      <c r="EW320" s="182" t="str">
        <f t="shared" ca="1" si="19"/>
        <v/>
      </c>
      <c r="EX320" s="182" t="str">
        <f t="shared" ca="1" si="20"/>
        <v/>
      </c>
      <c r="EY320" s="182" t="str">
        <f ca="1">IF(EU320="","",COUNTIF(EU$6:$EU320,"&gt;"&amp;0))</f>
        <v/>
      </c>
      <c r="EZ320" s="167"/>
      <c r="FA320" s="155"/>
    </row>
    <row r="321" spans="146:157" ht="27.6" customHeight="1">
      <c r="EP321" s="181"/>
      <c r="EQ321" s="181"/>
      <c r="ER321" s="182"/>
      <c r="ES321" s="182"/>
      <c r="ET321" s="182" t="str">
        <f t="shared" ca="1" si="18"/>
        <v/>
      </c>
      <c r="EU321" s="182" t="str">
        <f ca="1">IFERROR(IF(OFFSET($D$6,MATCH(VALUE(SUBSTITUTE(EQ321,EG321,"")),$A$6:$A$167,0)-1,MATCH($EG321,$D$6:$CC$6,0)-1+7,1,1)&gt;0,OFFSET($D$6,MATCH(VALUE(SUBSTITUTE(EQ321,EG321,"")),$A$6:$A$167,0)-1,MATCH($EG321,$D$6:$CC$6,0)-1+7,1,1),""),"")</f>
        <v/>
      </c>
      <c r="EV321" s="182" t="str">
        <f ca="1">IF($EU321&lt;&gt;"",IF(OFFSET($D$6,MATCH(VALUE(SUBSTITUTE($EQ321,$EG321,"")),$A$6:$A$167,0)-1,MATCH($EG321,$D$6:$CC$6,0)-1+8,1,1)=0,"",OFFSET($D$6,MATCH(VALUE(SUBSTITUTE($EQ321,$EG321,"")),$A$6:$A$167,0)-1,MATCH($EG321,$D$6:$CC$6,0)-1+8,1,1)),"")</f>
        <v/>
      </c>
      <c r="EW321" s="182" t="str">
        <f t="shared" ca="1" si="19"/>
        <v/>
      </c>
      <c r="EX321" s="182" t="str">
        <f t="shared" ca="1" si="20"/>
        <v/>
      </c>
      <c r="EY321" s="182" t="str">
        <f ca="1">IF(EU321="","",COUNTIF(EU$6:$EU321,"&gt;"&amp;0))</f>
        <v/>
      </c>
      <c r="EZ321" s="167"/>
      <c r="FA321" s="155"/>
    </row>
    <row r="322" spans="146:157" ht="27.6" customHeight="1">
      <c r="EP322" s="181"/>
      <c r="EQ322" s="181"/>
      <c r="ER322" s="182"/>
      <c r="ES322" s="182"/>
      <c r="ET322" s="182" t="str">
        <f t="shared" ca="1" si="18"/>
        <v/>
      </c>
      <c r="EU322" s="182" t="str">
        <f ca="1">IFERROR(IF(OFFSET($D$6,MATCH(VALUE(SUBSTITUTE(EQ322,EG322,"")),$A$6:$A$167,0)-1,MATCH($EG322,$D$6:$CC$6,0)-1+7,1,1)&gt;0,OFFSET($D$6,MATCH(VALUE(SUBSTITUTE(EQ322,EG322,"")),$A$6:$A$167,0)-1,MATCH($EG322,$D$6:$CC$6,0)-1+7,1,1),""),"")</f>
        <v/>
      </c>
      <c r="EV322" s="182" t="str">
        <f ca="1">IF($EU322&lt;&gt;"",IF(OFFSET($D$6,MATCH(VALUE(SUBSTITUTE($EQ322,$EG322,"")),$A$6:$A$167,0)-1,MATCH($EG322,$D$6:$CC$6,0)-1+8,1,1)=0,"",OFFSET($D$6,MATCH(VALUE(SUBSTITUTE($EQ322,$EG322,"")),$A$6:$A$167,0)-1,MATCH($EG322,$D$6:$CC$6,0)-1+8,1,1)),"")</f>
        <v/>
      </c>
      <c r="EW322" s="182" t="str">
        <f t="shared" ca="1" si="19"/>
        <v/>
      </c>
      <c r="EX322" s="182" t="str">
        <f t="shared" ca="1" si="20"/>
        <v/>
      </c>
      <c r="EY322" s="182" t="str">
        <f ca="1">IF(EU322="","",COUNTIF(EU$6:$EU322,"&gt;"&amp;0))</f>
        <v/>
      </c>
      <c r="EZ322" s="167"/>
      <c r="FA322" s="155"/>
    </row>
    <row r="323" spans="146:157" ht="27.6" customHeight="1">
      <c r="EP323" s="181"/>
      <c r="EQ323" s="181"/>
      <c r="ER323" s="182"/>
      <c r="ES323" s="182"/>
      <c r="ET323" s="182" t="str">
        <f t="shared" ca="1" si="18"/>
        <v/>
      </c>
      <c r="EU323" s="182" t="str">
        <f ca="1">IFERROR(IF(OFFSET($D$6,MATCH(VALUE(SUBSTITUTE(EQ323,EG323,"")),$A$6:$A$167,0)-1,MATCH($EG323,$D$6:$CC$6,0)-1+7,1,1)&gt;0,OFFSET($D$6,MATCH(VALUE(SUBSTITUTE(EQ323,EG323,"")),$A$6:$A$167,0)-1,MATCH($EG323,$D$6:$CC$6,0)-1+7,1,1),""),"")</f>
        <v/>
      </c>
      <c r="EV323" s="182" t="str">
        <f ca="1">IF($EU323&lt;&gt;"",IF(OFFSET($D$6,MATCH(VALUE(SUBSTITUTE($EQ323,$EG323,"")),$A$6:$A$167,0)-1,MATCH($EG323,$D$6:$CC$6,0)-1+8,1,1)=0,"",OFFSET($D$6,MATCH(VALUE(SUBSTITUTE($EQ323,$EG323,"")),$A$6:$A$167,0)-1,MATCH($EG323,$D$6:$CC$6,0)-1+8,1,1)),"")</f>
        <v/>
      </c>
      <c r="EW323" s="182" t="str">
        <f t="shared" ca="1" si="19"/>
        <v/>
      </c>
      <c r="EX323" s="182" t="str">
        <f t="shared" ca="1" si="20"/>
        <v/>
      </c>
      <c r="EY323" s="182" t="str">
        <f ca="1">IF(EU323="","",COUNTIF(EU$6:$EU323,"&gt;"&amp;0))</f>
        <v/>
      </c>
      <c r="EZ323" s="167"/>
      <c r="FA323" s="155"/>
    </row>
    <row r="324" spans="146:157" ht="27.6" customHeight="1">
      <c r="EP324" s="181"/>
      <c r="EQ324" s="181"/>
      <c r="ER324" s="182"/>
      <c r="ES324" s="182"/>
      <c r="ET324" s="182" t="str">
        <f t="shared" ca="1" si="18"/>
        <v/>
      </c>
      <c r="EU324" s="182" t="str">
        <f ca="1">IFERROR(IF(OFFSET($D$6,MATCH(VALUE(SUBSTITUTE(EQ324,EG324,"")),$A$6:$A$167,0)-1,MATCH($EG324,$D$6:$CC$6,0)-1+7,1,1)&gt;0,OFFSET($D$6,MATCH(VALUE(SUBSTITUTE(EQ324,EG324,"")),$A$6:$A$167,0)-1,MATCH($EG324,$D$6:$CC$6,0)-1+7,1,1),""),"")</f>
        <v/>
      </c>
      <c r="EV324" s="182" t="str">
        <f ca="1">IF($EU324&lt;&gt;"",IF(OFFSET($D$6,MATCH(VALUE(SUBSTITUTE($EQ324,$EG324,"")),$A$6:$A$167,0)-1,MATCH($EG324,$D$6:$CC$6,0)-1+8,1,1)=0,"",OFFSET($D$6,MATCH(VALUE(SUBSTITUTE($EQ324,$EG324,"")),$A$6:$A$167,0)-1,MATCH($EG324,$D$6:$CC$6,0)-1+8,1,1)),"")</f>
        <v/>
      </c>
      <c r="EW324" s="182" t="str">
        <f t="shared" ca="1" si="19"/>
        <v/>
      </c>
      <c r="EX324" s="182" t="str">
        <f t="shared" ca="1" si="20"/>
        <v/>
      </c>
      <c r="EY324" s="182" t="str">
        <f ca="1">IF(EU324="","",COUNTIF(EU$6:$EU324,"&gt;"&amp;0))</f>
        <v/>
      </c>
      <c r="EZ324" s="167"/>
      <c r="FA324" s="155"/>
    </row>
    <row r="325" spans="146:157" ht="27.6" customHeight="1">
      <c r="EP325" s="181"/>
      <c r="EQ325" s="181"/>
      <c r="ER325" s="182"/>
      <c r="ES325" s="182"/>
      <c r="ET325" s="182" t="str">
        <f t="shared" ca="1" si="18"/>
        <v/>
      </c>
      <c r="EU325" s="182" t="str">
        <f ca="1">IFERROR(IF(OFFSET($D$6,MATCH(VALUE(SUBSTITUTE(EQ325,EG325,"")),$A$6:$A$167,0)-1,MATCH($EG325,$D$6:$CC$6,0)-1+7,1,1)&gt;0,OFFSET($D$6,MATCH(VALUE(SUBSTITUTE(EQ325,EG325,"")),$A$6:$A$167,0)-1,MATCH($EG325,$D$6:$CC$6,0)-1+7,1,1),""),"")</f>
        <v/>
      </c>
      <c r="EV325" s="182" t="str">
        <f ca="1">IF($EU325&lt;&gt;"",IF(OFFSET($D$6,MATCH(VALUE(SUBSTITUTE($EQ325,$EG325,"")),$A$6:$A$167,0)-1,MATCH($EG325,$D$6:$CC$6,0)-1+8,1,1)=0,"",OFFSET($D$6,MATCH(VALUE(SUBSTITUTE($EQ325,$EG325,"")),$A$6:$A$167,0)-1,MATCH($EG325,$D$6:$CC$6,0)-1+8,1,1)),"")</f>
        <v/>
      </c>
      <c r="EW325" s="182" t="str">
        <f t="shared" ca="1" si="19"/>
        <v/>
      </c>
      <c r="EX325" s="182" t="str">
        <f t="shared" ca="1" si="20"/>
        <v/>
      </c>
      <c r="EY325" s="182" t="str">
        <f ca="1">IF(EU325="","",COUNTIF(EU$6:$EU325,"&gt;"&amp;0))</f>
        <v/>
      </c>
      <c r="EZ325" s="167"/>
      <c r="FA325" s="155"/>
    </row>
    <row r="326" spans="146:157" ht="27.6" customHeight="1">
      <c r="EP326" s="181"/>
      <c r="EQ326" s="181"/>
      <c r="ER326" s="182"/>
      <c r="ES326" s="182"/>
      <c r="ET326" s="182" t="str">
        <f t="shared" ca="1" si="18"/>
        <v/>
      </c>
      <c r="EU326" s="182" t="str">
        <f ca="1">IFERROR(IF(OFFSET($D$6,MATCH(VALUE(SUBSTITUTE(EQ326,EG326,"")),$A$6:$A$167,0)-1,MATCH($EG326,$D$6:$CC$6,0)-1+7,1,1)&gt;0,OFFSET($D$6,MATCH(VALUE(SUBSTITUTE(EQ326,EG326,"")),$A$6:$A$167,0)-1,MATCH($EG326,$D$6:$CC$6,0)-1+7,1,1),""),"")</f>
        <v/>
      </c>
      <c r="EV326" s="182" t="str">
        <f ca="1">IF($EU326&lt;&gt;"",IF(OFFSET($D$6,MATCH(VALUE(SUBSTITUTE($EQ326,$EG326,"")),$A$6:$A$167,0)-1,MATCH($EG326,$D$6:$CC$6,0)-1+8,1,1)=0,"",OFFSET($D$6,MATCH(VALUE(SUBSTITUTE($EQ326,$EG326,"")),$A$6:$A$167,0)-1,MATCH($EG326,$D$6:$CC$6,0)-1+8,1,1)),"")</f>
        <v/>
      </c>
      <c r="EW326" s="182" t="str">
        <f t="shared" ca="1" si="19"/>
        <v/>
      </c>
      <c r="EX326" s="182" t="str">
        <f t="shared" ca="1" si="20"/>
        <v/>
      </c>
      <c r="EY326" s="182" t="str">
        <f ca="1">IF(EU326="","",COUNTIF(EU$6:$EU326,"&gt;"&amp;0))</f>
        <v/>
      </c>
      <c r="EZ326" s="167"/>
      <c r="FA326" s="155"/>
    </row>
    <row r="327" spans="146:157" ht="27.6" customHeight="1">
      <c r="EP327" s="181"/>
      <c r="EQ327" s="181"/>
      <c r="ER327" s="182"/>
      <c r="ES327" s="182"/>
      <c r="ET327" s="182" t="str">
        <f t="shared" ref="ET327:ET390" ca="1" si="21">IF(EY327="","",EN327)</f>
        <v/>
      </c>
      <c r="EU327" s="182" t="str">
        <f ca="1">IFERROR(IF(OFFSET($D$6,MATCH(VALUE(SUBSTITUTE(EQ327,EG327,"")),$A$6:$A$167,0)-1,MATCH($EG327,$D$6:$CC$6,0)-1+7,1,1)&gt;0,OFFSET($D$6,MATCH(VALUE(SUBSTITUTE(EQ327,EG327,"")),$A$6:$A$167,0)-1,MATCH($EG327,$D$6:$CC$6,0)-1+7,1,1),""),"")</f>
        <v/>
      </c>
      <c r="EV327" s="182" t="str">
        <f ca="1">IF($EU327&lt;&gt;"",IF(OFFSET($D$6,MATCH(VALUE(SUBSTITUTE($EQ327,$EG327,"")),$A$6:$A$167,0)-1,MATCH($EG327,$D$6:$CC$6,0)-1+8,1,1)=0,"",OFFSET($D$6,MATCH(VALUE(SUBSTITUTE($EQ327,$EG327,"")),$A$6:$A$167,0)-1,MATCH($EG327,$D$6:$CC$6,0)-1+8,1,1)),"")</f>
        <v/>
      </c>
      <c r="EW327" s="182" t="str">
        <f t="shared" ref="EW327:EW390" ca="1" si="22">IF(EY327="","","F")</f>
        <v/>
      </c>
      <c r="EX327" s="182" t="str">
        <f t="shared" ref="EX327:EX390" ca="1" si="23">IF(EY327="","",EM327)</f>
        <v/>
      </c>
      <c r="EY327" s="182" t="str">
        <f ca="1">IF(EU327="","",COUNTIF(EU$6:$EU327,"&gt;"&amp;0))</f>
        <v/>
      </c>
      <c r="EZ327" s="167"/>
      <c r="FA327" s="155"/>
    </row>
    <row r="328" spans="146:157" ht="27.6" customHeight="1">
      <c r="EP328" s="181"/>
      <c r="EQ328" s="181"/>
      <c r="ER328" s="182"/>
      <c r="ES328" s="182"/>
      <c r="ET328" s="182" t="str">
        <f t="shared" ca="1" si="21"/>
        <v/>
      </c>
      <c r="EU328" s="182" t="str">
        <f ca="1">IFERROR(IF(OFFSET($D$6,MATCH(VALUE(SUBSTITUTE(EQ328,EG328,"")),$A$6:$A$167,0)-1,MATCH($EG328,$D$6:$CC$6,0)-1+7,1,1)&gt;0,OFFSET($D$6,MATCH(VALUE(SUBSTITUTE(EQ328,EG328,"")),$A$6:$A$167,0)-1,MATCH($EG328,$D$6:$CC$6,0)-1+7,1,1),""),"")</f>
        <v/>
      </c>
      <c r="EV328" s="182" t="str">
        <f ca="1">IF($EU328&lt;&gt;"",IF(OFFSET($D$6,MATCH(VALUE(SUBSTITUTE($EQ328,$EG328,"")),$A$6:$A$167,0)-1,MATCH($EG328,$D$6:$CC$6,0)-1+8,1,1)=0,"",OFFSET($D$6,MATCH(VALUE(SUBSTITUTE($EQ328,$EG328,"")),$A$6:$A$167,0)-1,MATCH($EG328,$D$6:$CC$6,0)-1+8,1,1)),"")</f>
        <v/>
      </c>
      <c r="EW328" s="182" t="str">
        <f t="shared" ca="1" si="22"/>
        <v/>
      </c>
      <c r="EX328" s="182" t="str">
        <f t="shared" ca="1" si="23"/>
        <v/>
      </c>
      <c r="EY328" s="182" t="str">
        <f ca="1">IF(EU328="","",COUNTIF(EU$6:$EU328,"&gt;"&amp;0))</f>
        <v/>
      </c>
      <c r="EZ328" s="167"/>
      <c r="FA328" s="155"/>
    </row>
    <row r="329" spans="146:157" ht="27.6" customHeight="1">
      <c r="EP329" s="181"/>
      <c r="EQ329" s="181"/>
      <c r="ER329" s="182"/>
      <c r="ES329" s="182"/>
      <c r="ET329" s="182" t="str">
        <f t="shared" ca="1" si="21"/>
        <v/>
      </c>
      <c r="EU329" s="182" t="str">
        <f ca="1">IFERROR(IF(OFFSET($D$6,MATCH(VALUE(SUBSTITUTE(EQ329,EG329,"")),$A$6:$A$167,0)-1,MATCH($EG329,$D$6:$CC$6,0)-1+7,1,1)&gt;0,OFFSET($D$6,MATCH(VALUE(SUBSTITUTE(EQ329,EG329,"")),$A$6:$A$167,0)-1,MATCH($EG329,$D$6:$CC$6,0)-1+7,1,1),""),"")</f>
        <v/>
      </c>
      <c r="EV329" s="182" t="str">
        <f ca="1">IF($EU329&lt;&gt;"",IF(OFFSET($D$6,MATCH(VALUE(SUBSTITUTE($EQ329,$EG329,"")),$A$6:$A$167,0)-1,MATCH($EG329,$D$6:$CC$6,0)-1+8,1,1)=0,"",OFFSET($D$6,MATCH(VALUE(SUBSTITUTE($EQ329,$EG329,"")),$A$6:$A$167,0)-1,MATCH($EG329,$D$6:$CC$6,0)-1+8,1,1)),"")</f>
        <v/>
      </c>
      <c r="EW329" s="182" t="str">
        <f t="shared" ca="1" si="22"/>
        <v/>
      </c>
      <c r="EX329" s="182" t="str">
        <f t="shared" ca="1" si="23"/>
        <v/>
      </c>
      <c r="EY329" s="182" t="str">
        <f ca="1">IF(EU329="","",COUNTIF(EU$6:$EU329,"&gt;"&amp;0))</f>
        <v/>
      </c>
      <c r="EZ329" s="167"/>
      <c r="FA329" s="155"/>
    </row>
    <row r="330" spans="146:157" ht="27.6" customHeight="1">
      <c r="EP330" s="181"/>
      <c r="EQ330" s="181"/>
      <c r="ER330" s="182"/>
      <c r="ES330" s="182"/>
      <c r="ET330" s="182" t="str">
        <f t="shared" ca="1" si="21"/>
        <v/>
      </c>
      <c r="EU330" s="182" t="str">
        <f ca="1">IFERROR(IF(OFFSET($D$6,MATCH(VALUE(SUBSTITUTE(EQ330,EG330,"")),$A$6:$A$167,0)-1,MATCH($EG330,$D$6:$CC$6,0)-1+7,1,1)&gt;0,OFFSET($D$6,MATCH(VALUE(SUBSTITUTE(EQ330,EG330,"")),$A$6:$A$167,0)-1,MATCH($EG330,$D$6:$CC$6,0)-1+7,1,1),""),"")</f>
        <v/>
      </c>
      <c r="EV330" s="182" t="str">
        <f ca="1">IF($EU330&lt;&gt;"",IF(OFFSET($D$6,MATCH(VALUE(SUBSTITUTE($EQ330,$EG330,"")),$A$6:$A$167,0)-1,MATCH($EG330,$D$6:$CC$6,0)-1+8,1,1)=0,"",OFFSET($D$6,MATCH(VALUE(SUBSTITUTE($EQ330,$EG330,"")),$A$6:$A$167,0)-1,MATCH($EG330,$D$6:$CC$6,0)-1+8,1,1)),"")</f>
        <v/>
      </c>
      <c r="EW330" s="182" t="str">
        <f t="shared" ca="1" si="22"/>
        <v/>
      </c>
      <c r="EX330" s="182" t="str">
        <f t="shared" ca="1" si="23"/>
        <v/>
      </c>
      <c r="EY330" s="182" t="str">
        <f ca="1">IF(EU330="","",COUNTIF(EU$6:$EU330,"&gt;"&amp;0))</f>
        <v/>
      </c>
      <c r="EZ330" s="167"/>
      <c r="FA330" s="155"/>
    </row>
    <row r="331" spans="146:157" ht="27.6" customHeight="1">
      <c r="EP331" s="181"/>
      <c r="EQ331" s="181"/>
      <c r="ER331" s="182"/>
      <c r="ES331" s="182"/>
      <c r="ET331" s="182" t="str">
        <f t="shared" ca="1" si="21"/>
        <v/>
      </c>
      <c r="EU331" s="182" t="str">
        <f ca="1">IFERROR(IF(OFFSET($D$6,MATCH(VALUE(SUBSTITUTE(EQ331,EG331,"")),$A$6:$A$167,0)-1,MATCH($EG331,$D$6:$CC$6,0)-1+7,1,1)&gt;0,OFFSET($D$6,MATCH(VALUE(SUBSTITUTE(EQ331,EG331,"")),$A$6:$A$167,0)-1,MATCH($EG331,$D$6:$CC$6,0)-1+7,1,1),""),"")</f>
        <v/>
      </c>
      <c r="EV331" s="182" t="str">
        <f ca="1">IF($EU331&lt;&gt;"",IF(OFFSET($D$6,MATCH(VALUE(SUBSTITUTE($EQ331,$EG331,"")),$A$6:$A$167,0)-1,MATCH($EG331,$D$6:$CC$6,0)-1+8,1,1)=0,"",OFFSET($D$6,MATCH(VALUE(SUBSTITUTE($EQ331,$EG331,"")),$A$6:$A$167,0)-1,MATCH($EG331,$D$6:$CC$6,0)-1+8,1,1)),"")</f>
        <v/>
      </c>
      <c r="EW331" s="182" t="str">
        <f t="shared" ca="1" si="22"/>
        <v/>
      </c>
      <c r="EX331" s="182" t="str">
        <f t="shared" ca="1" si="23"/>
        <v/>
      </c>
      <c r="EY331" s="182" t="str">
        <f ca="1">IF(EU331="","",COUNTIF(EU$6:$EU331,"&gt;"&amp;0))</f>
        <v/>
      </c>
      <c r="EZ331" s="167"/>
      <c r="FA331" s="155"/>
    </row>
    <row r="332" spans="146:157" ht="27.6" customHeight="1">
      <c r="EP332" s="181"/>
      <c r="EQ332" s="181"/>
      <c r="ER332" s="182"/>
      <c r="ES332" s="182"/>
      <c r="ET332" s="182" t="str">
        <f t="shared" ca="1" si="21"/>
        <v/>
      </c>
      <c r="EU332" s="182" t="str">
        <f ca="1">IFERROR(IF(OFFSET($D$6,MATCH(VALUE(SUBSTITUTE(EQ332,EG332,"")),$A$6:$A$167,0)-1,MATCH($EG332,$D$6:$CC$6,0)-1+7,1,1)&gt;0,OFFSET($D$6,MATCH(VALUE(SUBSTITUTE(EQ332,EG332,"")),$A$6:$A$167,0)-1,MATCH($EG332,$D$6:$CC$6,0)-1+7,1,1),""),"")</f>
        <v/>
      </c>
      <c r="EV332" s="182" t="str">
        <f ca="1">IF($EU332&lt;&gt;"",IF(OFFSET($D$6,MATCH(VALUE(SUBSTITUTE($EQ332,$EG332,"")),$A$6:$A$167,0)-1,MATCH($EG332,$D$6:$CC$6,0)-1+8,1,1)=0,"",OFFSET($D$6,MATCH(VALUE(SUBSTITUTE($EQ332,$EG332,"")),$A$6:$A$167,0)-1,MATCH($EG332,$D$6:$CC$6,0)-1+8,1,1)),"")</f>
        <v/>
      </c>
      <c r="EW332" s="182" t="str">
        <f t="shared" ca="1" si="22"/>
        <v/>
      </c>
      <c r="EX332" s="182" t="str">
        <f t="shared" ca="1" si="23"/>
        <v/>
      </c>
      <c r="EY332" s="182" t="str">
        <f ca="1">IF(EU332="","",COUNTIF(EU$6:$EU332,"&gt;"&amp;0))</f>
        <v/>
      </c>
      <c r="EZ332" s="167"/>
      <c r="FA332" s="155"/>
    </row>
    <row r="333" spans="146:157" ht="27.6" customHeight="1">
      <c r="EP333" s="181"/>
      <c r="EQ333" s="181"/>
      <c r="ER333" s="182"/>
      <c r="ES333" s="182"/>
      <c r="ET333" s="182" t="str">
        <f t="shared" ca="1" si="21"/>
        <v/>
      </c>
      <c r="EU333" s="182" t="str">
        <f ca="1">IFERROR(IF(OFFSET($D$6,MATCH(VALUE(SUBSTITUTE(EQ333,EG333,"")),$A$6:$A$167,0)-1,MATCH($EG333,$D$6:$CC$6,0)-1+7,1,1)&gt;0,OFFSET($D$6,MATCH(VALUE(SUBSTITUTE(EQ333,EG333,"")),$A$6:$A$167,0)-1,MATCH($EG333,$D$6:$CC$6,0)-1+7,1,1),""),"")</f>
        <v/>
      </c>
      <c r="EV333" s="182" t="str">
        <f ca="1">IF($EU333&lt;&gt;"",IF(OFFSET($D$6,MATCH(VALUE(SUBSTITUTE($EQ333,$EG333,"")),$A$6:$A$167,0)-1,MATCH($EG333,$D$6:$CC$6,0)-1+8,1,1)=0,"",OFFSET($D$6,MATCH(VALUE(SUBSTITUTE($EQ333,$EG333,"")),$A$6:$A$167,0)-1,MATCH($EG333,$D$6:$CC$6,0)-1+8,1,1)),"")</f>
        <v/>
      </c>
      <c r="EW333" s="182" t="str">
        <f t="shared" ca="1" si="22"/>
        <v/>
      </c>
      <c r="EX333" s="182" t="str">
        <f t="shared" ca="1" si="23"/>
        <v/>
      </c>
      <c r="EY333" s="182" t="str">
        <f ca="1">IF(EU333="","",COUNTIF(EU$6:$EU333,"&gt;"&amp;0))</f>
        <v/>
      </c>
      <c r="EZ333" s="167"/>
      <c r="FA333" s="155"/>
    </row>
    <row r="334" spans="146:157" ht="27.6" customHeight="1">
      <c r="EP334" s="181"/>
      <c r="EQ334" s="181"/>
      <c r="ER334" s="182"/>
      <c r="ES334" s="182"/>
      <c r="ET334" s="182" t="str">
        <f t="shared" ca="1" si="21"/>
        <v/>
      </c>
      <c r="EU334" s="182" t="str">
        <f ca="1">IFERROR(IF(OFFSET($D$6,MATCH(VALUE(SUBSTITUTE(EQ334,EG334,"")),$A$6:$A$167,0)-1,MATCH($EG334,$D$6:$CC$6,0)-1+7,1,1)&gt;0,OFFSET($D$6,MATCH(VALUE(SUBSTITUTE(EQ334,EG334,"")),$A$6:$A$167,0)-1,MATCH($EG334,$D$6:$CC$6,0)-1+7,1,1),""),"")</f>
        <v/>
      </c>
      <c r="EV334" s="182" t="str">
        <f ca="1">IF($EU334&lt;&gt;"",IF(OFFSET($D$6,MATCH(VALUE(SUBSTITUTE($EQ334,$EG334,"")),$A$6:$A$167,0)-1,MATCH($EG334,$D$6:$CC$6,0)-1+8,1,1)=0,"",OFFSET($D$6,MATCH(VALUE(SUBSTITUTE($EQ334,$EG334,"")),$A$6:$A$167,0)-1,MATCH($EG334,$D$6:$CC$6,0)-1+8,1,1)),"")</f>
        <v/>
      </c>
      <c r="EW334" s="182" t="str">
        <f t="shared" ca="1" si="22"/>
        <v/>
      </c>
      <c r="EX334" s="182" t="str">
        <f t="shared" ca="1" si="23"/>
        <v/>
      </c>
      <c r="EY334" s="182" t="str">
        <f ca="1">IF(EU334="","",COUNTIF(EU$6:$EU334,"&gt;"&amp;0))</f>
        <v/>
      </c>
      <c r="EZ334" s="167"/>
      <c r="FA334" s="155"/>
    </row>
    <row r="335" spans="146:157" ht="27.6" customHeight="1">
      <c r="EP335" s="181"/>
      <c r="EQ335" s="181"/>
      <c r="ER335" s="182"/>
      <c r="ES335" s="182"/>
      <c r="ET335" s="182" t="str">
        <f t="shared" ca="1" si="21"/>
        <v/>
      </c>
      <c r="EU335" s="182" t="str">
        <f ca="1">IFERROR(IF(OFFSET($D$6,MATCH(VALUE(SUBSTITUTE(EQ335,EG335,"")),$A$6:$A$167,0)-1,MATCH($EG335,$D$6:$CC$6,0)-1+7,1,1)&gt;0,OFFSET($D$6,MATCH(VALUE(SUBSTITUTE(EQ335,EG335,"")),$A$6:$A$167,0)-1,MATCH($EG335,$D$6:$CC$6,0)-1+7,1,1),""),"")</f>
        <v/>
      </c>
      <c r="EV335" s="182" t="str">
        <f ca="1">IF($EU335&lt;&gt;"",IF(OFFSET($D$6,MATCH(VALUE(SUBSTITUTE($EQ335,$EG335,"")),$A$6:$A$167,0)-1,MATCH($EG335,$D$6:$CC$6,0)-1+8,1,1)=0,"",OFFSET($D$6,MATCH(VALUE(SUBSTITUTE($EQ335,$EG335,"")),$A$6:$A$167,0)-1,MATCH($EG335,$D$6:$CC$6,0)-1+8,1,1)),"")</f>
        <v/>
      </c>
      <c r="EW335" s="182" t="str">
        <f t="shared" ca="1" si="22"/>
        <v/>
      </c>
      <c r="EX335" s="182" t="str">
        <f t="shared" ca="1" si="23"/>
        <v/>
      </c>
      <c r="EY335" s="182" t="str">
        <f ca="1">IF(EU335="","",COUNTIF(EU$6:$EU335,"&gt;"&amp;0))</f>
        <v/>
      </c>
      <c r="EZ335" s="167"/>
      <c r="FA335" s="155"/>
    </row>
    <row r="336" spans="146:157" ht="27.6" customHeight="1">
      <c r="EP336" s="181"/>
      <c r="EQ336" s="181"/>
      <c r="ER336" s="182"/>
      <c r="ES336" s="182"/>
      <c r="ET336" s="182" t="str">
        <f t="shared" ca="1" si="21"/>
        <v/>
      </c>
      <c r="EU336" s="182" t="str">
        <f ca="1">IFERROR(IF(OFFSET($D$6,MATCH(VALUE(SUBSTITUTE(EQ336,EG336,"")),$A$6:$A$167,0)-1,MATCH($EG336,$D$6:$CC$6,0)-1+7,1,1)&gt;0,OFFSET($D$6,MATCH(VALUE(SUBSTITUTE(EQ336,EG336,"")),$A$6:$A$167,0)-1,MATCH($EG336,$D$6:$CC$6,0)-1+7,1,1),""),"")</f>
        <v/>
      </c>
      <c r="EV336" s="182" t="str">
        <f ca="1">IF($EU336&lt;&gt;"",IF(OFFSET($D$6,MATCH(VALUE(SUBSTITUTE($EQ336,$EG336,"")),$A$6:$A$167,0)-1,MATCH($EG336,$D$6:$CC$6,0)-1+8,1,1)=0,"",OFFSET($D$6,MATCH(VALUE(SUBSTITUTE($EQ336,$EG336,"")),$A$6:$A$167,0)-1,MATCH($EG336,$D$6:$CC$6,0)-1+8,1,1)),"")</f>
        <v/>
      </c>
      <c r="EW336" s="182" t="str">
        <f t="shared" ca="1" si="22"/>
        <v/>
      </c>
      <c r="EX336" s="182" t="str">
        <f t="shared" ca="1" si="23"/>
        <v/>
      </c>
      <c r="EY336" s="182" t="str">
        <f ca="1">IF(EU336="","",COUNTIF(EU$6:$EU336,"&gt;"&amp;0))</f>
        <v/>
      </c>
      <c r="EZ336" s="167"/>
      <c r="FA336" s="155"/>
    </row>
    <row r="337" spans="146:157" ht="27.6" customHeight="1">
      <c r="EP337" s="181"/>
      <c r="EQ337" s="181"/>
      <c r="ER337" s="182"/>
      <c r="ES337" s="182"/>
      <c r="ET337" s="182" t="str">
        <f t="shared" ca="1" si="21"/>
        <v/>
      </c>
      <c r="EU337" s="182" t="str">
        <f ca="1">IFERROR(IF(OFFSET($D$6,MATCH(VALUE(SUBSTITUTE(EQ337,EG337,"")),$A$6:$A$167,0)-1,MATCH($EG337,$D$6:$CC$6,0)-1+7,1,1)&gt;0,OFFSET($D$6,MATCH(VALUE(SUBSTITUTE(EQ337,EG337,"")),$A$6:$A$167,0)-1,MATCH($EG337,$D$6:$CC$6,0)-1+7,1,1),""),"")</f>
        <v/>
      </c>
      <c r="EV337" s="182" t="str">
        <f ca="1">IF($EU337&lt;&gt;"",IF(OFFSET($D$6,MATCH(VALUE(SUBSTITUTE($EQ337,$EG337,"")),$A$6:$A$167,0)-1,MATCH($EG337,$D$6:$CC$6,0)-1+8,1,1)=0,"",OFFSET($D$6,MATCH(VALUE(SUBSTITUTE($EQ337,$EG337,"")),$A$6:$A$167,0)-1,MATCH($EG337,$D$6:$CC$6,0)-1+8,1,1)),"")</f>
        <v/>
      </c>
      <c r="EW337" s="182" t="str">
        <f t="shared" ca="1" si="22"/>
        <v/>
      </c>
      <c r="EX337" s="182" t="str">
        <f t="shared" ca="1" si="23"/>
        <v/>
      </c>
      <c r="EY337" s="182" t="str">
        <f ca="1">IF(EU337="","",COUNTIF(EU$6:$EU337,"&gt;"&amp;0))</f>
        <v/>
      </c>
      <c r="EZ337" s="167"/>
      <c r="FA337" s="155"/>
    </row>
    <row r="338" spans="146:157" ht="27.6" customHeight="1">
      <c r="EP338" s="181"/>
      <c r="EQ338" s="181"/>
      <c r="ER338" s="182"/>
      <c r="ES338" s="182"/>
      <c r="ET338" s="182" t="str">
        <f t="shared" ca="1" si="21"/>
        <v/>
      </c>
      <c r="EU338" s="182" t="str">
        <f ca="1">IFERROR(IF(OFFSET($D$6,MATCH(VALUE(SUBSTITUTE(EQ338,EG338,"")),$A$6:$A$167,0)-1,MATCH($EG338,$D$6:$CC$6,0)-1+7,1,1)&gt;0,OFFSET($D$6,MATCH(VALUE(SUBSTITUTE(EQ338,EG338,"")),$A$6:$A$167,0)-1,MATCH($EG338,$D$6:$CC$6,0)-1+7,1,1),""),"")</f>
        <v/>
      </c>
      <c r="EV338" s="182" t="str">
        <f ca="1">IF($EU338&lt;&gt;"",IF(OFFSET($D$6,MATCH(VALUE(SUBSTITUTE($EQ338,$EG338,"")),$A$6:$A$167,0)-1,MATCH($EG338,$D$6:$CC$6,0)-1+8,1,1)=0,"",OFFSET($D$6,MATCH(VALUE(SUBSTITUTE($EQ338,$EG338,"")),$A$6:$A$167,0)-1,MATCH($EG338,$D$6:$CC$6,0)-1+8,1,1)),"")</f>
        <v/>
      </c>
      <c r="EW338" s="182" t="str">
        <f t="shared" ca="1" si="22"/>
        <v/>
      </c>
      <c r="EX338" s="182" t="str">
        <f t="shared" ca="1" si="23"/>
        <v/>
      </c>
      <c r="EY338" s="182" t="str">
        <f ca="1">IF(EU338="","",COUNTIF(EU$6:$EU338,"&gt;"&amp;0))</f>
        <v/>
      </c>
      <c r="EZ338" s="167"/>
      <c r="FA338" s="155"/>
    </row>
    <row r="339" spans="146:157" ht="27.6" customHeight="1">
      <c r="EP339" s="181"/>
      <c r="EQ339" s="181"/>
      <c r="ER339" s="182"/>
      <c r="ES339" s="182"/>
      <c r="ET339" s="182" t="str">
        <f t="shared" ca="1" si="21"/>
        <v/>
      </c>
      <c r="EU339" s="182" t="str">
        <f ca="1">IFERROR(IF(OFFSET($D$6,MATCH(VALUE(SUBSTITUTE(EQ339,EG339,"")),$A$6:$A$167,0)-1,MATCH($EG339,$D$6:$CC$6,0)-1+7,1,1)&gt;0,OFFSET($D$6,MATCH(VALUE(SUBSTITUTE(EQ339,EG339,"")),$A$6:$A$167,0)-1,MATCH($EG339,$D$6:$CC$6,0)-1+7,1,1),""),"")</f>
        <v/>
      </c>
      <c r="EV339" s="182" t="str">
        <f ca="1">IF($EU339&lt;&gt;"",IF(OFFSET($D$6,MATCH(VALUE(SUBSTITUTE($EQ339,$EG339,"")),$A$6:$A$167,0)-1,MATCH($EG339,$D$6:$CC$6,0)-1+8,1,1)=0,"",OFFSET($D$6,MATCH(VALUE(SUBSTITUTE($EQ339,$EG339,"")),$A$6:$A$167,0)-1,MATCH($EG339,$D$6:$CC$6,0)-1+8,1,1)),"")</f>
        <v/>
      </c>
      <c r="EW339" s="182" t="str">
        <f t="shared" ca="1" si="22"/>
        <v/>
      </c>
      <c r="EX339" s="182" t="str">
        <f t="shared" ca="1" si="23"/>
        <v/>
      </c>
      <c r="EY339" s="182" t="str">
        <f ca="1">IF(EU339="","",COUNTIF(EU$6:$EU339,"&gt;"&amp;0))</f>
        <v/>
      </c>
      <c r="EZ339" s="167"/>
      <c r="FA339" s="155"/>
    </row>
    <row r="340" spans="146:157" ht="27.6" customHeight="1">
      <c r="EP340" s="181"/>
      <c r="EQ340" s="181"/>
      <c r="ER340" s="182"/>
      <c r="ES340" s="182"/>
      <c r="ET340" s="182" t="str">
        <f t="shared" ca="1" si="21"/>
        <v/>
      </c>
      <c r="EU340" s="182" t="str">
        <f ca="1">IFERROR(IF(OFFSET($D$6,MATCH(VALUE(SUBSTITUTE(EQ340,EG340,"")),$A$6:$A$167,0)-1,MATCH($EG340,$D$6:$CC$6,0)-1+7,1,1)&gt;0,OFFSET($D$6,MATCH(VALUE(SUBSTITUTE(EQ340,EG340,"")),$A$6:$A$167,0)-1,MATCH($EG340,$D$6:$CC$6,0)-1+7,1,1),""),"")</f>
        <v/>
      </c>
      <c r="EV340" s="182" t="str">
        <f ca="1">IF($EU340&lt;&gt;"",IF(OFFSET($D$6,MATCH(VALUE(SUBSTITUTE($EQ340,$EG340,"")),$A$6:$A$167,0)-1,MATCH($EG340,$D$6:$CC$6,0)-1+8,1,1)=0,"",OFFSET($D$6,MATCH(VALUE(SUBSTITUTE($EQ340,$EG340,"")),$A$6:$A$167,0)-1,MATCH($EG340,$D$6:$CC$6,0)-1+8,1,1)),"")</f>
        <v/>
      </c>
      <c r="EW340" s="182" t="str">
        <f t="shared" ca="1" si="22"/>
        <v/>
      </c>
      <c r="EX340" s="182" t="str">
        <f t="shared" ca="1" si="23"/>
        <v/>
      </c>
      <c r="EY340" s="182" t="str">
        <f ca="1">IF(EU340="","",COUNTIF(EU$6:$EU340,"&gt;"&amp;0))</f>
        <v/>
      </c>
      <c r="EZ340" s="167"/>
      <c r="FA340" s="155"/>
    </row>
    <row r="341" spans="146:157" ht="27.6" customHeight="1">
      <c r="EP341" s="181"/>
      <c r="EQ341" s="181"/>
      <c r="ER341" s="182"/>
      <c r="ES341" s="182"/>
      <c r="ET341" s="182" t="str">
        <f t="shared" ca="1" si="21"/>
        <v/>
      </c>
      <c r="EU341" s="182" t="str">
        <f ca="1">IFERROR(IF(OFFSET($D$6,MATCH(VALUE(SUBSTITUTE(EQ341,EG341,"")),$A$6:$A$167,0)-1,MATCH($EG341,$D$6:$CC$6,0)-1+7,1,1)&gt;0,OFFSET($D$6,MATCH(VALUE(SUBSTITUTE(EQ341,EG341,"")),$A$6:$A$167,0)-1,MATCH($EG341,$D$6:$CC$6,0)-1+7,1,1),""),"")</f>
        <v/>
      </c>
      <c r="EV341" s="182" t="str">
        <f ca="1">IF($EU341&lt;&gt;"",IF(OFFSET($D$6,MATCH(VALUE(SUBSTITUTE($EQ341,$EG341,"")),$A$6:$A$167,0)-1,MATCH($EG341,$D$6:$CC$6,0)-1+8,1,1)=0,"",OFFSET($D$6,MATCH(VALUE(SUBSTITUTE($EQ341,$EG341,"")),$A$6:$A$167,0)-1,MATCH($EG341,$D$6:$CC$6,0)-1+8,1,1)),"")</f>
        <v/>
      </c>
      <c r="EW341" s="182" t="str">
        <f t="shared" ca="1" si="22"/>
        <v/>
      </c>
      <c r="EX341" s="182" t="str">
        <f t="shared" ca="1" si="23"/>
        <v/>
      </c>
      <c r="EY341" s="182" t="str">
        <f ca="1">IF(EU341="","",COUNTIF(EU$6:$EU341,"&gt;"&amp;0))</f>
        <v/>
      </c>
      <c r="EZ341" s="167"/>
      <c r="FA341" s="155"/>
    </row>
    <row r="342" spans="146:157" ht="27.6" customHeight="1">
      <c r="EP342" s="181"/>
      <c r="EQ342" s="181"/>
      <c r="ER342" s="182"/>
      <c r="ES342" s="182"/>
      <c r="ET342" s="182" t="str">
        <f t="shared" ca="1" si="21"/>
        <v/>
      </c>
      <c r="EU342" s="182" t="str">
        <f ca="1">IFERROR(IF(OFFSET($D$6,MATCH(VALUE(SUBSTITUTE(EQ342,EG342,"")),$A$6:$A$167,0)-1,MATCH($EG342,$D$6:$CC$6,0)-1+7,1,1)&gt;0,OFFSET($D$6,MATCH(VALUE(SUBSTITUTE(EQ342,EG342,"")),$A$6:$A$167,0)-1,MATCH($EG342,$D$6:$CC$6,0)-1+7,1,1),""),"")</f>
        <v/>
      </c>
      <c r="EV342" s="182" t="str">
        <f ca="1">IF($EU342&lt;&gt;"",IF(OFFSET($D$6,MATCH(VALUE(SUBSTITUTE($EQ342,$EG342,"")),$A$6:$A$167,0)-1,MATCH($EG342,$D$6:$CC$6,0)-1+8,1,1)=0,"",OFFSET($D$6,MATCH(VALUE(SUBSTITUTE($EQ342,$EG342,"")),$A$6:$A$167,0)-1,MATCH($EG342,$D$6:$CC$6,0)-1+8,1,1)),"")</f>
        <v/>
      </c>
      <c r="EW342" s="182" t="str">
        <f t="shared" ca="1" si="22"/>
        <v/>
      </c>
      <c r="EX342" s="182" t="str">
        <f t="shared" ca="1" si="23"/>
        <v/>
      </c>
      <c r="EY342" s="182" t="str">
        <f ca="1">IF(EU342="","",COUNTIF(EU$6:$EU342,"&gt;"&amp;0))</f>
        <v/>
      </c>
      <c r="EZ342" s="167"/>
      <c r="FA342" s="155"/>
    </row>
    <row r="343" spans="146:157" ht="27.6" customHeight="1">
      <c r="EP343" s="181"/>
      <c r="EQ343" s="181"/>
      <c r="ER343" s="182"/>
      <c r="ES343" s="182"/>
      <c r="ET343" s="182" t="str">
        <f t="shared" ca="1" si="21"/>
        <v/>
      </c>
      <c r="EU343" s="182" t="str">
        <f ca="1">IFERROR(IF(OFFSET($D$6,MATCH(VALUE(SUBSTITUTE(EQ343,EG343,"")),$A$6:$A$167,0)-1,MATCH($EG343,$D$6:$CC$6,0)-1+7,1,1)&gt;0,OFFSET($D$6,MATCH(VALUE(SUBSTITUTE(EQ343,EG343,"")),$A$6:$A$167,0)-1,MATCH($EG343,$D$6:$CC$6,0)-1+7,1,1),""),"")</f>
        <v/>
      </c>
      <c r="EV343" s="182" t="str">
        <f ca="1">IF($EU343&lt;&gt;"",IF(OFFSET($D$6,MATCH(VALUE(SUBSTITUTE($EQ343,$EG343,"")),$A$6:$A$167,0)-1,MATCH($EG343,$D$6:$CC$6,0)-1+8,1,1)=0,"",OFFSET($D$6,MATCH(VALUE(SUBSTITUTE($EQ343,$EG343,"")),$A$6:$A$167,0)-1,MATCH($EG343,$D$6:$CC$6,0)-1+8,1,1)),"")</f>
        <v/>
      </c>
      <c r="EW343" s="182" t="str">
        <f t="shared" ca="1" si="22"/>
        <v/>
      </c>
      <c r="EX343" s="182" t="str">
        <f t="shared" ca="1" si="23"/>
        <v/>
      </c>
      <c r="EY343" s="182" t="str">
        <f ca="1">IF(EU343="","",COUNTIF(EU$6:$EU343,"&gt;"&amp;0))</f>
        <v/>
      </c>
      <c r="EZ343" s="167"/>
      <c r="FA343" s="155"/>
    </row>
    <row r="344" spans="146:157" ht="27.6" customHeight="1">
      <c r="EP344" s="181"/>
      <c r="EQ344" s="181"/>
      <c r="ER344" s="182"/>
      <c r="ES344" s="182"/>
      <c r="ET344" s="182" t="str">
        <f t="shared" ca="1" si="21"/>
        <v/>
      </c>
      <c r="EU344" s="182" t="str">
        <f ca="1">IFERROR(IF(OFFSET($D$6,MATCH(VALUE(SUBSTITUTE(EQ344,EG344,"")),$A$6:$A$167,0)-1,MATCH($EG344,$D$6:$CC$6,0)-1+7,1,1)&gt;0,OFFSET($D$6,MATCH(VALUE(SUBSTITUTE(EQ344,EG344,"")),$A$6:$A$167,0)-1,MATCH($EG344,$D$6:$CC$6,0)-1+7,1,1),""),"")</f>
        <v/>
      </c>
      <c r="EV344" s="182" t="str">
        <f ca="1">IF($EU344&lt;&gt;"",IF(OFFSET($D$6,MATCH(VALUE(SUBSTITUTE($EQ344,$EG344,"")),$A$6:$A$167,0)-1,MATCH($EG344,$D$6:$CC$6,0)-1+8,1,1)=0,"",OFFSET($D$6,MATCH(VALUE(SUBSTITUTE($EQ344,$EG344,"")),$A$6:$A$167,0)-1,MATCH($EG344,$D$6:$CC$6,0)-1+8,1,1)),"")</f>
        <v/>
      </c>
      <c r="EW344" s="182" t="str">
        <f t="shared" ca="1" si="22"/>
        <v/>
      </c>
      <c r="EX344" s="182" t="str">
        <f t="shared" ca="1" si="23"/>
        <v/>
      </c>
      <c r="EY344" s="182" t="str">
        <f ca="1">IF(EU344="","",COUNTIF(EU$6:$EU344,"&gt;"&amp;0))</f>
        <v/>
      </c>
      <c r="EZ344" s="167"/>
      <c r="FA344" s="155"/>
    </row>
    <row r="345" spans="146:157" ht="27.6" customHeight="1">
      <c r="EP345" s="181"/>
      <c r="EQ345" s="181"/>
      <c r="ER345" s="182"/>
      <c r="ES345" s="182"/>
      <c r="ET345" s="182" t="str">
        <f t="shared" ca="1" si="21"/>
        <v/>
      </c>
      <c r="EU345" s="182" t="str">
        <f ca="1">IFERROR(IF(OFFSET($D$6,MATCH(VALUE(SUBSTITUTE(EQ345,EG345,"")),$A$6:$A$167,0)-1,MATCH($EG345,$D$6:$CC$6,0)-1+7,1,1)&gt;0,OFFSET($D$6,MATCH(VALUE(SUBSTITUTE(EQ345,EG345,"")),$A$6:$A$167,0)-1,MATCH($EG345,$D$6:$CC$6,0)-1+7,1,1),""),"")</f>
        <v/>
      </c>
      <c r="EV345" s="182" t="str">
        <f ca="1">IF($EU345&lt;&gt;"",IF(OFFSET($D$6,MATCH(VALUE(SUBSTITUTE($EQ345,$EG345,"")),$A$6:$A$167,0)-1,MATCH($EG345,$D$6:$CC$6,0)-1+8,1,1)=0,"",OFFSET($D$6,MATCH(VALUE(SUBSTITUTE($EQ345,$EG345,"")),$A$6:$A$167,0)-1,MATCH($EG345,$D$6:$CC$6,0)-1+8,1,1)),"")</f>
        <v/>
      </c>
      <c r="EW345" s="182" t="str">
        <f t="shared" ca="1" si="22"/>
        <v/>
      </c>
      <c r="EX345" s="182" t="str">
        <f t="shared" ca="1" si="23"/>
        <v/>
      </c>
      <c r="EY345" s="182" t="str">
        <f ca="1">IF(EU345="","",COUNTIF(EU$6:$EU345,"&gt;"&amp;0))</f>
        <v/>
      </c>
      <c r="EZ345" s="167"/>
      <c r="FA345" s="155"/>
    </row>
    <row r="346" spans="146:157" ht="27.6" customHeight="1">
      <c r="EP346" s="181"/>
      <c r="EQ346" s="181"/>
      <c r="ER346" s="182"/>
      <c r="ES346" s="182"/>
      <c r="ET346" s="182" t="str">
        <f t="shared" ca="1" si="21"/>
        <v/>
      </c>
      <c r="EU346" s="182" t="str">
        <f ca="1">IFERROR(IF(OFFSET($D$6,MATCH(VALUE(SUBSTITUTE(EQ346,EG346,"")),$A$6:$A$167,0)-1,MATCH($EG346,$D$6:$CC$6,0)-1+7,1,1)&gt;0,OFFSET($D$6,MATCH(VALUE(SUBSTITUTE(EQ346,EG346,"")),$A$6:$A$167,0)-1,MATCH($EG346,$D$6:$CC$6,0)-1+7,1,1),""),"")</f>
        <v/>
      </c>
      <c r="EV346" s="182" t="str">
        <f ca="1">IF($EU346&lt;&gt;"",IF(OFFSET($D$6,MATCH(VALUE(SUBSTITUTE($EQ346,$EG346,"")),$A$6:$A$167,0)-1,MATCH($EG346,$D$6:$CC$6,0)-1+8,1,1)=0,"",OFFSET($D$6,MATCH(VALUE(SUBSTITUTE($EQ346,$EG346,"")),$A$6:$A$167,0)-1,MATCH($EG346,$D$6:$CC$6,0)-1+8,1,1)),"")</f>
        <v/>
      </c>
      <c r="EW346" s="182" t="str">
        <f t="shared" ca="1" si="22"/>
        <v/>
      </c>
      <c r="EX346" s="182" t="str">
        <f t="shared" ca="1" si="23"/>
        <v/>
      </c>
      <c r="EY346" s="182" t="str">
        <f ca="1">IF(EU346="","",COUNTIF(EU$6:$EU346,"&gt;"&amp;0))</f>
        <v/>
      </c>
      <c r="EZ346" s="167"/>
      <c r="FA346" s="155"/>
    </row>
    <row r="347" spans="146:157" ht="27.6" customHeight="1">
      <c r="EP347" s="181"/>
      <c r="EQ347" s="181"/>
      <c r="ER347" s="182"/>
      <c r="ES347" s="182"/>
      <c r="ET347" s="182" t="str">
        <f t="shared" ca="1" si="21"/>
        <v/>
      </c>
      <c r="EU347" s="182" t="str">
        <f ca="1">IFERROR(IF(OFFSET($D$6,MATCH(VALUE(SUBSTITUTE(EQ347,EG347,"")),$A$6:$A$167,0)-1,MATCH($EG347,$D$6:$CC$6,0)-1+7,1,1)&gt;0,OFFSET($D$6,MATCH(VALUE(SUBSTITUTE(EQ347,EG347,"")),$A$6:$A$167,0)-1,MATCH($EG347,$D$6:$CC$6,0)-1+7,1,1),""),"")</f>
        <v/>
      </c>
      <c r="EV347" s="182" t="str">
        <f ca="1">IF($EU347&lt;&gt;"",IF(OFFSET($D$6,MATCH(VALUE(SUBSTITUTE($EQ347,$EG347,"")),$A$6:$A$167,0)-1,MATCH($EG347,$D$6:$CC$6,0)-1+8,1,1)=0,"",OFFSET($D$6,MATCH(VALUE(SUBSTITUTE($EQ347,$EG347,"")),$A$6:$A$167,0)-1,MATCH($EG347,$D$6:$CC$6,0)-1+8,1,1)),"")</f>
        <v/>
      </c>
      <c r="EW347" s="182" t="str">
        <f t="shared" ca="1" si="22"/>
        <v/>
      </c>
      <c r="EX347" s="182" t="str">
        <f t="shared" ca="1" si="23"/>
        <v/>
      </c>
      <c r="EY347" s="182" t="str">
        <f ca="1">IF(EU347="","",COUNTIF(EU$6:$EU347,"&gt;"&amp;0))</f>
        <v/>
      </c>
      <c r="EZ347" s="167"/>
      <c r="FA347" s="155"/>
    </row>
    <row r="348" spans="146:157" ht="27.6" customHeight="1">
      <c r="EP348" s="181"/>
      <c r="EQ348" s="181"/>
      <c r="ER348" s="182"/>
      <c r="ES348" s="182"/>
      <c r="ET348" s="182" t="str">
        <f t="shared" ca="1" si="21"/>
        <v/>
      </c>
      <c r="EU348" s="182" t="str">
        <f ca="1">IFERROR(IF(OFFSET($D$6,MATCH(VALUE(SUBSTITUTE(EQ348,EG348,"")),$A$6:$A$167,0)-1,MATCH($EG348,$D$6:$CC$6,0)-1+7,1,1)&gt;0,OFFSET($D$6,MATCH(VALUE(SUBSTITUTE(EQ348,EG348,"")),$A$6:$A$167,0)-1,MATCH($EG348,$D$6:$CC$6,0)-1+7,1,1),""),"")</f>
        <v/>
      </c>
      <c r="EV348" s="182" t="str">
        <f ca="1">IF($EU348&lt;&gt;"",IF(OFFSET($D$6,MATCH(VALUE(SUBSTITUTE($EQ348,$EG348,"")),$A$6:$A$167,0)-1,MATCH($EG348,$D$6:$CC$6,0)-1+8,1,1)=0,"",OFFSET($D$6,MATCH(VALUE(SUBSTITUTE($EQ348,$EG348,"")),$A$6:$A$167,0)-1,MATCH($EG348,$D$6:$CC$6,0)-1+8,1,1)),"")</f>
        <v/>
      </c>
      <c r="EW348" s="182" t="str">
        <f t="shared" ca="1" si="22"/>
        <v/>
      </c>
      <c r="EX348" s="182" t="str">
        <f t="shared" ca="1" si="23"/>
        <v/>
      </c>
      <c r="EY348" s="182" t="str">
        <f ca="1">IF(EU348="","",COUNTIF(EU$6:$EU348,"&gt;"&amp;0))</f>
        <v/>
      </c>
      <c r="EZ348" s="167"/>
      <c r="FA348" s="155"/>
    </row>
    <row r="349" spans="146:157" ht="27.6" customHeight="1">
      <c r="EP349" s="181"/>
      <c r="EQ349" s="181"/>
      <c r="ER349" s="182"/>
      <c r="ES349" s="182"/>
      <c r="ET349" s="182" t="str">
        <f t="shared" ca="1" si="21"/>
        <v/>
      </c>
      <c r="EU349" s="182" t="str">
        <f ca="1">IFERROR(IF(OFFSET($D$6,MATCH(VALUE(SUBSTITUTE(EQ349,EG349,"")),$A$6:$A$167,0)-1,MATCH($EG349,$D$6:$CC$6,0)-1+7,1,1)&gt;0,OFFSET($D$6,MATCH(VALUE(SUBSTITUTE(EQ349,EG349,"")),$A$6:$A$167,0)-1,MATCH($EG349,$D$6:$CC$6,0)-1+7,1,1),""),"")</f>
        <v/>
      </c>
      <c r="EV349" s="182" t="str">
        <f ca="1">IF($EU349&lt;&gt;"",IF(OFFSET($D$6,MATCH(VALUE(SUBSTITUTE($EQ349,$EG349,"")),$A$6:$A$167,0)-1,MATCH($EG349,$D$6:$CC$6,0)-1+8,1,1)=0,"",OFFSET($D$6,MATCH(VALUE(SUBSTITUTE($EQ349,$EG349,"")),$A$6:$A$167,0)-1,MATCH($EG349,$D$6:$CC$6,0)-1+8,1,1)),"")</f>
        <v/>
      </c>
      <c r="EW349" s="182" t="str">
        <f t="shared" ca="1" si="22"/>
        <v/>
      </c>
      <c r="EX349" s="182" t="str">
        <f t="shared" ca="1" si="23"/>
        <v/>
      </c>
      <c r="EY349" s="182" t="str">
        <f ca="1">IF(EU349="","",COUNTIF(EU$6:$EU349,"&gt;"&amp;0))</f>
        <v/>
      </c>
      <c r="EZ349" s="167"/>
      <c r="FA349" s="155"/>
    </row>
    <row r="350" spans="146:157" ht="27.6" customHeight="1">
      <c r="EP350" s="181"/>
      <c r="EQ350" s="181"/>
      <c r="ER350" s="182"/>
      <c r="ES350" s="182"/>
      <c r="ET350" s="182" t="str">
        <f t="shared" ca="1" si="21"/>
        <v/>
      </c>
      <c r="EU350" s="182" t="str">
        <f ca="1">IFERROR(IF(OFFSET($D$6,MATCH(VALUE(SUBSTITUTE(EQ350,EG350,"")),$A$6:$A$167,0)-1,MATCH($EG350,$D$6:$CC$6,0)-1+7,1,1)&gt;0,OFFSET($D$6,MATCH(VALUE(SUBSTITUTE(EQ350,EG350,"")),$A$6:$A$167,0)-1,MATCH($EG350,$D$6:$CC$6,0)-1+7,1,1),""),"")</f>
        <v/>
      </c>
      <c r="EV350" s="182" t="str">
        <f ca="1">IF($EU350&lt;&gt;"",IF(OFFSET($D$6,MATCH(VALUE(SUBSTITUTE($EQ350,$EG350,"")),$A$6:$A$167,0)-1,MATCH($EG350,$D$6:$CC$6,0)-1+8,1,1)=0,"",OFFSET($D$6,MATCH(VALUE(SUBSTITUTE($EQ350,$EG350,"")),$A$6:$A$167,0)-1,MATCH($EG350,$D$6:$CC$6,0)-1+8,1,1)),"")</f>
        <v/>
      </c>
      <c r="EW350" s="182" t="str">
        <f t="shared" ca="1" si="22"/>
        <v/>
      </c>
      <c r="EX350" s="182" t="str">
        <f t="shared" ca="1" si="23"/>
        <v/>
      </c>
      <c r="EY350" s="182" t="str">
        <f ca="1">IF(EU350="","",COUNTIF(EU$6:$EU350,"&gt;"&amp;0))</f>
        <v/>
      </c>
      <c r="EZ350" s="167"/>
      <c r="FA350" s="155"/>
    </row>
    <row r="351" spans="146:157" ht="27.6" customHeight="1">
      <c r="EP351" s="181"/>
      <c r="EQ351" s="181"/>
      <c r="ER351" s="182"/>
      <c r="ES351" s="182"/>
      <c r="ET351" s="182" t="str">
        <f t="shared" ca="1" si="21"/>
        <v/>
      </c>
      <c r="EU351" s="182" t="str">
        <f ca="1">IFERROR(IF(OFFSET($D$6,MATCH(VALUE(SUBSTITUTE(EQ351,EG351,"")),$A$6:$A$167,0)-1,MATCH($EG351,$D$6:$CC$6,0)-1+7,1,1)&gt;0,OFFSET($D$6,MATCH(VALUE(SUBSTITUTE(EQ351,EG351,"")),$A$6:$A$167,0)-1,MATCH($EG351,$D$6:$CC$6,0)-1+7,1,1),""),"")</f>
        <v/>
      </c>
      <c r="EV351" s="182" t="str">
        <f ca="1">IF($EU351&lt;&gt;"",IF(OFFSET($D$6,MATCH(VALUE(SUBSTITUTE($EQ351,$EG351,"")),$A$6:$A$167,0)-1,MATCH($EG351,$D$6:$CC$6,0)-1+8,1,1)=0,"",OFFSET($D$6,MATCH(VALUE(SUBSTITUTE($EQ351,$EG351,"")),$A$6:$A$167,0)-1,MATCH($EG351,$D$6:$CC$6,0)-1+8,1,1)),"")</f>
        <v/>
      </c>
      <c r="EW351" s="182" t="str">
        <f t="shared" ca="1" si="22"/>
        <v/>
      </c>
      <c r="EX351" s="182" t="str">
        <f t="shared" ca="1" si="23"/>
        <v/>
      </c>
      <c r="EY351" s="182" t="str">
        <f ca="1">IF(EU351="","",COUNTIF(EU$6:$EU351,"&gt;"&amp;0))</f>
        <v/>
      </c>
      <c r="EZ351" s="167"/>
      <c r="FA351" s="155"/>
    </row>
    <row r="352" spans="146:157" ht="27.6" customHeight="1">
      <c r="EP352" s="181"/>
      <c r="EQ352" s="181"/>
      <c r="ER352" s="182"/>
      <c r="ES352" s="182"/>
      <c r="ET352" s="182" t="str">
        <f t="shared" ca="1" si="21"/>
        <v/>
      </c>
      <c r="EU352" s="182" t="str">
        <f ca="1">IFERROR(IF(OFFSET($D$6,MATCH(VALUE(SUBSTITUTE(EQ352,EG352,"")),$A$6:$A$167,0)-1,MATCH($EG352,$D$6:$CC$6,0)-1+7,1,1)&gt;0,OFFSET($D$6,MATCH(VALUE(SUBSTITUTE(EQ352,EG352,"")),$A$6:$A$167,0)-1,MATCH($EG352,$D$6:$CC$6,0)-1+7,1,1),""),"")</f>
        <v/>
      </c>
      <c r="EV352" s="182" t="str">
        <f ca="1">IF($EU352&lt;&gt;"",IF(OFFSET($D$6,MATCH(VALUE(SUBSTITUTE($EQ352,$EG352,"")),$A$6:$A$167,0)-1,MATCH($EG352,$D$6:$CC$6,0)-1+8,1,1)=0,"",OFFSET($D$6,MATCH(VALUE(SUBSTITUTE($EQ352,$EG352,"")),$A$6:$A$167,0)-1,MATCH($EG352,$D$6:$CC$6,0)-1+8,1,1)),"")</f>
        <v/>
      </c>
      <c r="EW352" s="182" t="str">
        <f t="shared" ca="1" si="22"/>
        <v/>
      </c>
      <c r="EX352" s="182" t="str">
        <f t="shared" ca="1" si="23"/>
        <v/>
      </c>
      <c r="EY352" s="182" t="str">
        <f ca="1">IF(EU352="","",COUNTIF(EU$6:$EU352,"&gt;"&amp;0))</f>
        <v/>
      </c>
      <c r="EZ352" s="167"/>
      <c r="FA352" s="155"/>
    </row>
    <row r="353" spans="146:157" ht="27.6" customHeight="1">
      <c r="EP353" s="181"/>
      <c r="EQ353" s="181"/>
      <c r="ER353" s="182"/>
      <c r="ES353" s="182"/>
      <c r="ET353" s="182" t="str">
        <f t="shared" ca="1" si="21"/>
        <v/>
      </c>
      <c r="EU353" s="182" t="str">
        <f ca="1">IFERROR(IF(OFFSET($D$6,MATCH(VALUE(SUBSTITUTE(EQ353,EG353,"")),$A$6:$A$167,0)-1,MATCH($EG353,$D$6:$CC$6,0)-1+7,1,1)&gt;0,OFFSET($D$6,MATCH(VALUE(SUBSTITUTE(EQ353,EG353,"")),$A$6:$A$167,0)-1,MATCH($EG353,$D$6:$CC$6,0)-1+7,1,1),""),"")</f>
        <v/>
      </c>
      <c r="EV353" s="182" t="str">
        <f ca="1">IF($EU353&lt;&gt;"",IF(OFFSET($D$6,MATCH(VALUE(SUBSTITUTE($EQ353,$EG353,"")),$A$6:$A$167,0)-1,MATCH($EG353,$D$6:$CC$6,0)-1+8,1,1)=0,"",OFFSET($D$6,MATCH(VALUE(SUBSTITUTE($EQ353,$EG353,"")),$A$6:$A$167,0)-1,MATCH($EG353,$D$6:$CC$6,0)-1+8,1,1)),"")</f>
        <v/>
      </c>
      <c r="EW353" s="182" t="str">
        <f t="shared" ca="1" si="22"/>
        <v/>
      </c>
      <c r="EX353" s="182" t="str">
        <f t="shared" ca="1" si="23"/>
        <v/>
      </c>
      <c r="EY353" s="182" t="str">
        <f ca="1">IF(EU353="","",COUNTIF(EU$6:$EU353,"&gt;"&amp;0))</f>
        <v/>
      </c>
      <c r="EZ353" s="167"/>
      <c r="FA353" s="155"/>
    </row>
    <row r="354" spans="146:157" ht="27.6" customHeight="1">
      <c r="EP354" s="181"/>
      <c r="EQ354" s="181"/>
      <c r="ER354" s="182"/>
      <c r="ES354" s="182"/>
      <c r="ET354" s="182" t="str">
        <f t="shared" ca="1" si="21"/>
        <v/>
      </c>
      <c r="EU354" s="182" t="str">
        <f ca="1">IFERROR(IF(OFFSET($D$6,MATCH(VALUE(SUBSTITUTE(EQ354,EG354,"")),$A$6:$A$167,0)-1,MATCH($EG354,$D$6:$CC$6,0)-1+7,1,1)&gt;0,OFFSET($D$6,MATCH(VALUE(SUBSTITUTE(EQ354,EG354,"")),$A$6:$A$167,0)-1,MATCH($EG354,$D$6:$CC$6,0)-1+7,1,1),""),"")</f>
        <v/>
      </c>
      <c r="EV354" s="182" t="str">
        <f ca="1">IF($EU354&lt;&gt;"",IF(OFFSET($D$6,MATCH(VALUE(SUBSTITUTE($EQ354,$EG354,"")),$A$6:$A$167,0)-1,MATCH($EG354,$D$6:$CC$6,0)-1+8,1,1)=0,"",OFFSET($D$6,MATCH(VALUE(SUBSTITUTE($EQ354,$EG354,"")),$A$6:$A$167,0)-1,MATCH($EG354,$D$6:$CC$6,0)-1+8,1,1)),"")</f>
        <v/>
      </c>
      <c r="EW354" s="182" t="str">
        <f t="shared" ca="1" si="22"/>
        <v/>
      </c>
      <c r="EX354" s="182" t="str">
        <f t="shared" ca="1" si="23"/>
        <v/>
      </c>
      <c r="EY354" s="182" t="str">
        <f ca="1">IF(EU354="","",COUNTIF(EU$6:$EU354,"&gt;"&amp;0))</f>
        <v/>
      </c>
      <c r="EZ354" s="167"/>
      <c r="FA354" s="155"/>
    </row>
    <row r="355" spans="146:157" ht="27.6" customHeight="1">
      <c r="EP355" s="181"/>
      <c r="EQ355" s="181"/>
      <c r="ER355" s="182"/>
      <c r="ES355" s="182"/>
      <c r="ET355" s="182" t="str">
        <f t="shared" ca="1" si="21"/>
        <v/>
      </c>
      <c r="EU355" s="182" t="str">
        <f ca="1">IFERROR(IF(OFFSET($D$6,MATCH(VALUE(SUBSTITUTE(EQ355,EG355,"")),$A$6:$A$167,0)-1,MATCH($EG355,$D$6:$CC$6,0)-1+7,1,1)&gt;0,OFFSET($D$6,MATCH(VALUE(SUBSTITUTE(EQ355,EG355,"")),$A$6:$A$167,0)-1,MATCH($EG355,$D$6:$CC$6,0)-1+7,1,1),""),"")</f>
        <v/>
      </c>
      <c r="EV355" s="182" t="str">
        <f ca="1">IF($EU355&lt;&gt;"",IF(OFFSET($D$6,MATCH(VALUE(SUBSTITUTE($EQ355,$EG355,"")),$A$6:$A$167,0)-1,MATCH($EG355,$D$6:$CC$6,0)-1+8,1,1)=0,"",OFFSET($D$6,MATCH(VALUE(SUBSTITUTE($EQ355,$EG355,"")),$A$6:$A$167,0)-1,MATCH($EG355,$D$6:$CC$6,0)-1+8,1,1)),"")</f>
        <v/>
      </c>
      <c r="EW355" s="182" t="str">
        <f t="shared" ca="1" si="22"/>
        <v/>
      </c>
      <c r="EX355" s="182" t="str">
        <f t="shared" ca="1" si="23"/>
        <v/>
      </c>
      <c r="EY355" s="182" t="str">
        <f ca="1">IF(EU355="","",COUNTIF(EU$6:$EU355,"&gt;"&amp;0))</f>
        <v/>
      </c>
      <c r="EZ355" s="167"/>
      <c r="FA355" s="155"/>
    </row>
    <row r="356" spans="146:157" ht="27.6" customHeight="1">
      <c r="EP356" s="181"/>
      <c r="EQ356" s="181"/>
      <c r="ER356" s="182"/>
      <c r="ES356" s="182"/>
      <c r="ET356" s="182" t="str">
        <f t="shared" ca="1" si="21"/>
        <v/>
      </c>
      <c r="EU356" s="182" t="str">
        <f ca="1">IFERROR(IF(OFFSET($D$6,MATCH(VALUE(SUBSTITUTE(EQ356,EG356,"")),$A$6:$A$167,0)-1,MATCH($EG356,$D$6:$CC$6,0)-1+7,1,1)&gt;0,OFFSET($D$6,MATCH(VALUE(SUBSTITUTE(EQ356,EG356,"")),$A$6:$A$167,0)-1,MATCH($EG356,$D$6:$CC$6,0)-1+7,1,1),""),"")</f>
        <v/>
      </c>
      <c r="EV356" s="182" t="str">
        <f ca="1">IF($EU356&lt;&gt;"",IF(OFFSET($D$6,MATCH(VALUE(SUBSTITUTE($EQ356,$EG356,"")),$A$6:$A$167,0)-1,MATCH($EG356,$D$6:$CC$6,0)-1+8,1,1)=0,"",OFFSET($D$6,MATCH(VALUE(SUBSTITUTE($EQ356,$EG356,"")),$A$6:$A$167,0)-1,MATCH($EG356,$D$6:$CC$6,0)-1+8,1,1)),"")</f>
        <v/>
      </c>
      <c r="EW356" s="182" t="str">
        <f t="shared" ca="1" si="22"/>
        <v/>
      </c>
      <c r="EX356" s="182" t="str">
        <f t="shared" ca="1" si="23"/>
        <v/>
      </c>
      <c r="EY356" s="182" t="str">
        <f ca="1">IF(EU356="","",COUNTIF(EU$6:$EU356,"&gt;"&amp;0))</f>
        <v/>
      </c>
      <c r="EZ356" s="167"/>
      <c r="FA356" s="155"/>
    </row>
    <row r="357" spans="146:157" ht="27.6" customHeight="1">
      <c r="EP357" s="181"/>
      <c r="EQ357" s="181"/>
      <c r="ER357" s="182"/>
      <c r="ES357" s="182"/>
      <c r="ET357" s="182" t="str">
        <f t="shared" ca="1" si="21"/>
        <v/>
      </c>
      <c r="EU357" s="182" t="str">
        <f ca="1">IFERROR(IF(OFFSET($D$6,MATCH(VALUE(SUBSTITUTE(EQ357,EG357,"")),$A$6:$A$167,0)-1,MATCH($EG357,$D$6:$CC$6,0)-1+7,1,1)&gt;0,OFFSET($D$6,MATCH(VALUE(SUBSTITUTE(EQ357,EG357,"")),$A$6:$A$167,0)-1,MATCH($EG357,$D$6:$CC$6,0)-1+7,1,1),""),"")</f>
        <v/>
      </c>
      <c r="EV357" s="182" t="str">
        <f ca="1">IF($EU357&lt;&gt;"",IF(OFFSET($D$6,MATCH(VALUE(SUBSTITUTE($EQ357,$EG357,"")),$A$6:$A$167,0)-1,MATCH($EG357,$D$6:$CC$6,0)-1+8,1,1)=0,"",OFFSET($D$6,MATCH(VALUE(SUBSTITUTE($EQ357,$EG357,"")),$A$6:$A$167,0)-1,MATCH($EG357,$D$6:$CC$6,0)-1+8,1,1)),"")</f>
        <v/>
      </c>
      <c r="EW357" s="182" t="str">
        <f t="shared" ca="1" si="22"/>
        <v/>
      </c>
      <c r="EX357" s="182" t="str">
        <f t="shared" ca="1" si="23"/>
        <v/>
      </c>
      <c r="EY357" s="182" t="str">
        <f ca="1">IF(EU357="","",COUNTIF(EU$6:$EU357,"&gt;"&amp;0))</f>
        <v/>
      </c>
      <c r="EZ357" s="167"/>
      <c r="FA357" s="155"/>
    </row>
    <row r="358" spans="146:157" ht="27.6" customHeight="1">
      <c r="EP358" s="181"/>
      <c r="EQ358" s="181"/>
      <c r="ER358" s="182"/>
      <c r="ES358" s="182"/>
      <c r="ET358" s="182" t="str">
        <f t="shared" ca="1" si="21"/>
        <v/>
      </c>
      <c r="EU358" s="182" t="str">
        <f ca="1">IFERROR(IF(OFFSET($D$6,MATCH(VALUE(SUBSTITUTE(EQ358,EG358,"")),$A$6:$A$167,0)-1,MATCH($EG358,$D$6:$CC$6,0)-1+7,1,1)&gt;0,OFFSET($D$6,MATCH(VALUE(SUBSTITUTE(EQ358,EG358,"")),$A$6:$A$167,0)-1,MATCH($EG358,$D$6:$CC$6,0)-1+7,1,1),""),"")</f>
        <v/>
      </c>
      <c r="EV358" s="182" t="str">
        <f ca="1">IF($EU358&lt;&gt;"",IF(OFFSET($D$6,MATCH(VALUE(SUBSTITUTE($EQ358,$EG358,"")),$A$6:$A$167,0)-1,MATCH($EG358,$D$6:$CC$6,0)-1+8,1,1)=0,"",OFFSET($D$6,MATCH(VALUE(SUBSTITUTE($EQ358,$EG358,"")),$A$6:$A$167,0)-1,MATCH($EG358,$D$6:$CC$6,0)-1+8,1,1)),"")</f>
        <v/>
      </c>
      <c r="EW358" s="182" t="str">
        <f t="shared" ca="1" si="22"/>
        <v/>
      </c>
      <c r="EX358" s="182" t="str">
        <f t="shared" ca="1" si="23"/>
        <v/>
      </c>
      <c r="EY358" s="182" t="str">
        <f ca="1">IF(EU358="","",COUNTIF(EU$6:$EU358,"&gt;"&amp;0))</f>
        <v/>
      </c>
      <c r="EZ358" s="167"/>
      <c r="FA358" s="155"/>
    </row>
    <row r="359" spans="146:157" ht="27.6" customHeight="1">
      <c r="EP359" s="181"/>
      <c r="EQ359" s="181"/>
      <c r="ER359" s="182"/>
      <c r="ES359" s="182"/>
      <c r="ET359" s="182" t="str">
        <f t="shared" ca="1" si="21"/>
        <v/>
      </c>
      <c r="EU359" s="182" t="str">
        <f ca="1">IFERROR(IF(OFFSET($D$6,MATCH(VALUE(SUBSTITUTE(EQ359,EG359,"")),$A$6:$A$167,0)-1,MATCH($EG359,$D$6:$CC$6,0)-1+7,1,1)&gt;0,OFFSET($D$6,MATCH(VALUE(SUBSTITUTE(EQ359,EG359,"")),$A$6:$A$167,0)-1,MATCH($EG359,$D$6:$CC$6,0)-1+7,1,1),""),"")</f>
        <v/>
      </c>
      <c r="EV359" s="182" t="str">
        <f ca="1">IF($EU359&lt;&gt;"",IF(OFFSET($D$6,MATCH(VALUE(SUBSTITUTE($EQ359,$EG359,"")),$A$6:$A$167,0)-1,MATCH($EG359,$D$6:$CC$6,0)-1+8,1,1)=0,"",OFFSET($D$6,MATCH(VALUE(SUBSTITUTE($EQ359,$EG359,"")),$A$6:$A$167,0)-1,MATCH($EG359,$D$6:$CC$6,0)-1+8,1,1)),"")</f>
        <v/>
      </c>
      <c r="EW359" s="182" t="str">
        <f t="shared" ca="1" si="22"/>
        <v/>
      </c>
      <c r="EX359" s="182" t="str">
        <f t="shared" ca="1" si="23"/>
        <v/>
      </c>
      <c r="EY359" s="182" t="str">
        <f ca="1">IF(EU359="","",COUNTIF(EU$6:$EU359,"&gt;"&amp;0))</f>
        <v/>
      </c>
      <c r="EZ359" s="167"/>
      <c r="FA359" s="155"/>
    </row>
    <row r="360" spans="146:157" ht="27.6" customHeight="1">
      <c r="EP360" s="181"/>
      <c r="EQ360" s="181"/>
      <c r="ER360" s="182"/>
      <c r="ES360" s="182"/>
      <c r="ET360" s="182" t="str">
        <f t="shared" ca="1" si="21"/>
        <v/>
      </c>
      <c r="EU360" s="182" t="str">
        <f ca="1">IFERROR(IF(OFFSET($D$6,MATCH(VALUE(SUBSTITUTE(EQ360,EG360,"")),$A$6:$A$167,0)-1,MATCH($EG360,$D$6:$CC$6,0)-1+7,1,1)&gt;0,OFFSET($D$6,MATCH(VALUE(SUBSTITUTE(EQ360,EG360,"")),$A$6:$A$167,0)-1,MATCH($EG360,$D$6:$CC$6,0)-1+7,1,1),""),"")</f>
        <v/>
      </c>
      <c r="EV360" s="182" t="str">
        <f ca="1">IF($EU360&lt;&gt;"",IF(OFFSET($D$6,MATCH(VALUE(SUBSTITUTE($EQ360,$EG360,"")),$A$6:$A$167,0)-1,MATCH($EG360,$D$6:$CC$6,0)-1+8,1,1)=0,"",OFFSET($D$6,MATCH(VALUE(SUBSTITUTE($EQ360,$EG360,"")),$A$6:$A$167,0)-1,MATCH($EG360,$D$6:$CC$6,0)-1+8,1,1)),"")</f>
        <v/>
      </c>
      <c r="EW360" s="182" t="str">
        <f t="shared" ca="1" si="22"/>
        <v/>
      </c>
      <c r="EX360" s="182" t="str">
        <f t="shared" ca="1" si="23"/>
        <v/>
      </c>
      <c r="EY360" s="182" t="str">
        <f ca="1">IF(EU360="","",COUNTIF(EU$6:$EU360,"&gt;"&amp;0))</f>
        <v/>
      </c>
      <c r="EZ360" s="167"/>
      <c r="FA360" s="155"/>
    </row>
    <row r="361" spans="146:157" ht="27.6" customHeight="1">
      <c r="EP361" s="181"/>
      <c r="EQ361" s="181"/>
      <c r="ER361" s="182"/>
      <c r="ES361" s="182"/>
      <c r="ET361" s="182" t="str">
        <f t="shared" ca="1" si="21"/>
        <v/>
      </c>
      <c r="EU361" s="182" t="str">
        <f ca="1">IFERROR(IF(OFFSET($D$6,MATCH(VALUE(SUBSTITUTE(EQ361,EG361,"")),$A$6:$A$167,0)-1,MATCH($EG361,$D$6:$CC$6,0)-1+7,1,1)&gt;0,OFFSET($D$6,MATCH(VALUE(SUBSTITUTE(EQ361,EG361,"")),$A$6:$A$167,0)-1,MATCH($EG361,$D$6:$CC$6,0)-1+7,1,1),""),"")</f>
        <v/>
      </c>
      <c r="EV361" s="182" t="str">
        <f ca="1">IF($EU361&lt;&gt;"",IF(OFFSET($D$6,MATCH(VALUE(SUBSTITUTE($EQ361,$EG361,"")),$A$6:$A$167,0)-1,MATCH($EG361,$D$6:$CC$6,0)-1+8,1,1)=0,"",OFFSET($D$6,MATCH(VALUE(SUBSTITUTE($EQ361,$EG361,"")),$A$6:$A$167,0)-1,MATCH($EG361,$D$6:$CC$6,0)-1+8,1,1)),"")</f>
        <v/>
      </c>
      <c r="EW361" s="182" t="str">
        <f t="shared" ca="1" si="22"/>
        <v/>
      </c>
      <c r="EX361" s="182" t="str">
        <f t="shared" ca="1" si="23"/>
        <v/>
      </c>
      <c r="EY361" s="182" t="str">
        <f ca="1">IF(EU361="","",COUNTIF(EU$6:$EU361,"&gt;"&amp;0))</f>
        <v/>
      </c>
      <c r="EZ361" s="167"/>
      <c r="FA361" s="155"/>
    </row>
    <row r="362" spans="146:157" ht="27.6" customHeight="1">
      <c r="EP362" s="181"/>
      <c r="EQ362" s="181"/>
      <c r="ER362" s="182"/>
      <c r="ES362" s="182"/>
      <c r="ET362" s="182" t="str">
        <f t="shared" ca="1" si="21"/>
        <v/>
      </c>
      <c r="EU362" s="182" t="str">
        <f ca="1">IFERROR(IF(OFFSET($D$6,MATCH(VALUE(SUBSTITUTE(EQ362,EG362,"")),$A$6:$A$167,0)-1,MATCH($EG362,$D$6:$CC$6,0)-1+7,1,1)&gt;0,OFFSET($D$6,MATCH(VALUE(SUBSTITUTE(EQ362,EG362,"")),$A$6:$A$167,0)-1,MATCH($EG362,$D$6:$CC$6,0)-1+7,1,1),""),"")</f>
        <v/>
      </c>
      <c r="EV362" s="182" t="str">
        <f ca="1">IF($EU362&lt;&gt;"",IF(OFFSET($D$6,MATCH(VALUE(SUBSTITUTE($EQ362,$EG362,"")),$A$6:$A$167,0)-1,MATCH($EG362,$D$6:$CC$6,0)-1+8,1,1)=0,"",OFFSET($D$6,MATCH(VALUE(SUBSTITUTE($EQ362,$EG362,"")),$A$6:$A$167,0)-1,MATCH($EG362,$D$6:$CC$6,0)-1+8,1,1)),"")</f>
        <v/>
      </c>
      <c r="EW362" s="182" t="str">
        <f t="shared" ca="1" si="22"/>
        <v/>
      </c>
      <c r="EX362" s="182" t="str">
        <f t="shared" ca="1" si="23"/>
        <v/>
      </c>
      <c r="EY362" s="182" t="str">
        <f ca="1">IF(EU362="","",COUNTIF(EU$6:$EU362,"&gt;"&amp;0))</f>
        <v/>
      </c>
      <c r="EZ362" s="167"/>
      <c r="FA362" s="155"/>
    </row>
    <row r="363" spans="146:157" ht="27.6" customHeight="1">
      <c r="EP363" s="181"/>
      <c r="EQ363" s="181"/>
      <c r="ER363" s="182"/>
      <c r="ES363" s="182"/>
      <c r="ET363" s="182" t="str">
        <f t="shared" ca="1" si="21"/>
        <v/>
      </c>
      <c r="EU363" s="182" t="str">
        <f ca="1">IFERROR(IF(OFFSET($D$6,MATCH(VALUE(SUBSTITUTE(EQ363,EG363,"")),$A$6:$A$167,0)-1,MATCH($EG363,$D$6:$CC$6,0)-1+7,1,1)&gt;0,OFFSET($D$6,MATCH(VALUE(SUBSTITUTE(EQ363,EG363,"")),$A$6:$A$167,0)-1,MATCH($EG363,$D$6:$CC$6,0)-1+7,1,1),""),"")</f>
        <v/>
      </c>
      <c r="EV363" s="182" t="str">
        <f ca="1">IF($EU363&lt;&gt;"",IF(OFFSET($D$6,MATCH(VALUE(SUBSTITUTE($EQ363,$EG363,"")),$A$6:$A$167,0)-1,MATCH($EG363,$D$6:$CC$6,0)-1+8,1,1)=0,"",OFFSET($D$6,MATCH(VALUE(SUBSTITUTE($EQ363,$EG363,"")),$A$6:$A$167,0)-1,MATCH($EG363,$D$6:$CC$6,0)-1+8,1,1)),"")</f>
        <v/>
      </c>
      <c r="EW363" s="182" t="str">
        <f t="shared" ca="1" si="22"/>
        <v/>
      </c>
      <c r="EX363" s="182" t="str">
        <f t="shared" ca="1" si="23"/>
        <v/>
      </c>
      <c r="EY363" s="182" t="str">
        <f ca="1">IF(EU363="","",COUNTIF(EU$6:$EU363,"&gt;"&amp;0))</f>
        <v/>
      </c>
      <c r="EZ363" s="167"/>
      <c r="FA363" s="155"/>
    </row>
    <row r="364" spans="146:157" ht="27.6" customHeight="1">
      <c r="EP364" s="181"/>
      <c r="EQ364" s="181"/>
      <c r="ER364" s="182"/>
      <c r="ES364" s="182"/>
      <c r="ET364" s="182" t="str">
        <f t="shared" ca="1" si="21"/>
        <v/>
      </c>
      <c r="EU364" s="182" t="str">
        <f ca="1">IFERROR(IF(OFFSET($D$6,MATCH(VALUE(SUBSTITUTE(EQ364,EG364,"")),$A$6:$A$167,0)-1,MATCH($EG364,$D$6:$CC$6,0)-1+7,1,1)&gt;0,OFFSET($D$6,MATCH(VALUE(SUBSTITUTE(EQ364,EG364,"")),$A$6:$A$167,0)-1,MATCH($EG364,$D$6:$CC$6,0)-1+7,1,1),""),"")</f>
        <v/>
      </c>
      <c r="EV364" s="182" t="str">
        <f ca="1">IF($EU364&lt;&gt;"",IF(OFFSET($D$6,MATCH(VALUE(SUBSTITUTE($EQ364,$EG364,"")),$A$6:$A$167,0)-1,MATCH($EG364,$D$6:$CC$6,0)-1+8,1,1)=0,"",OFFSET($D$6,MATCH(VALUE(SUBSTITUTE($EQ364,$EG364,"")),$A$6:$A$167,0)-1,MATCH($EG364,$D$6:$CC$6,0)-1+8,1,1)),"")</f>
        <v/>
      </c>
      <c r="EW364" s="182" t="str">
        <f t="shared" ca="1" si="22"/>
        <v/>
      </c>
      <c r="EX364" s="182" t="str">
        <f t="shared" ca="1" si="23"/>
        <v/>
      </c>
      <c r="EY364" s="182" t="str">
        <f ca="1">IF(EU364="","",COUNTIF(EU$6:$EU364,"&gt;"&amp;0))</f>
        <v/>
      </c>
      <c r="EZ364" s="167"/>
      <c r="FA364" s="155"/>
    </row>
    <row r="365" spans="146:157" ht="27.6" customHeight="1">
      <c r="EP365" s="181"/>
      <c r="EQ365" s="181"/>
      <c r="ER365" s="182"/>
      <c r="ES365" s="182"/>
      <c r="ET365" s="182" t="str">
        <f t="shared" ca="1" si="21"/>
        <v/>
      </c>
      <c r="EU365" s="182" t="str">
        <f ca="1">IFERROR(IF(OFFSET($D$6,MATCH(VALUE(SUBSTITUTE(EQ365,EG365,"")),$A$6:$A$167,0)-1,MATCH($EG365,$D$6:$CC$6,0)-1+7,1,1)&gt;0,OFFSET($D$6,MATCH(VALUE(SUBSTITUTE(EQ365,EG365,"")),$A$6:$A$167,0)-1,MATCH($EG365,$D$6:$CC$6,0)-1+7,1,1),""),"")</f>
        <v/>
      </c>
      <c r="EV365" s="182" t="str">
        <f ca="1">IF($EU365&lt;&gt;"",IF(OFFSET($D$6,MATCH(VALUE(SUBSTITUTE($EQ365,$EG365,"")),$A$6:$A$167,0)-1,MATCH($EG365,$D$6:$CC$6,0)-1+8,1,1)=0,"",OFFSET($D$6,MATCH(VALUE(SUBSTITUTE($EQ365,$EG365,"")),$A$6:$A$167,0)-1,MATCH($EG365,$D$6:$CC$6,0)-1+8,1,1)),"")</f>
        <v/>
      </c>
      <c r="EW365" s="182" t="str">
        <f t="shared" ca="1" si="22"/>
        <v/>
      </c>
      <c r="EX365" s="182" t="str">
        <f t="shared" ca="1" si="23"/>
        <v/>
      </c>
      <c r="EY365" s="182" t="str">
        <f ca="1">IF(EU365="","",COUNTIF(EU$6:$EU365,"&gt;"&amp;0))</f>
        <v/>
      </c>
      <c r="EZ365" s="167"/>
      <c r="FA365" s="155"/>
    </row>
    <row r="366" spans="146:157" ht="27.6" customHeight="1">
      <c r="EP366" s="181"/>
      <c r="EQ366" s="181"/>
      <c r="ER366" s="182"/>
      <c r="ES366" s="182"/>
      <c r="ET366" s="182" t="str">
        <f t="shared" ca="1" si="21"/>
        <v/>
      </c>
      <c r="EU366" s="182" t="str">
        <f ca="1">IFERROR(IF(OFFSET($D$6,MATCH(VALUE(SUBSTITUTE(EQ366,EG366,"")),$A$6:$A$167,0)-1,MATCH($EG366,$D$6:$CC$6,0)-1+7,1,1)&gt;0,OFFSET($D$6,MATCH(VALUE(SUBSTITUTE(EQ366,EG366,"")),$A$6:$A$167,0)-1,MATCH($EG366,$D$6:$CC$6,0)-1+7,1,1),""),"")</f>
        <v/>
      </c>
      <c r="EV366" s="182" t="str">
        <f ca="1">IF($EU366&lt;&gt;"",IF(OFFSET($D$6,MATCH(VALUE(SUBSTITUTE($EQ366,$EG366,"")),$A$6:$A$167,0)-1,MATCH($EG366,$D$6:$CC$6,0)-1+8,1,1)=0,"",OFFSET($D$6,MATCH(VALUE(SUBSTITUTE($EQ366,$EG366,"")),$A$6:$A$167,0)-1,MATCH($EG366,$D$6:$CC$6,0)-1+8,1,1)),"")</f>
        <v/>
      </c>
      <c r="EW366" s="182" t="str">
        <f t="shared" ca="1" si="22"/>
        <v/>
      </c>
      <c r="EX366" s="182" t="str">
        <f t="shared" ca="1" si="23"/>
        <v/>
      </c>
      <c r="EY366" s="182" t="str">
        <f ca="1">IF(EU366="","",COUNTIF(EU$6:$EU366,"&gt;"&amp;0))</f>
        <v/>
      </c>
      <c r="EZ366" s="167"/>
      <c r="FA366" s="155"/>
    </row>
    <row r="367" spans="146:157" ht="27.6" customHeight="1">
      <c r="EP367" s="181"/>
      <c r="EQ367" s="181"/>
      <c r="ER367" s="182"/>
      <c r="ES367" s="182"/>
      <c r="ET367" s="182" t="str">
        <f t="shared" ca="1" si="21"/>
        <v/>
      </c>
      <c r="EU367" s="182" t="str">
        <f ca="1">IFERROR(IF(OFFSET($D$6,MATCH(VALUE(SUBSTITUTE(EQ367,EG367,"")),$A$6:$A$167,0)-1,MATCH($EG367,$D$6:$CC$6,0)-1+7,1,1)&gt;0,OFFSET($D$6,MATCH(VALUE(SUBSTITUTE(EQ367,EG367,"")),$A$6:$A$167,0)-1,MATCH($EG367,$D$6:$CC$6,0)-1+7,1,1),""),"")</f>
        <v/>
      </c>
      <c r="EV367" s="182" t="str">
        <f ca="1">IF($EU367&lt;&gt;"",IF(OFFSET($D$6,MATCH(VALUE(SUBSTITUTE($EQ367,$EG367,"")),$A$6:$A$167,0)-1,MATCH($EG367,$D$6:$CC$6,0)-1+8,1,1)=0,"",OFFSET($D$6,MATCH(VALUE(SUBSTITUTE($EQ367,$EG367,"")),$A$6:$A$167,0)-1,MATCH($EG367,$D$6:$CC$6,0)-1+8,1,1)),"")</f>
        <v/>
      </c>
      <c r="EW367" s="182" t="str">
        <f t="shared" ca="1" si="22"/>
        <v/>
      </c>
      <c r="EX367" s="182" t="str">
        <f t="shared" ca="1" si="23"/>
        <v/>
      </c>
      <c r="EY367" s="182" t="str">
        <f ca="1">IF(EU367="","",COUNTIF(EU$6:$EU367,"&gt;"&amp;0))</f>
        <v/>
      </c>
      <c r="EZ367" s="167"/>
      <c r="FA367" s="155"/>
    </row>
    <row r="368" spans="146:157" ht="27.6" customHeight="1">
      <c r="EP368" s="181"/>
      <c r="EQ368" s="181"/>
      <c r="ER368" s="182"/>
      <c r="ES368" s="182"/>
      <c r="ET368" s="182" t="str">
        <f t="shared" ca="1" si="21"/>
        <v/>
      </c>
      <c r="EU368" s="182" t="str">
        <f ca="1">IFERROR(IF(OFFSET($D$6,MATCH(VALUE(SUBSTITUTE(EQ368,EG368,"")),$A$6:$A$167,0)-1,MATCH($EG368,$D$6:$CC$6,0)-1+7,1,1)&gt;0,OFFSET($D$6,MATCH(VALUE(SUBSTITUTE(EQ368,EG368,"")),$A$6:$A$167,0)-1,MATCH($EG368,$D$6:$CC$6,0)-1+7,1,1),""),"")</f>
        <v/>
      </c>
      <c r="EV368" s="182" t="str">
        <f ca="1">IF($EU368&lt;&gt;"",IF(OFFSET($D$6,MATCH(VALUE(SUBSTITUTE($EQ368,$EG368,"")),$A$6:$A$167,0)-1,MATCH($EG368,$D$6:$CC$6,0)-1+8,1,1)=0,"",OFFSET($D$6,MATCH(VALUE(SUBSTITUTE($EQ368,$EG368,"")),$A$6:$A$167,0)-1,MATCH($EG368,$D$6:$CC$6,0)-1+8,1,1)),"")</f>
        <v/>
      </c>
      <c r="EW368" s="182" t="str">
        <f t="shared" ca="1" si="22"/>
        <v/>
      </c>
      <c r="EX368" s="182" t="str">
        <f t="shared" ca="1" si="23"/>
        <v/>
      </c>
      <c r="EY368" s="182" t="str">
        <f ca="1">IF(EU368="","",COUNTIF(EU$6:$EU368,"&gt;"&amp;0))</f>
        <v/>
      </c>
      <c r="EZ368" s="167"/>
      <c r="FA368" s="155"/>
    </row>
    <row r="369" spans="146:157" ht="27.6" customHeight="1">
      <c r="EP369" s="181"/>
      <c r="EQ369" s="181"/>
      <c r="ER369" s="182"/>
      <c r="ES369" s="182"/>
      <c r="ET369" s="182" t="str">
        <f t="shared" ca="1" si="21"/>
        <v/>
      </c>
      <c r="EU369" s="182" t="str">
        <f ca="1">IFERROR(IF(OFFSET($D$6,MATCH(VALUE(SUBSTITUTE(EQ369,EG369,"")),$A$6:$A$167,0)-1,MATCH($EG369,$D$6:$CC$6,0)-1+7,1,1)&gt;0,OFFSET($D$6,MATCH(VALUE(SUBSTITUTE(EQ369,EG369,"")),$A$6:$A$167,0)-1,MATCH($EG369,$D$6:$CC$6,0)-1+7,1,1),""),"")</f>
        <v/>
      </c>
      <c r="EV369" s="182" t="str">
        <f ca="1">IF($EU369&lt;&gt;"",IF(OFFSET($D$6,MATCH(VALUE(SUBSTITUTE($EQ369,$EG369,"")),$A$6:$A$167,0)-1,MATCH($EG369,$D$6:$CC$6,0)-1+8,1,1)=0,"",OFFSET($D$6,MATCH(VALUE(SUBSTITUTE($EQ369,$EG369,"")),$A$6:$A$167,0)-1,MATCH($EG369,$D$6:$CC$6,0)-1+8,1,1)),"")</f>
        <v/>
      </c>
      <c r="EW369" s="182" t="str">
        <f t="shared" ca="1" si="22"/>
        <v/>
      </c>
      <c r="EX369" s="182" t="str">
        <f t="shared" ca="1" si="23"/>
        <v/>
      </c>
      <c r="EY369" s="182" t="str">
        <f ca="1">IF(EU369="","",COUNTIF(EU$6:$EU369,"&gt;"&amp;0))</f>
        <v/>
      </c>
      <c r="EZ369" s="167"/>
      <c r="FA369" s="155"/>
    </row>
    <row r="370" spans="146:157" ht="27.6" customHeight="1">
      <c r="EP370" s="181"/>
      <c r="EQ370" s="181"/>
      <c r="ER370" s="182"/>
      <c r="ES370" s="182"/>
      <c r="ET370" s="182" t="str">
        <f t="shared" ca="1" si="21"/>
        <v/>
      </c>
      <c r="EU370" s="182" t="str">
        <f ca="1">IFERROR(IF(OFFSET($D$6,MATCH(VALUE(SUBSTITUTE(EQ370,EG370,"")),$A$6:$A$167,0)-1,MATCH($EG370,$D$6:$CC$6,0)-1+7,1,1)&gt;0,OFFSET($D$6,MATCH(VALUE(SUBSTITUTE(EQ370,EG370,"")),$A$6:$A$167,0)-1,MATCH($EG370,$D$6:$CC$6,0)-1+7,1,1),""),"")</f>
        <v/>
      </c>
      <c r="EV370" s="182" t="str">
        <f ca="1">IF($EU370&lt;&gt;"",IF(OFFSET($D$6,MATCH(VALUE(SUBSTITUTE($EQ370,$EG370,"")),$A$6:$A$167,0)-1,MATCH($EG370,$D$6:$CC$6,0)-1+8,1,1)=0,"",OFFSET($D$6,MATCH(VALUE(SUBSTITUTE($EQ370,$EG370,"")),$A$6:$A$167,0)-1,MATCH($EG370,$D$6:$CC$6,0)-1+8,1,1)),"")</f>
        <v/>
      </c>
      <c r="EW370" s="182" t="str">
        <f t="shared" ca="1" si="22"/>
        <v/>
      </c>
      <c r="EX370" s="182" t="str">
        <f t="shared" ca="1" si="23"/>
        <v/>
      </c>
      <c r="EY370" s="182" t="str">
        <f ca="1">IF(EU370="","",COUNTIF(EU$6:$EU370,"&gt;"&amp;0))</f>
        <v/>
      </c>
      <c r="EZ370" s="167"/>
      <c r="FA370" s="155"/>
    </row>
    <row r="371" spans="146:157" ht="27.6" customHeight="1">
      <c r="EP371" s="181"/>
      <c r="EQ371" s="181"/>
      <c r="ER371" s="182"/>
      <c r="ES371" s="182"/>
      <c r="ET371" s="182" t="str">
        <f t="shared" ca="1" si="21"/>
        <v/>
      </c>
      <c r="EU371" s="182" t="str">
        <f ca="1">IFERROR(IF(OFFSET($D$6,MATCH(VALUE(SUBSTITUTE(EQ371,EG371,"")),$A$6:$A$167,0)-1,MATCH($EG371,$D$6:$CC$6,0)-1+7,1,1)&gt;0,OFFSET($D$6,MATCH(VALUE(SUBSTITUTE(EQ371,EG371,"")),$A$6:$A$167,0)-1,MATCH($EG371,$D$6:$CC$6,0)-1+7,1,1),""),"")</f>
        <v/>
      </c>
      <c r="EV371" s="182" t="str">
        <f ca="1">IF($EU371&lt;&gt;"",IF(OFFSET($D$6,MATCH(VALUE(SUBSTITUTE($EQ371,$EG371,"")),$A$6:$A$167,0)-1,MATCH($EG371,$D$6:$CC$6,0)-1+8,1,1)=0,"",OFFSET($D$6,MATCH(VALUE(SUBSTITUTE($EQ371,$EG371,"")),$A$6:$A$167,0)-1,MATCH($EG371,$D$6:$CC$6,0)-1+8,1,1)),"")</f>
        <v/>
      </c>
      <c r="EW371" s="182" t="str">
        <f t="shared" ca="1" si="22"/>
        <v/>
      </c>
      <c r="EX371" s="182" t="str">
        <f t="shared" ca="1" si="23"/>
        <v/>
      </c>
      <c r="EY371" s="182" t="str">
        <f ca="1">IF(EU371="","",COUNTIF(EU$6:$EU371,"&gt;"&amp;0))</f>
        <v/>
      </c>
      <c r="EZ371" s="167"/>
      <c r="FA371" s="155"/>
    </row>
    <row r="372" spans="146:157" ht="27.6" customHeight="1">
      <c r="EP372" s="181"/>
      <c r="EQ372" s="181"/>
      <c r="ER372" s="182"/>
      <c r="ES372" s="182"/>
      <c r="ET372" s="182" t="str">
        <f t="shared" ca="1" si="21"/>
        <v/>
      </c>
      <c r="EU372" s="182" t="str">
        <f ca="1">IFERROR(IF(OFFSET($D$6,MATCH(VALUE(SUBSTITUTE(EQ372,EG372,"")),$A$6:$A$167,0)-1,MATCH($EG372,$D$6:$CC$6,0)-1+7,1,1)&gt;0,OFFSET($D$6,MATCH(VALUE(SUBSTITUTE(EQ372,EG372,"")),$A$6:$A$167,0)-1,MATCH($EG372,$D$6:$CC$6,0)-1+7,1,1),""),"")</f>
        <v/>
      </c>
      <c r="EV372" s="182" t="str">
        <f ca="1">IF($EU372&lt;&gt;"",IF(OFFSET($D$6,MATCH(VALUE(SUBSTITUTE($EQ372,$EG372,"")),$A$6:$A$167,0)-1,MATCH($EG372,$D$6:$CC$6,0)-1+8,1,1)=0,"",OFFSET($D$6,MATCH(VALUE(SUBSTITUTE($EQ372,$EG372,"")),$A$6:$A$167,0)-1,MATCH($EG372,$D$6:$CC$6,0)-1+8,1,1)),"")</f>
        <v/>
      </c>
      <c r="EW372" s="182" t="str">
        <f t="shared" ca="1" si="22"/>
        <v/>
      </c>
      <c r="EX372" s="182" t="str">
        <f t="shared" ca="1" si="23"/>
        <v/>
      </c>
      <c r="EY372" s="182" t="str">
        <f ca="1">IF(EU372="","",COUNTIF(EU$6:$EU372,"&gt;"&amp;0))</f>
        <v/>
      </c>
      <c r="EZ372" s="167"/>
      <c r="FA372" s="155"/>
    </row>
    <row r="373" spans="146:157" ht="27.6" customHeight="1">
      <c r="EP373" s="181"/>
      <c r="EQ373" s="181"/>
      <c r="ER373" s="182"/>
      <c r="ES373" s="182"/>
      <c r="ET373" s="182" t="str">
        <f t="shared" ca="1" si="21"/>
        <v/>
      </c>
      <c r="EU373" s="182" t="str">
        <f ca="1">IFERROR(IF(OFFSET($D$6,MATCH(VALUE(SUBSTITUTE(EQ373,EG373,"")),$A$6:$A$167,0)-1,MATCH($EG373,$D$6:$CC$6,0)-1+7,1,1)&gt;0,OFFSET($D$6,MATCH(VALUE(SUBSTITUTE(EQ373,EG373,"")),$A$6:$A$167,0)-1,MATCH($EG373,$D$6:$CC$6,0)-1+7,1,1),""),"")</f>
        <v/>
      </c>
      <c r="EV373" s="182" t="str">
        <f ca="1">IF($EU373&lt;&gt;"",IF(OFFSET($D$6,MATCH(VALUE(SUBSTITUTE($EQ373,$EG373,"")),$A$6:$A$167,0)-1,MATCH($EG373,$D$6:$CC$6,0)-1+8,1,1)=0,"",OFFSET($D$6,MATCH(VALUE(SUBSTITUTE($EQ373,$EG373,"")),$A$6:$A$167,0)-1,MATCH($EG373,$D$6:$CC$6,0)-1+8,1,1)),"")</f>
        <v/>
      </c>
      <c r="EW373" s="182" t="str">
        <f t="shared" ca="1" si="22"/>
        <v/>
      </c>
      <c r="EX373" s="182" t="str">
        <f t="shared" ca="1" si="23"/>
        <v/>
      </c>
      <c r="EY373" s="182" t="str">
        <f ca="1">IF(EU373="","",COUNTIF(EU$6:$EU373,"&gt;"&amp;0))</f>
        <v/>
      </c>
      <c r="EZ373" s="167"/>
      <c r="FA373" s="155"/>
    </row>
    <row r="374" spans="146:157" ht="27.6" customHeight="1">
      <c r="EP374" s="181"/>
      <c r="EQ374" s="181"/>
      <c r="ER374" s="182"/>
      <c r="ES374" s="182"/>
      <c r="ET374" s="182" t="str">
        <f t="shared" ca="1" si="21"/>
        <v/>
      </c>
      <c r="EU374" s="182" t="str">
        <f ca="1">IFERROR(IF(OFFSET($D$6,MATCH(VALUE(SUBSTITUTE(EQ374,EG374,"")),$A$6:$A$167,0)-1,MATCH($EG374,$D$6:$CC$6,0)-1+7,1,1)&gt;0,OFFSET($D$6,MATCH(VALUE(SUBSTITUTE(EQ374,EG374,"")),$A$6:$A$167,0)-1,MATCH($EG374,$D$6:$CC$6,0)-1+7,1,1),""),"")</f>
        <v/>
      </c>
      <c r="EV374" s="182" t="str">
        <f ca="1">IF($EU374&lt;&gt;"",IF(OFFSET($D$6,MATCH(VALUE(SUBSTITUTE($EQ374,$EG374,"")),$A$6:$A$167,0)-1,MATCH($EG374,$D$6:$CC$6,0)-1+8,1,1)=0,"",OFFSET($D$6,MATCH(VALUE(SUBSTITUTE($EQ374,$EG374,"")),$A$6:$A$167,0)-1,MATCH($EG374,$D$6:$CC$6,0)-1+8,1,1)),"")</f>
        <v/>
      </c>
      <c r="EW374" s="182" t="str">
        <f t="shared" ca="1" si="22"/>
        <v/>
      </c>
      <c r="EX374" s="182" t="str">
        <f t="shared" ca="1" si="23"/>
        <v/>
      </c>
      <c r="EY374" s="182" t="str">
        <f ca="1">IF(EU374="","",COUNTIF(EU$6:$EU374,"&gt;"&amp;0))</f>
        <v/>
      </c>
      <c r="EZ374" s="167"/>
      <c r="FA374" s="155"/>
    </row>
    <row r="375" spans="146:157" ht="27.6" customHeight="1">
      <c r="EP375" s="181"/>
      <c r="EQ375" s="181"/>
      <c r="ER375" s="182"/>
      <c r="ES375" s="182"/>
      <c r="ET375" s="182" t="str">
        <f t="shared" ca="1" si="21"/>
        <v/>
      </c>
      <c r="EU375" s="182" t="str">
        <f ca="1">IFERROR(IF(OFFSET($D$6,MATCH(VALUE(SUBSTITUTE(EQ375,EG375,"")),$A$6:$A$167,0)-1,MATCH($EG375,$D$6:$CC$6,0)-1+7,1,1)&gt;0,OFFSET($D$6,MATCH(VALUE(SUBSTITUTE(EQ375,EG375,"")),$A$6:$A$167,0)-1,MATCH($EG375,$D$6:$CC$6,0)-1+7,1,1),""),"")</f>
        <v/>
      </c>
      <c r="EV375" s="182" t="str">
        <f ca="1">IF($EU375&lt;&gt;"",IF(OFFSET($D$6,MATCH(VALUE(SUBSTITUTE($EQ375,$EG375,"")),$A$6:$A$167,0)-1,MATCH($EG375,$D$6:$CC$6,0)-1+8,1,1)=0,"",OFFSET($D$6,MATCH(VALUE(SUBSTITUTE($EQ375,$EG375,"")),$A$6:$A$167,0)-1,MATCH($EG375,$D$6:$CC$6,0)-1+8,1,1)),"")</f>
        <v/>
      </c>
      <c r="EW375" s="182" t="str">
        <f t="shared" ca="1" si="22"/>
        <v/>
      </c>
      <c r="EX375" s="182" t="str">
        <f t="shared" ca="1" si="23"/>
        <v/>
      </c>
      <c r="EY375" s="182" t="str">
        <f ca="1">IF(EU375="","",COUNTIF(EU$6:$EU375,"&gt;"&amp;0))</f>
        <v/>
      </c>
      <c r="EZ375" s="167"/>
      <c r="FA375" s="155"/>
    </row>
    <row r="376" spans="146:157" ht="27.6" customHeight="1">
      <c r="EP376" s="181"/>
      <c r="EQ376" s="181"/>
      <c r="ER376" s="182"/>
      <c r="ES376" s="182"/>
      <c r="ET376" s="182" t="str">
        <f t="shared" ca="1" si="21"/>
        <v/>
      </c>
      <c r="EU376" s="182" t="str">
        <f ca="1">IFERROR(IF(OFFSET($D$6,MATCH(VALUE(SUBSTITUTE(EQ376,EG376,"")),$A$6:$A$167,0)-1,MATCH($EG376,$D$6:$CC$6,0)-1+7,1,1)&gt;0,OFFSET($D$6,MATCH(VALUE(SUBSTITUTE(EQ376,EG376,"")),$A$6:$A$167,0)-1,MATCH($EG376,$D$6:$CC$6,0)-1+7,1,1),""),"")</f>
        <v/>
      </c>
      <c r="EV376" s="182" t="str">
        <f ca="1">IF($EU376&lt;&gt;"",IF(OFFSET($D$6,MATCH(VALUE(SUBSTITUTE($EQ376,$EG376,"")),$A$6:$A$167,0)-1,MATCH($EG376,$D$6:$CC$6,0)-1+8,1,1)=0,"",OFFSET($D$6,MATCH(VALUE(SUBSTITUTE($EQ376,$EG376,"")),$A$6:$A$167,0)-1,MATCH($EG376,$D$6:$CC$6,0)-1+8,1,1)),"")</f>
        <v/>
      </c>
      <c r="EW376" s="182" t="str">
        <f t="shared" ca="1" si="22"/>
        <v/>
      </c>
      <c r="EX376" s="182" t="str">
        <f t="shared" ca="1" si="23"/>
        <v/>
      </c>
      <c r="EY376" s="182" t="str">
        <f ca="1">IF(EU376="","",COUNTIF(EU$6:$EU376,"&gt;"&amp;0))</f>
        <v/>
      </c>
      <c r="EZ376" s="167"/>
      <c r="FA376" s="155"/>
    </row>
    <row r="377" spans="146:157" ht="27.6" customHeight="1">
      <c r="EP377" s="181"/>
      <c r="EQ377" s="181"/>
      <c r="ER377" s="182"/>
      <c r="ES377" s="182"/>
      <c r="ET377" s="182" t="str">
        <f t="shared" ca="1" si="21"/>
        <v/>
      </c>
      <c r="EU377" s="182" t="str">
        <f ca="1">IFERROR(IF(OFFSET($D$6,MATCH(VALUE(SUBSTITUTE(EQ377,EG377,"")),$A$6:$A$167,0)-1,MATCH($EG377,$D$6:$CC$6,0)-1+7,1,1)&gt;0,OFFSET($D$6,MATCH(VALUE(SUBSTITUTE(EQ377,EG377,"")),$A$6:$A$167,0)-1,MATCH($EG377,$D$6:$CC$6,0)-1+7,1,1),""),"")</f>
        <v/>
      </c>
      <c r="EV377" s="182" t="str">
        <f ca="1">IF($EU377&lt;&gt;"",IF(OFFSET($D$6,MATCH(VALUE(SUBSTITUTE($EQ377,$EG377,"")),$A$6:$A$167,0)-1,MATCH($EG377,$D$6:$CC$6,0)-1+8,1,1)=0,"",OFFSET($D$6,MATCH(VALUE(SUBSTITUTE($EQ377,$EG377,"")),$A$6:$A$167,0)-1,MATCH($EG377,$D$6:$CC$6,0)-1+8,1,1)),"")</f>
        <v/>
      </c>
      <c r="EW377" s="182" t="str">
        <f t="shared" ca="1" si="22"/>
        <v/>
      </c>
      <c r="EX377" s="182" t="str">
        <f t="shared" ca="1" si="23"/>
        <v/>
      </c>
      <c r="EY377" s="182" t="str">
        <f ca="1">IF(EU377="","",COUNTIF(EU$6:$EU377,"&gt;"&amp;0))</f>
        <v/>
      </c>
      <c r="EZ377" s="167"/>
      <c r="FA377" s="155"/>
    </row>
    <row r="378" spans="146:157" ht="27.6" customHeight="1">
      <c r="EP378" s="181"/>
      <c r="EQ378" s="181"/>
      <c r="ER378" s="182"/>
      <c r="ES378" s="182"/>
      <c r="ET378" s="182" t="str">
        <f t="shared" ca="1" si="21"/>
        <v/>
      </c>
      <c r="EU378" s="182" t="str">
        <f ca="1">IFERROR(IF(OFFSET($D$6,MATCH(VALUE(SUBSTITUTE(EQ378,EG378,"")),$A$6:$A$167,0)-1,MATCH($EG378,$D$6:$CC$6,0)-1+7,1,1)&gt;0,OFFSET($D$6,MATCH(VALUE(SUBSTITUTE(EQ378,EG378,"")),$A$6:$A$167,0)-1,MATCH($EG378,$D$6:$CC$6,0)-1+7,1,1),""),"")</f>
        <v/>
      </c>
      <c r="EV378" s="182" t="str">
        <f ca="1">IF($EU378&lt;&gt;"",IF(OFFSET($D$6,MATCH(VALUE(SUBSTITUTE($EQ378,$EG378,"")),$A$6:$A$167,0)-1,MATCH($EG378,$D$6:$CC$6,0)-1+8,1,1)=0,"",OFFSET($D$6,MATCH(VALUE(SUBSTITUTE($EQ378,$EG378,"")),$A$6:$A$167,0)-1,MATCH($EG378,$D$6:$CC$6,0)-1+8,1,1)),"")</f>
        <v/>
      </c>
      <c r="EW378" s="182" t="str">
        <f t="shared" ca="1" si="22"/>
        <v/>
      </c>
      <c r="EX378" s="182" t="str">
        <f t="shared" ca="1" si="23"/>
        <v/>
      </c>
      <c r="EY378" s="182" t="str">
        <f ca="1">IF(EU378="","",COUNTIF(EU$6:$EU378,"&gt;"&amp;0))</f>
        <v/>
      </c>
      <c r="EZ378" s="167"/>
      <c r="FA378" s="155"/>
    </row>
    <row r="379" spans="146:157" ht="27.6" customHeight="1">
      <c r="EP379" s="181"/>
      <c r="EQ379" s="181"/>
      <c r="ER379" s="182"/>
      <c r="ES379" s="182"/>
      <c r="ET379" s="182" t="str">
        <f t="shared" ca="1" si="21"/>
        <v/>
      </c>
      <c r="EU379" s="182" t="str">
        <f ca="1">IFERROR(IF(OFFSET($D$6,MATCH(VALUE(SUBSTITUTE(EQ379,EG379,"")),$A$6:$A$167,0)-1,MATCH($EG379,$D$6:$CC$6,0)-1+7,1,1)&gt;0,OFFSET($D$6,MATCH(VALUE(SUBSTITUTE(EQ379,EG379,"")),$A$6:$A$167,0)-1,MATCH($EG379,$D$6:$CC$6,0)-1+7,1,1),""),"")</f>
        <v/>
      </c>
      <c r="EV379" s="182" t="str">
        <f ca="1">IF($EU379&lt;&gt;"",IF(OFFSET($D$6,MATCH(VALUE(SUBSTITUTE($EQ379,$EG379,"")),$A$6:$A$167,0)-1,MATCH($EG379,$D$6:$CC$6,0)-1+8,1,1)=0,"",OFFSET($D$6,MATCH(VALUE(SUBSTITUTE($EQ379,$EG379,"")),$A$6:$A$167,0)-1,MATCH($EG379,$D$6:$CC$6,0)-1+8,1,1)),"")</f>
        <v/>
      </c>
      <c r="EW379" s="182" t="str">
        <f t="shared" ca="1" si="22"/>
        <v/>
      </c>
      <c r="EX379" s="182" t="str">
        <f t="shared" ca="1" si="23"/>
        <v/>
      </c>
      <c r="EY379" s="182" t="str">
        <f ca="1">IF(EU379="","",COUNTIF(EU$6:$EU379,"&gt;"&amp;0))</f>
        <v/>
      </c>
      <c r="EZ379" s="167"/>
      <c r="FA379" s="155"/>
    </row>
    <row r="380" spans="146:157" ht="27.6" customHeight="1">
      <c r="EP380" s="181"/>
      <c r="EQ380" s="181"/>
      <c r="ER380" s="182"/>
      <c r="ES380" s="182"/>
      <c r="ET380" s="182" t="str">
        <f t="shared" ca="1" si="21"/>
        <v/>
      </c>
      <c r="EU380" s="182" t="str">
        <f ca="1">IFERROR(IF(OFFSET($D$6,MATCH(VALUE(SUBSTITUTE(EQ380,EG380,"")),$A$6:$A$167,0)-1,MATCH($EG380,$D$6:$CC$6,0)-1+7,1,1)&gt;0,OFFSET($D$6,MATCH(VALUE(SUBSTITUTE(EQ380,EG380,"")),$A$6:$A$167,0)-1,MATCH($EG380,$D$6:$CC$6,0)-1+7,1,1),""),"")</f>
        <v/>
      </c>
      <c r="EV380" s="182" t="str">
        <f ca="1">IF($EU380&lt;&gt;"",IF(OFFSET($D$6,MATCH(VALUE(SUBSTITUTE($EQ380,$EG380,"")),$A$6:$A$167,0)-1,MATCH($EG380,$D$6:$CC$6,0)-1+8,1,1)=0,"",OFFSET($D$6,MATCH(VALUE(SUBSTITUTE($EQ380,$EG380,"")),$A$6:$A$167,0)-1,MATCH($EG380,$D$6:$CC$6,0)-1+8,1,1)),"")</f>
        <v/>
      </c>
      <c r="EW380" s="182" t="str">
        <f t="shared" ca="1" si="22"/>
        <v/>
      </c>
      <c r="EX380" s="182" t="str">
        <f t="shared" ca="1" si="23"/>
        <v/>
      </c>
      <c r="EY380" s="182" t="str">
        <f ca="1">IF(EU380="","",COUNTIF(EU$6:$EU380,"&gt;"&amp;0))</f>
        <v/>
      </c>
      <c r="EZ380" s="167"/>
      <c r="FA380" s="155"/>
    </row>
    <row r="381" spans="146:157" ht="27.6" customHeight="1">
      <c r="EP381" s="181"/>
      <c r="EQ381" s="181"/>
      <c r="ER381" s="182"/>
      <c r="ES381" s="182"/>
      <c r="ET381" s="182" t="str">
        <f t="shared" ca="1" si="21"/>
        <v/>
      </c>
      <c r="EU381" s="182" t="str">
        <f ca="1">IFERROR(IF(OFFSET($D$6,MATCH(VALUE(SUBSTITUTE(EQ381,EG381,"")),$A$6:$A$167,0)-1,MATCH($EG381,$D$6:$CC$6,0)-1+7,1,1)&gt;0,OFFSET($D$6,MATCH(VALUE(SUBSTITUTE(EQ381,EG381,"")),$A$6:$A$167,0)-1,MATCH($EG381,$D$6:$CC$6,0)-1+7,1,1),""),"")</f>
        <v/>
      </c>
      <c r="EV381" s="182" t="str">
        <f ca="1">IF($EU381&lt;&gt;"",IF(OFFSET($D$6,MATCH(VALUE(SUBSTITUTE($EQ381,$EG381,"")),$A$6:$A$167,0)-1,MATCH($EG381,$D$6:$CC$6,0)-1+8,1,1)=0,"",OFFSET($D$6,MATCH(VALUE(SUBSTITUTE($EQ381,$EG381,"")),$A$6:$A$167,0)-1,MATCH($EG381,$D$6:$CC$6,0)-1+8,1,1)),"")</f>
        <v/>
      </c>
      <c r="EW381" s="182" t="str">
        <f t="shared" ca="1" si="22"/>
        <v/>
      </c>
      <c r="EX381" s="182" t="str">
        <f t="shared" ca="1" si="23"/>
        <v/>
      </c>
      <c r="EY381" s="182" t="str">
        <f ca="1">IF(EU381="","",COUNTIF(EU$6:$EU381,"&gt;"&amp;0))</f>
        <v/>
      </c>
      <c r="EZ381" s="167"/>
      <c r="FA381" s="155"/>
    </row>
    <row r="382" spans="146:157" ht="27.6" customHeight="1">
      <c r="EP382" s="181"/>
      <c r="EQ382" s="181"/>
      <c r="ER382" s="182"/>
      <c r="ES382" s="182"/>
      <c r="ET382" s="182" t="str">
        <f t="shared" ca="1" si="21"/>
        <v/>
      </c>
      <c r="EU382" s="182" t="str">
        <f ca="1">IFERROR(IF(OFFSET($D$6,MATCH(VALUE(SUBSTITUTE(EQ382,EG382,"")),$A$6:$A$167,0)-1,MATCH($EG382,$D$6:$CC$6,0)-1+7,1,1)&gt;0,OFFSET($D$6,MATCH(VALUE(SUBSTITUTE(EQ382,EG382,"")),$A$6:$A$167,0)-1,MATCH($EG382,$D$6:$CC$6,0)-1+7,1,1),""),"")</f>
        <v/>
      </c>
      <c r="EV382" s="182" t="str">
        <f ca="1">IF($EU382&lt;&gt;"",IF(OFFSET($D$6,MATCH(VALUE(SUBSTITUTE($EQ382,$EG382,"")),$A$6:$A$167,0)-1,MATCH($EG382,$D$6:$CC$6,0)-1+8,1,1)=0,"",OFFSET($D$6,MATCH(VALUE(SUBSTITUTE($EQ382,$EG382,"")),$A$6:$A$167,0)-1,MATCH($EG382,$D$6:$CC$6,0)-1+8,1,1)),"")</f>
        <v/>
      </c>
      <c r="EW382" s="182" t="str">
        <f t="shared" ca="1" si="22"/>
        <v/>
      </c>
      <c r="EX382" s="182" t="str">
        <f t="shared" ca="1" si="23"/>
        <v/>
      </c>
      <c r="EY382" s="182" t="str">
        <f ca="1">IF(EU382="","",COUNTIF(EU$6:$EU382,"&gt;"&amp;0))</f>
        <v/>
      </c>
      <c r="EZ382" s="167"/>
      <c r="FA382" s="155"/>
    </row>
    <row r="383" spans="146:157" ht="27.6" customHeight="1">
      <c r="EP383" s="181"/>
      <c r="EQ383" s="181"/>
      <c r="ER383" s="182"/>
      <c r="ES383" s="182"/>
      <c r="ET383" s="182" t="str">
        <f t="shared" ca="1" si="21"/>
        <v/>
      </c>
      <c r="EU383" s="182" t="str">
        <f ca="1">IFERROR(IF(OFFSET($D$6,MATCH(VALUE(SUBSTITUTE(EQ383,EG383,"")),$A$6:$A$167,0)-1,MATCH($EG383,$D$6:$CC$6,0)-1+7,1,1)&gt;0,OFFSET($D$6,MATCH(VALUE(SUBSTITUTE(EQ383,EG383,"")),$A$6:$A$167,0)-1,MATCH($EG383,$D$6:$CC$6,0)-1+7,1,1),""),"")</f>
        <v/>
      </c>
      <c r="EV383" s="182" t="str">
        <f ca="1">IF($EU383&lt;&gt;"",IF(OFFSET($D$6,MATCH(VALUE(SUBSTITUTE($EQ383,$EG383,"")),$A$6:$A$167,0)-1,MATCH($EG383,$D$6:$CC$6,0)-1+8,1,1)=0,"",OFFSET($D$6,MATCH(VALUE(SUBSTITUTE($EQ383,$EG383,"")),$A$6:$A$167,0)-1,MATCH($EG383,$D$6:$CC$6,0)-1+8,1,1)),"")</f>
        <v/>
      </c>
      <c r="EW383" s="182" t="str">
        <f t="shared" ca="1" si="22"/>
        <v/>
      </c>
      <c r="EX383" s="182" t="str">
        <f t="shared" ca="1" si="23"/>
        <v/>
      </c>
      <c r="EY383" s="182" t="str">
        <f ca="1">IF(EU383="","",COUNTIF(EU$6:$EU383,"&gt;"&amp;0))</f>
        <v/>
      </c>
      <c r="EZ383" s="167"/>
      <c r="FA383" s="155"/>
    </row>
    <row r="384" spans="146:157" ht="27.6" customHeight="1">
      <c r="EP384" s="181"/>
      <c r="EQ384" s="181"/>
      <c r="ER384" s="182"/>
      <c r="ES384" s="182"/>
      <c r="ET384" s="182" t="str">
        <f t="shared" ca="1" si="21"/>
        <v/>
      </c>
      <c r="EU384" s="182" t="str">
        <f ca="1">IFERROR(IF(OFFSET($D$6,MATCH(VALUE(SUBSTITUTE(EQ384,EG384,"")),$A$6:$A$167,0)-1,MATCH($EG384,$D$6:$CC$6,0)-1+7,1,1)&gt;0,OFFSET($D$6,MATCH(VALUE(SUBSTITUTE(EQ384,EG384,"")),$A$6:$A$167,0)-1,MATCH($EG384,$D$6:$CC$6,0)-1+7,1,1),""),"")</f>
        <v/>
      </c>
      <c r="EV384" s="182" t="str">
        <f ca="1">IF($EU384&lt;&gt;"",IF(OFFSET($D$6,MATCH(VALUE(SUBSTITUTE($EQ384,$EG384,"")),$A$6:$A$167,0)-1,MATCH($EG384,$D$6:$CC$6,0)-1+8,1,1)=0,"",OFFSET($D$6,MATCH(VALUE(SUBSTITUTE($EQ384,$EG384,"")),$A$6:$A$167,0)-1,MATCH($EG384,$D$6:$CC$6,0)-1+8,1,1)),"")</f>
        <v/>
      </c>
      <c r="EW384" s="182" t="str">
        <f t="shared" ca="1" si="22"/>
        <v/>
      </c>
      <c r="EX384" s="182" t="str">
        <f t="shared" ca="1" si="23"/>
        <v/>
      </c>
      <c r="EY384" s="182" t="str">
        <f ca="1">IF(EU384="","",COUNTIF(EU$6:$EU384,"&gt;"&amp;0))</f>
        <v/>
      </c>
      <c r="EZ384" s="167"/>
      <c r="FA384" s="155"/>
    </row>
    <row r="385" spans="112:157" ht="27.6" customHeight="1">
      <c r="EP385" s="181"/>
      <c r="EQ385" s="181"/>
      <c r="ER385" s="182"/>
      <c r="ES385" s="182"/>
      <c r="ET385" s="182" t="str">
        <f t="shared" ca="1" si="21"/>
        <v/>
      </c>
      <c r="EU385" s="182" t="str">
        <f ca="1">IFERROR(IF(OFFSET($D$6,MATCH(VALUE(SUBSTITUTE(EQ385,EG385,"")),$A$6:$A$167,0)-1,MATCH($EG385,$D$6:$CC$6,0)-1+7,1,1)&gt;0,OFFSET($D$6,MATCH(VALUE(SUBSTITUTE(EQ385,EG385,"")),$A$6:$A$167,0)-1,MATCH($EG385,$D$6:$CC$6,0)-1+7,1,1),""),"")</f>
        <v/>
      </c>
      <c r="EV385" s="182" t="str">
        <f ca="1">IF($EU385&lt;&gt;"",IF(OFFSET($D$6,MATCH(VALUE(SUBSTITUTE($EQ385,$EG385,"")),$A$6:$A$167,0)-1,MATCH($EG385,$D$6:$CC$6,0)-1+8,1,1)=0,"",OFFSET($D$6,MATCH(VALUE(SUBSTITUTE($EQ385,$EG385,"")),$A$6:$A$167,0)-1,MATCH($EG385,$D$6:$CC$6,0)-1+8,1,1)),"")</f>
        <v/>
      </c>
      <c r="EW385" s="182" t="str">
        <f t="shared" ca="1" si="22"/>
        <v/>
      </c>
      <c r="EX385" s="182" t="str">
        <f t="shared" ca="1" si="23"/>
        <v/>
      </c>
      <c r="EY385" s="182" t="str">
        <f ca="1">IF(EU385="","",COUNTIF(EU$6:$EU385,"&gt;"&amp;0))</f>
        <v/>
      </c>
      <c r="EZ385" s="167"/>
      <c r="FA385" s="155"/>
    </row>
    <row r="386" spans="112:157" ht="27.6" customHeight="1">
      <c r="EP386" s="181"/>
      <c r="EQ386" s="181"/>
      <c r="ER386" s="182"/>
      <c r="ES386" s="182"/>
      <c r="ET386" s="182" t="str">
        <f t="shared" ca="1" si="21"/>
        <v/>
      </c>
      <c r="EU386" s="182" t="str">
        <f ca="1">IFERROR(IF(OFFSET($D$6,MATCH(VALUE(SUBSTITUTE(EQ386,EG386,"")),$A$6:$A$167,0)-1,MATCH($EG386,$D$6:$CC$6,0)-1+7,1,1)&gt;0,OFFSET($D$6,MATCH(VALUE(SUBSTITUTE(EQ386,EG386,"")),$A$6:$A$167,0)-1,MATCH($EG386,$D$6:$CC$6,0)-1+7,1,1),""),"")</f>
        <v/>
      </c>
      <c r="EV386" s="182" t="str">
        <f ca="1">IF($EU386&lt;&gt;"",IF(OFFSET($D$6,MATCH(VALUE(SUBSTITUTE($EQ386,$EG386,"")),$A$6:$A$167,0)-1,MATCH($EG386,$D$6:$CC$6,0)-1+8,1,1)=0,"",OFFSET($D$6,MATCH(VALUE(SUBSTITUTE($EQ386,$EG386,"")),$A$6:$A$167,0)-1,MATCH($EG386,$D$6:$CC$6,0)-1+8,1,1)),"")</f>
        <v/>
      </c>
      <c r="EW386" s="182" t="str">
        <f t="shared" ca="1" si="22"/>
        <v/>
      </c>
      <c r="EX386" s="182" t="str">
        <f t="shared" ca="1" si="23"/>
        <v/>
      </c>
      <c r="EY386" s="182" t="str">
        <f ca="1">IF(EU386="","",COUNTIF(EU$6:$EU386,"&gt;"&amp;0))</f>
        <v/>
      </c>
      <c r="EZ386" s="167"/>
      <c r="FA386" s="155"/>
    </row>
    <row r="387" spans="112:157" ht="27.6" customHeight="1">
      <c r="EP387" s="181"/>
      <c r="EQ387" s="181"/>
      <c r="ER387" s="182"/>
      <c r="ES387" s="182"/>
      <c r="ET387" s="182" t="str">
        <f t="shared" ca="1" si="21"/>
        <v/>
      </c>
      <c r="EU387" s="182" t="str">
        <f ca="1">IFERROR(IF(OFFSET($D$6,MATCH(VALUE(SUBSTITUTE(EQ387,EG387,"")),$A$6:$A$167,0)-1,MATCH($EG387,$D$6:$CC$6,0)-1+7,1,1)&gt;0,OFFSET($D$6,MATCH(VALUE(SUBSTITUTE(EQ387,EG387,"")),$A$6:$A$167,0)-1,MATCH($EG387,$D$6:$CC$6,0)-1+7,1,1),""),"")</f>
        <v/>
      </c>
      <c r="EV387" s="182" t="str">
        <f ca="1">IF($EU387&lt;&gt;"",IF(OFFSET($D$6,MATCH(VALUE(SUBSTITUTE($EQ387,$EG387,"")),$A$6:$A$167,0)-1,MATCH($EG387,$D$6:$CC$6,0)-1+8,1,1)=0,"",OFFSET($D$6,MATCH(VALUE(SUBSTITUTE($EQ387,$EG387,"")),$A$6:$A$167,0)-1,MATCH($EG387,$D$6:$CC$6,0)-1+8,1,1)),"")</f>
        <v/>
      </c>
      <c r="EW387" s="182" t="str">
        <f t="shared" ca="1" si="22"/>
        <v/>
      </c>
      <c r="EX387" s="182" t="str">
        <f t="shared" ca="1" si="23"/>
        <v/>
      </c>
      <c r="EY387" s="182" t="str">
        <f ca="1">IF(EU387="","",COUNTIF(EU$6:$EU387,"&gt;"&amp;0))</f>
        <v/>
      </c>
      <c r="EZ387" s="167"/>
      <c r="FA387" s="155"/>
    </row>
    <row r="388" spans="112:157" ht="27.6" customHeight="1">
      <c r="EP388" s="181"/>
      <c r="EQ388" s="181"/>
      <c r="ER388" s="182"/>
      <c r="ES388" s="182"/>
      <c r="ET388" s="182" t="str">
        <f t="shared" ca="1" si="21"/>
        <v/>
      </c>
      <c r="EU388" s="182" t="str">
        <f ca="1">IFERROR(IF(OFFSET($D$6,MATCH(VALUE(SUBSTITUTE(EQ388,EG388,"")),$A$6:$A$167,0)-1,MATCH($EG388,$D$6:$CC$6,0)-1+7,1,1)&gt;0,OFFSET($D$6,MATCH(VALUE(SUBSTITUTE(EQ388,EG388,"")),$A$6:$A$167,0)-1,MATCH($EG388,$D$6:$CC$6,0)-1+7,1,1),""),"")</f>
        <v/>
      </c>
      <c r="EV388" s="182" t="str">
        <f ca="1">IF($EU388&lt;&gt;"",IF(OFFSET($D$6,MATCH(VALUE(SUBSTITUTE($EQ388,$EG388,"")),$A$6:$A$167,0)-1,MATCH($EG388,$D$6:$CC$6,0)-1+8,1,1)=0,"",OFFSET($D$6,MATCH(VALUE(SUBSTITUTE($EQ388,$EG388,"")),$A$6:$A$167,0)-1,MATCH($EG388,$D$6:$CC$6,0)-1+8,1,1)),"")</f>
        <v/>
      </c>
      <c r="EW388" s="182" t="str">
        <f t="shared" ca="1" si="22"/>
        <v/>
      </c>
      <c r="EX388" s="182" t="str">
        <f t="shared" ca="1" si="23"/>
        <v/>
      </c>
      <c r="EY388" s="182" t="str">
        <f ca="1">IF(EU388="","",COUNTIF(EU$6:$EU388,"&gt;"&amp;0))</f>
        <v/>
      </c>
      <c r="EZ388" s="167"/>
      <c r="FA388" s="155"/>
    </row>
    <row r="389" spans="112:157" ht="27.6" customHeight="1">
      <c r="EP389" s="181"/>
      <c r="EQ389" s="181"/>
      <c r="ER389" s="182"/>
      <c r="ES389" s="182"/>
      <c r="ET389" s="182" t="str">
        <f t="shared" ca="1" si="21"/>
        <v/>
      </c>
      <c r="EU389" s="182" t="str">
        <f ca="1">IFERROR(IF(OFFSET($D$6,MATCH(VALUE(SUBSTITUTE(EQ389,EG389,"")),$A$6:$A$167,0)-1,MATCH($EG389,$D$6:$CC$6,0)-1+7,1,1)&gt;0,OFFSET($D$6,MATCH(VALUE(SUBSTITUTE(EQ389,EG389,"")),$A$6:$A$167,0)-1,MATCH($EG389,$D$6:$CC$6,0)-1+7,1,1),""),"")</f>
        <v/>
      </c>
      <c r="EV389" s="182" t="str">
        <f ca="1">IF($EU389&lt;&gt;"",IF(OFFSET($D$6,MATCH(VALUE(SUBSTITUTE($EQ389,$EG389,"")),$A$6:$A$167,0)-1,MATCH($EG389,$D$6:$CC$6,0)-1+8,1,1)=0,"",OFFSET($D$6,MATCH(VALUE(SUBSTITUTE($EQ389,$EG389,"")),$A$6:$A$167,0)-1,MATCH($EG389,$D$6:$CC$6,0)-1+8,1,1)),"")</f>
        <v/>
      </c>
      <c r="EW389" s="182" t="str">
        <f t="shared" ca="1" si="22"/>
        <v/>
      </c>
      <c r="EX389" s="182" t="str">
        <f t="shared" ca="1" si="23"/>
        <v/>
      </c>
      <c r="EY389" s="182" t="str">
        <f ca="1">IF(EU389="","",COUNTIF(EU$6:$EU389,"&gt;"&amp;0))</f>
        <v/>
      </c>
      <c r="EZ389" s="167"/>
      <c r="FA389" s="155"/>
    </row>
    <row r="390" spans="112:157" ht="27.6" customHeight="1">
      <c r="EP390" s="181"/>
      <c r="EQ390" s="181"/>
      <c r="ER390" s="182"/>
      <c r="ES390" s="182"/>
      <c r="ET390" s="182" t="str">
        <f t="shared" ca="1" si="21"/>
        <v/>
      </c>
      <c r="EU390" s="182" t="str">
        <f ca="1">IFERROR(IF(OFFSET($D$6,MATCH(VALUE(SUBSTITUTE(EQ390,EG390,"")),$A$6:$A$167,0)-1,MATCH($EG390,$D$6:$CC$6,0)-1+7,1,1)&gt;0,OFFSET($D$6,MATCH(VALUE(SUBSTITUTE(EQ390,EG390,"")),$A$6:$A$167,0)-1,MATCH($EG390,$D$6:$CC$6,0)-1+7,1,1),""),"")</f>
        <v/>
      </c>
      <c r="EV390" s="182" t="str">
        <f ca="1">IF($EU390&lt;&gt;"",IF(OFFSET($D$6,MATCH(VALUE(SUBSTITUTE($EQ390,$EG390,"")),$A$6:$A$167,0)-1,MATCH($EG390,$D$6:$CC$6,0)-1+8,1,1)=0,"",OFFSET($D$6,MATCH(VALUE(SUBSTITUTE($EQ390,$EG390,"")),$A$6:$A$167,0)-1,MATCH($EG390,$D$6:$CC$6,0)-1+8,1,1)),"")</f>
        <v/>
      </c>
      <c r="EW390" s="182" t="str">
        <f t="shared" ca="1" si="22"/>
        <v/>
      </c>
      <c r="EX390" s="182" t="str">
        <f t="shared" ca="1" si="23"/>
        <v/>
      </c>
      <c r="EY390" s="182" t="str">
        <f ca="1">IF(EU390="","",COUNTIF(EU$6:$EU390,"&gt;"&amp;0))</f>
        <v/>
      </c>
      <c r="EZ390" s="167"/>
      <c r="FA390" s="155"/>
    </row>
    <row r="391" spans="112:157" ht="27.6" customHeight="1">
      <c r="EP391" s="181"/>
      <c r="EQ391" s="181"/>
      <c r="ER391" s="182"/>
      <c r="ES391" s="182"/>
      <c r="ET391" s="182" t="str">
        <f t="shared" ref="ET391:ET454" ca="1" si="24">IF(EY391="","",EN391)</f>
        <v/>
      </c>
      <c r="EU391" s="182" t="str">
        <f ca="1">IFERROR(IF(OFFSET($D$6,MATCH(VALUE(SUBSTITUTE(EQ391,EG391,"")),$A$6:$A$167,0)-1,MATCH($EG391,$D$6:$CC$6,0)-1+7,1,1)&gt;0,OFFSET($D$6,MATCH(VALUE(SUBSTITUTE(EQ391,EG391,"")),$A$6:$A$167,0)-1,MATCH($EG391,$D$6:$CC$6,0)-1+7,1,1),""),"")</f>
        <v/>
      </c>
      <c r="EV391" s="182" t="str">
        <f ca="1">IF($EU391&lt;&gt;"",IF(OFFSET($D$6,MATCH(VALUE(SUBSTITUTE($EQ391,$EG391,"")),$A$6:$A$167,0)-1,MATCH($EG391,$D$6:$CC$6,0)-1+8,1,1)=0,"",OFFSET($D$6,MATCH(VALUE(SUBSTITUTE($EQ391,$EG391,"")),$A$6:$A$167,0)-1,MATCH($EG391,$D$6:$CC$6,0)-1+8,1,1)),"")</f>
        <v/>
      </c>
      <c r="EW391" s="182" t="str">
        <f t="shared" ref="EW391:EW454" ca="1" si="25">IF(EY391="","","F")</f>
        <v/>
      </c>
      <c r="EX391" s="182" t="str">
        <f t="shared" ref="EX391:EX454" ca="1" si="26">IF(EY391="","",EM391)</f>
        <v/>
      </c>
      <c r="EY391" s="182" t="str">
        <f ca="1">IF(EU391="","",COUNTIF(EU$6:$EU391,"&gt;"&amp;0))</f>
        <v/>
      </c>
      <c r="EZ391" s="167"/>
      <c r="FA391" s="155"/>
    </row>
    <row r="392" spans="112:157" ht="27.6" customHeight="1">
      <c r="EP392" s="181"/>
      <c r="EQ392" s="181"/>
      <c r="ER392" s="182"/>
      <c r="ES392" s="182"/>
      <c r="ET392" s="182" t="str">
        <f t="shared" ca="1" si="24"/>
        <v/>
      </c>
      <c r="EU392" s="182" t="str">
        <f ca="1">IFERROR(IF(OFFSET($D$6,MATCH(VALUE(SUBSTITUTE(EQ392,EG392,"")),$A$6:$A$167,0)-1,MATCH($EG392,$D$6:$CC$6,0)-1+7,1,1)&gt;0,OFFSET($D$6,MATCH(VALUE(SUBSTITUTE(EQ392,EG392,"")),$A$6:$A$167,0)-1,MATCH($EG392,$D$6:$CC$6,0)-1+7,1,1),""),"")</f>
        <v/>
      </c>
      <c r="EV392" s="182" t="str">
        <f ca="1">IF($EU392&lt;&gt;"",IF(OFFSET($D$6,MATCH(VALUE(SUBSTITUTE($EQ392,$EG392,"")),$A$6:$A$167,0)-1,MATCH($EG392,$D$6:$CC$6,0)-1+8,1,1)=0,"",OFFSET($D$6,MATCH(VALUE(SUBSTITUTE($EQ392,$EG392,"")),$A$6:$A$167,0)-1,MATCH($EG392,$D$6:$CC$6,0)-1+8,1,1)),"")</f>
        <v/>
      </c>
      <c r="EW392" s="182" t="str">
        <f t="shared" ca="1" si="25"/>
        <v/>
      </c>
      <c r="EX392" s="182" t="str">
        <f t="shared" ca="1" si="26"/>
        <v/>
      </c>
      <c r="EY392" s="182" t="str">
        <f ca="1">IF(EU392="","",COUNTIF(EU$6:$EU392,"&gt;"&amp;0))</f>
        <v/>
      </c>
      <c r="EZ392" s="167"/>
      <c r="FA392" s="155"/>
    </row>
    <row r="393" spans="112:157" ht="27.6" customHeight="1">
      <c r="EP393" s="181"/>
      <c r="EQ393" s="181"/>
      <c r="ER393" s="182"/>
      <c r="ES393" s="182"/>
      <c r="ET393" s="182" t="str">
        <f t="shared" ca="1" si="24"/>
        <v/>
      </c>
      <c r="EU393" s="182" t="str">
        <f ca="1">IFERROR(IF(OFFSET($D$6,MATCH(VALUE(SUBSTITUTE(EQ393,EG393,"")),$A$6:$A$167,0)-1,MATCH($EG393,$D$6:$CC$6,0)-1+7,1,1)&gt;0,OFFSET($D$6,MATCH(VALUE(SUBSTITUTE(EQ393,EG393,"")),$A$6:$A$167,0)-1,MATCH($EG393,$D$6:$CC$6,0)-1+7,1,1),""),"")</f>
        <v/>
      </c>
      <c r="EV393" s="182" t="str">
        <f ca="1">IF($EU393&lt;&gt;"",IF(OFFSET($D$6,MATCH(VALUE(SUBSTITUTE($EQ393,$EG393,"")),$A$6:$A$167,0)-1,MATCH($EG393,$D$6:$CC$6,0)-1+8,1,1)=0,"",OFFSET($D$6,MATCH(VALUE(SUBSTITUTE($EQ393,$EG393,"")),$A$6:$A$167,0)-1,MATCH($EG393,$D$6:$CC$6,0)-1+8,1,1)),"")</f>
        <v/>
      </c>
      <c r="EW393" s="182" t="str">
        <f t="shared" ca="1" si="25"/>
        <v/>
      </c>
      <c r="EX393" s="182" t="str">
        <f t="shared" ca="1" si="26"/>
        <v/>
      </c>
      <c r="EY393" s="182" t="str">
        <f ca="1">IF(EU393="","",COUNTIF(EU$6:$EU393,"&gt;"&amp;0))</f>
        <v/>
      </c>
      <c r="EZ393" s="167"/>
      <c r="FA393" s="155"/>
    </row>
    <row r="394" spans="112:157" ht="27.6" customHeight="1">
      <c r="EP394" s="181"/>
      <c r="EQ394" s="181"/>
      <c r="ER394" s="182"/>
      <c r="ES394" s="182"/>
      <c r="ET394" s="182" t="str">
        <f t="shared" ca="1" si="24"/>
        <v/>
      </c>
      <c r="EU394" s="182" t="str">
        <f ca="1">IFERROR(IF(OFFSET($D$6,MATCH(VALUE(SUBSTITUTE(EQ394,EG394,"")),$A$6:$A$167,0)-1,MATCH($EG394,$D$6:$CC$6,0)-1+7,1,1)&gt;0,OFFSET($D$6,MATCH(VALUE(SUBSTITUTE(EQ394,EG394,"")),$A$6:$A$167,0)-1,MATCH($EG394,$D$6:$CC$6,0)-1+7,1,1),""),"")</f>
        <v/>
      </c>
      <c r="EV394" s="182" t="str">
        <f ca="1">IF($EU394&lt;&gt;"",IF(OFFSET($D$6,MATCH(VALUE(SUBSTITUTE($EQ394,$EG394,"")),$A$6:$A$167,0)-1,MATCH($EG394,$D$6:$CC$6,0)-1+8,1,1)=0,"",OFFSET($D$6,MATCH(VALUE(SUBSTITUTE($EQ394,$EG394,"")),$A$6:$A$167,0)-1,MATCH($EG394,$D$6:$CC$6,0)-1+8,1,1)),"")</f>
        <v/>
      </c>
      <c r="EW394" s="182" t="str">
        <f t="shared" ca="1" si="25"/>
        <v/>
      </c>
      <c r="EX394" s="182" t="str">
        <f t="shared" ca="1" si="26"/>
        <v/>
      </c>
      <c r="EY394" s="182" t="str">
        <f ca="1">IF(EU394="","",COUNTIF(EU$6:$EU394,"&gt;"&amp;0))</f>
        <v/>
      </c>
      <c r="EZ394" s="167"/>
      <c r="FA394" s="155"/>
    </row>
    <row r="395" spans="112:157" ht="27.6" customHeight="1">
      <c r="EP395" s="181"/>
      <c r="EQ395" s="181"/>
      <c r="ER395" s="182"/>
      <c r="ES395" s="182"/>
      <c r="ET395" s="182" t="str">
        <f t="shared" ca="1" si="24"/>
        <v/>
      </c>
      <c r="EU395" s="182" t="str">
        <f ca="1">IFERROR(IF(OFFSET($D$6,MATCH(VALUE(SUBSTITUTE(EQ395,EG395,"")),$A$6:$A$167,0)-1,MATCH($EG395,$D$6:$CC$6,0)-1+7,1,1)&gt;0,OFFSET($D$6,MATCH(VALUE(SUBSTITUTE(EQ395,EG395,"")),$A$6:$A$167,0)-1,MATCH($EG395,$D$6:$CC$6,0)-1+7,1,1),""),"")</f>
        <v/>
      </c>
      <c r="EV395" s="182" t="str">
        <f ca="1">IF($EU395&lt;&gt;"",IF(OFFSET($D$6,MATCH(VALUE(SUBSTITUTE($EQ395,$EG395,"")),$A$6:$A$167,0)-1,MATCH($EG395,$D$6:$CC$6,0)-1+8,1,1)=0,"",OFFSET($D$6,MATCH(VALUE(SUBSTITUTE($EQ395,$EG395,"")),$A$6:$A$167,0)-1,MATCH($EG395,$D$6:$CC$6,0)-1+8,1,1)),"")</f>
        <v/>
      </c>
      <c r="EW395" s="182" t="str">
        <f t="shared" ca="1" si="25"/>
        <v/>
      </c>
      <c r="EX395" s="182" t="str">
        <f t="shared" ca="1" si="26"/>
        <v/>
      </c>
      <c r="EY395" s="182" t="str">
        <f ca="1">IF(EU395="","",COUNTIF(EU$6:$EU395,"&gt;"&amp;0))</f>
        <v/>
      </c>
      <c r="EZ395" s="167"/>
      <c r="FA395" s="155"/>
    </row>
    <row r="396" spans="112:157" ht="27.6" customHeight="1">
      <c r="EP396" s="181"/>
      <c r="EQ396" s="181"/>
      <c r="ER396" s="182"/>
      <c r="ES396" s="182"/>
      <c r="ET396" s="182" t="str">
        <f t="shared" ca="1" si="24"/>
        <v/>
      </c>
      <c r="EU396" s="182" t="str">
        <f ca="1">IFERROR(IF(OFFSET($D$6,MATCH(VALUE(SUBSTITUTE(EQ396,EG396,"")),$A$6:$A$167,0)-1,MATCH($EG396,$D$6:$CC$6,0)-1+7,1,1)&gt;0,OFFSET($D$6,MATCH(VALUE(SUBSTITUTE(EQ396,EG396,"")),$A$6:$A$167,0)-1,MATCH($EG396,$D$6:$CC$6,0)-1+7,1,1),""),"")</f>
        <v/>
      </c>
      <c r="EV396" s="182" t="str">
        <f ca="1">IF($EU396&lt;&gt;"",IF(OFFSET($D$6,MATCH(VALUE(SUBSTITUTE($EQ396,$EG396,"")),$A$6:$A$167,0)-1,MATCH($EG396,$D$6:$CC$6,0)-1+8,1,1)=0,"",OFFSET($D$6,MATCH(VALUE(SUBSTITUTE($EQ396,$EG396,"")),$A$6:$A$167,0)-1,MATCH($EG396,$D$6:$CC$6,0)-1+8,1,1)),"")</f>
        <v/>
      </c>
      <c r="EW396" s="182" t="str">
        <f t="shared" ca="1" si="25"/>
        <v/>
      </c>
      <c r="EX396" s="182" t="str">
        <f t="shared" ca="1" si="26"/>
        <v/>
      </c>
      <c r="EY396" s="182" t="str">
        <f ca="1">IF(EU396="","",COUNTIF(EU$6:$EU396,"&gt;"&amp;0))</f>
        <v/>
      </c>
      <c r="EZ396" s="167"/>
      <c r="FA396" s="155"/>
    </row>
    <row r="397" spans="112:157" ht="27.6" customHeight="1">
      <c r="EP397" s="181"/>
      <c r="EQ397" s="181"/>
      <c r="ER397" s="182"/>
      <c r="ES397" s="182"/>
      <c r="ET397" s="182" t="str">
        <f t="shared" ca="1" si="24"/>
        <v/>
      </c>
      <c r="EU397" s="182" t="str">
        <f ca="1">IFERROR(IF(OFFSET($D$6,MATCH(VALUE(SUBSTITUTE(EQ397,EG397,"")),$A$6:$A$167,0)-1,MATCH($EG397,$D$6:$CC$6,0)-1+7,1,1)&gt;0,OFFSET($D$6,MATCH(VALUE(SUBSTITUTE(EQ397,EG397,"")),$A$6:$A$167,0)-1,MATCH($EG397,$D$6:$CC$6,0)-1+7,1,1),""),"")</f>
        <v/>
      </c>
      <c r="EV397" s="182" t="str">
        <f ca="1">IF($EU397&lt;&gt;"",IF(OFFSET($D$6,MATCH(VALUE(SUBSTITUTE($EQ397,$EG397,"")),$A$6:$A$167,0)-1,MATCH($EG397,$D$6:$CC$6,0)-1+8,1,1)=0,"",OFFSET($D$6,MATCH(VALUE(SUBSTITUTE($EQ397,$EG397,"")),$A$6:$A$167,0)-1,MATCH($EG397,$D$6:$CC$6,0)-1+8,1,1)),"")</f>
        <v/>
      </c>
      <c r="EW397" s="182" t="str">
        <f t="shared" ca="1" si="25"/>
        <v/>
      </c>
      <c r="EX397" s="182" t="str">
        <f t="shared" ca="1" si="26"/>
        <v/>
      </c>
      <c r="EY397" s="182" t="str">
        <f ca="1">IF(EU397="","",COUNTIF(EU$6:$EU397,"&gt;"&amp;0))</f>
        <v/>
      </c>
      <c r="EZ397" s="167"/>
      <c r="FA397" s="155"/>
    </row>
    <row r="398" spans="112:157" ht="27.6" customHeight="1">
      <c r="EP398" s="181"/>
      <c r="EQ398" s="181"/>
      <c r="ER398" s="182"/>
      <c r="ES398" s="182"/>
      <c r="ET398" s="182" t="str">
        <f t="shared" ca="1" si="24"/>
        <v/>
      </c>
      <c r="EU398" s="182" t="str">
        <f ca="1">IFERROR(IF(OFFSET($D$6,MATCH(VALUE(SUBSTITUTE(EQ398,EG398,"")),$A$6:$A$167,0)-1,MATCH($EG398,$D$6:$CC$6,0)-1+7,1,1)&gt;0,OFFSET($D$6,MATCH(VALUE(SUBSTITUTE(EQ398,EG398,"")),$A$6:$A$167,0)-1,MATCH($EG398,$D$6:$CC$6,0)-1+7,1,1),""),"")</f>
        <v/>
      </c>
      <c r="EV398" s="182" t="str">
        <f ca="1">IF($EU398&lt;&gt;"",IF(OFFSET($D$6,MATCH(VALUE(SUBSTITUTE($EQ398,$EG398,"")),$A$6:$A$167,0)-1,MATCH($EG398,$D$6:$CC$6,0)-1+8,1,1)=0,"",OFFSET($D$6,MATCH(VALUE(SUBSTITUTE($EQ398,$EG398,"")),$A$6:$A$167,0)-1,MATCH($EG398,$D$6:$CC$6,0)-1+8,1,1)),"")</f>
        <v/>
      </c>
      <c r="EW398" s="182" t="str">
        <f t="shared" ca="1" si="25"/>
        <v/>
      </c>
      <c r="EX398" s="182" t="str">
        <f t="shared" ca="1" si="26"/>
        <v/>
      </c>
      <c r="EY398" s="182" t="str">
        <f ca="1">IF(EU398="","",COUNTIF(EU$6:$EU398,"&gt;"&amp;0))</f>
        <v/>
      </c>
      <c r="EZ398" s="167"/>
      <c r="FA398" s="155"/>
    </row>
    <row r="399" spans="112:157" ht="27.6" customHeight="1">
      <c r="DH399" s="104"/>
      <c r="DI399" s="104"/>
      <c r="DJ399" s="104"/>
      <c r="DK399" s="104"/>
      <c r="DL399" s="104"/>
      <c r="DM399" s="104"/>
      <c r="DN399" s="109"/>
      <c r="DO399" s="109"/>
      <c r="DP399" s="109"/>
      <c r="DQ399" s="109"/>
      <c r="DR399" s="104"/>
      <c r="DS399" s="104"/>
      <c r="DT399" s="104"/>
      <c r="EP399" s="181"/>
      <c r="EQ399" s="181"/>
      <c r="ER399" s="182"/>
      <c r="ES399" s="182"/>
      <c r="ET399" s="182" t="str">
        <f t="shared" ca="1" si="24"/>
        <v/>
      </c>
      <c r="EU399" s="182" t="str">
        <f ca="1">IFERROR(IF(OFFSET($D$6,MATCH(VALUE(SUBSTITUTE(EQ399,EG399,"")),$A$6:$A$167,0)-1,MATCH($EG399,$D$6:$CC$6,0)-1+7,1,1)&gt;0,OFFSET($D$6,MATCH(VALUE(SUBSTITUTE(EQ399,EG399,"")),$A$6:$A$167,0)-1,MATCH($EG399,$D$6:$CC$6,0)-1+7,1,1),""),"")</f>
        <v/>
      </c>
      <c r="EV399" s="182" t="str">
        <f ca="1">IF($EU399&lt;&gt;"",IF(OFFSET($D$6,MATCH(VALUE(SUBSTITUTE($EQ399,$EG399,"")),$A$6:$A$167,0)-1,MATCH($EG399,$D$6:$CC$6,0)-1+8,1,1)=0,"",OFFSET($D$6,MATCH(VALUE(SUBSTITUTE($EQ399,$EG399,"")),$A$6:$A$167,0)-1,MATCH($EG399,$D$6:$CC$6,0)-1+8,1,1)),"")</f>
        <v/>
      </c>
      <c r="EW399" s="182" t="str">
        <f t="shared" ca="1" si="25"/>
        <v/>
      </c>
      <c r="EX399" s="182" t="str">
        <f t="shared" ca="1" si="26"/>
        <v/>
      </c>
      <c r="EY399" s="182" t="str">
        <f ca="1">IF(EU399="","",COUNTIF(EU$6:$EU399,"&gt;"&amp;0))</f>
        <v/>
      </c>
      <c r="EZ399" s="167"/>
      <c r="FA399" s="155"/>
    </row>
    <row r="400" spans="112:157" ht="27.6" customHeight="1">
      <c r="EP400" s="181"/>
      <c r="EQ400" s="181"/>
      <c r="ER400" s="182"/>
      <c r="ES400" s="182"/>
      <c r="ET400" s="182" t="str">
        <f t="shared" ca="1" si="24"/>
        <v/>
      </c>
      <c r="EU400" s="182" t="str">
        <f ca="1">IFERROR(IF(OFFSET($D$6,MATCH(VALUE(SUBSTITUTE(EQ400,EG400,"")),$A$6:$A$167,0)-1,MATCH($EG400,$D$6:$CC$6,0)-1+7,1,1)&gt;0,OFFSET($D$6,MATCH(VALUE(SUBSTITUTE(EQ400,EG400,"")),$A$6:$A$167,0)-1,MATCH($EG400,$D$6:$CC$6,0)-1+7,1,1),""),"")</f>
        <v/>
      </c>
      <c r="EV400" s="182" t="str">
        <f ca="1">IF($EU400&lt;&gt;"",IF(OFFSET($D$6,MATCH(VALUE(SUBSTITUTE($EQ400,$EG400,"")),$A$6:$A$167,0)-1,MATCH($EG400,$D$6:$CC$6,0)-1+8,1,1)=0,"",OFFSET($D$6,MATCH(VALUE(SUBSTITUTE($EQ400,$EG400,"")),$A$6:$A$167,0)-1,MATCH($EG400,$D$6:$CC$6,0)-1+8,1,1)),"")</f>
        <v/>
      </c>
      <c r="EW400" s="182" t="str">
        <f t="shared" ca="1" si="25"/>
        <v/>
      </c>
      <c r="EX400" s="182" t="str">
        <f t="shared" ca="1" si="26"/>
        <v/>
      </c>
      <c r="EY400" s="182" t="str">
        <f ca="1">IF(EU400="","",COUNTIF(EU$6:$EU400,"&gt;"&amp;0))</f>
        <v/>
      </c>
      <c r="EZ400" s="167"/>
      <c r="FA400" s="155"/>
    </row>
    <row r="401" spans="146:157" ht="27.6" customHeight="1">
      <c r="EP401" s="181"/>
      <c r="EQ401" s="181"/>
      <c r="ER401" s="182"/>
      <c r="ES401" s="182"/>
      <c r="ET401" s="182" t="str">
        <f t="shared" ca="1" si="24"/>
        <v/>
      </c>
      <c r="EU401" s="182" t="str">
        <f ca="1">IFERROR(IF(OFFSET($D$6,MATCH(VALUE(SUBSTITUTE(EQ401,EG401,"")),$A$6:$A$167,0)-1,MATCH($EG401,$D$6:$CC$6,0)-1+7,1,1)&gt;0,OFFSET($D$6,MATCH(VALUE(SUBSTITUTE(EQ401,EG401,"")),$A$6:$A$167,0)-1,MATCH($EG401,$D$6:$CC$6,0)-1+7,1,1),""),"")</f>
        <v/>
      </c>
      <c r="EV401" s="182" t="str">
        <f ca="1">IF($EU401&lt;&gt;"",IF(OFFSET($D$6,MATCH(VALUE(SUBSTITUTE($EQ401,$EG401,"")),$A$6:$A$167,0)-1,MATCH($EG401,$D$6:$CC$6,0)-1+8,1,1)=0,"",OFFSET($D$6,MATCH(VALUE(SUBSTITUTE($EQ401,$EG401,"")),$A$6:$A$167,0)-1,MATCH($EG401,$D$6:$CC$6,0)-1+8,1,1)),"")</f>
        <v/>
      </c>
      <c r="EW401" s="182" t="str">
        <f t="shared" ca="1" si="25"/>
        <v/>
      </c>
      <c r="EX401" s="182" t="str">
        <f t="shared" ca="1" si="26"/>
        <v/>
      </c>
      <c r="EY401" s="182" t="str">
        <f ca="1">IF(EU401="","",COUNTIF(EU$6:$EU401,"&gt;"&amp;0))</f>
        <v/>
      </c>
      <c r="EZ401" s="167"/>
      <c r="FA401" s="155"/>
    </row>
    <row r="402" spans="146:157" ht="27.6" customHeight="1">
      <c r="EP402" s="181"/>
      <c r="EQ402" s="181"/>
      <c r="ER402" s="182"/>
      <c r="ES402" s="182"/>
      <c r="ET402" s="182" t="str">
        <f t="shared" ca="1" si="24"/>
        <v/>
      </c>
      <c r="EU402" s="182" t="str">
        <f ca="1">IFERROR(IF(OFFSET($D$6,MATCH(VALUE(SUBSTITUTE(EQ402,EG402,"")),$A$6:$A$167,0)-1,MATCH($EG402,$D$6:$CC$6,0)-1+7,1,1)&gt;0,OFFSET($D$6,MATCH(VALUE(SUBSTITUTE(EQ402,EG402,"")),$A$6:$A$167,0)-1,MATCH($EG402,$D$6:$CC$6,0)-1+7,1,1),""),"")</f>
        <v/>
      </c>
      <c r="EV402" s="182" t="str">
        <f ca="1">IF($EU402&lt;&gt;"",IF(OFFSET($D$6,MATCH(VALUE(SUBSTITUTE($EQ402,$EG402,"")),$A$6:$A$167,0)-1,MATCH($EG402,$D$6:$CC$6,0)-1+8,1,1)=0,"",OFFSET($D$6,MATCH(VALUE(SUBSTITUTE($EQ402,$EG402,"")),$A$6:$A$167,0)-1,MATCH($EG402,$D$6:$CC$6,0)-1+8,1,1)),"")</f>
        <v/>
      </c>
      <c r="EW402" s="182" t="str">
        <f t="shared" ca="1" si="25"/>
        <v/>
      </c>
      <c r="EX402" s="182" t="str">
        <f t="shared" ca="1" si="26"/>
        <v/>
      </c>
      <c r="EY402" s="182" t="str">
        <f ca="1">IF(EU402="","",COUNTIF(EU$6:$EU402,"&gt;"&amp;0))</f>
        <v/>
      </c>
      <c r="EZ402" s="167"/>
      <c r="FA402" s="155"/>
    </row>
    <row r="403" spans="146:157" ht="27.6" customHeight="1">
      <c r="EP403" s="181"/>
      <c r="EQ403" s="181"/>
      <c r="ER403" s="182"/>
      <c r="ES403" s="182"/>
      <c r="ET403" s="182" t="str">
        <f t="shared" ca="1" si="24"/>
        <v/>
      </c>
      <c r="EU403" s="182" t="str">
        <f ca="1">IFERROR(IF(OFFSET($D$6,MATCH(VALUE(SUBSTITUTE(EQ403,EG403,"")),$A$6:$A$167,0)-1,MATCH($EG403,$D$6:$CC$6,0)-1+7,1,1)&gt;0,OFFSET($D$6,MATCH(VALUE(SUBSTITUTE(EQ403,EG403,"")),$A$6:$A$167,0)-1,MATCH($EG403,$D$6:$CC$6,0)-1+7,1,1),""),"")</f>
        <v/>
      </c>
      <c r="EV403" s="182" t="str">
        <f ca="1">IF($EU403&lt;&gt;"",IF(OFFSET($D$6,MATCH(VALUE(SUBSTITUTE($EQ403,$EG403,"")),$A$6:$A$167,0)-1,MATCH($EG403,$D$6:$CC$6,0)-1+8,1,1)=0,"",OFFSET($D$6,MATCH(VALUE(SUBSTITUTE($EQ403,$EG403,"")),$A$6:$A$167,0)-1,MATCH($EG403,$D$6:$CC$6,0)-1+8,1,1)),"")</f>
        <v/>
      </c>
      <c r="EW403" s="182" t="str">
        <f t="shared" ca="1" si="25"/>
        <v/>
      </c>
      <c r="EX403" s="182" t="str">
        <f t="shared" ca="1" si="26"/>
        <v/>
      </c>
      <c r="EY403" s="182" t="str">
        <f ca="1">IF(EU403="","",COUNTIF(EU$6:$EU403,"&gt;"&amp;0))</f>
        <v/>
      </c>
      <c r="EZ403" s="167"/>
      <c r="FA403" s="155"/>
    </row>
    <row r="404" spans="146:157" ht="27.6" customHeight="1">
      <c r="EP404" s="181"/>
      <c r="EQ404" s="181"/>
      <c r="ER404" s="182"/>
      <c r="ES404" s="182"/>
      <c r="ET404" s="182" t="str">
        <f t="shared" ca="1" si="24"/>
        <v/>
      </c>
      <c r="EU404" s="182" t="str">
        <f ca="1">IFERROR(IF(OFFSET($D$6,MATCH(VALUE(SUBSTITUTE(EQ404,EG404,"")),$A$6:$A$167,0)-1,MATCH($EG404,$D$6:$CC$6,0)-1+7,1,1)&gt;0,OFFSET($D$6,MATCH(VALUE(SUBSTITUTE(EQ404,EG404,"")),$A$6:$A$167,0)-1,MATCH($EG404,$D$6:$CC$6,0)-1+7,1,1),""),"")</f>
        <v/>
      </c>
      <c r="EV404" s="182" t="str">
        <f ca="1">IF($EU404&lt;&gt;"",IF(OFFSET($D$6,MATCH(VALUE(SUBSTITUTE($EQ404,$EG404,"")),$A$6:$A$167,0)-1,MATCH($EG404,$D$6:$CC$6,0)-1+8,1,1)=0,"",OFFSET($D$6,MATCH(VALUE(SUBSTITUTE($EQ404,$EG404,"")),$A$6:$A$167,0)-1,MATCH($EG404,$D$6:$CC$6,0)-1+8,1,1)),"")</f>
        <v/>
      </c>
      <c r="EW404" s="182" t="str">
        <f t="shared" ca="1" si="25"/>
        <v/>
      </c>
      <c r="EX404" s="182" t="str">
        <f t="shared" ca="1" si="26"/>
        <v/>
      </c>
      <c r="EY404" s="182" t="str">
        <f ca="1">IF(EU404="","",COUNTIF(EU$6:$EU404,"&gt;"&amp;0))</f>
        <v/>
      </c>
      <c r="EZ404" s="167"/>
      <c r="FA404" s="155"/>
    </row>
    <row r="405" spans="146:157" ht="27.6" customHeight="1">
      <c r="EP405" s="181"/>
      <c r="EQ405" s="181"/>
      <c r="ER405" s="182"/>
      <c r="ES405" s="182"/>
      <c r="ET405" s="182" t="str">
        <f t="shared" ca="1" si="24"/>
        <v/>
      </c>
      <c r="EU405" s="182" t="str">
        <f ca="1">IFERROR(IF(OFFSET($D$6,MATCH(VALUE(SUBSTITUTE(EQ405,EG405,"")),$A$6:$A$167,0)-1,MATCH($EG405,$D$6:$CC$6,0)-1+7,1,1)&gt;0,OFFSET($D$6,MATCH(VALUE(SUBSTITUTE(EQ405,EG405,"")),$A$6:$A$167,0)-1,MATCH($EG405,$D$6:$CC$6,0)-1+7,1,1),""),"")</f>
        <v/>
      </c>
      <c r="EV405" s="182" t="str">
        <f ca="1">IF($EU405&lt;&gt;"",IF(OFFSET($D$6,MATCH(VALUE(SUBSTITUTE($EQ405,$EG405,"")),$A$6:$A$167,0)-1,MATCH($EG405,$D$6:$CC$6,0)-1+8,1,1)=0,"",OFFSET($D$6,MATCH(VALUE(SUBSTITUTE($EQ405,$EG405,"")),$A$6:$A$167,0)-1,MATCH($EG405,$D$6:$CC$6,0)-1+8,1,1)),"")</f>
        <v/>
      </c>
      <c r="EW405" s="182" t="str">
        <f t="shared" ca="1" si="25"/>
        <v/>
      </c>
      <c r="EX405" s="182" t="str">
        <f t="shared" ca="1" si="26"/>
        <v/>
      </c>
      <c r="EY405" s="182" t="str">
        <f ca="1">IF(EU405="","",COUNTIF(EU$6:$EU405,"&gt;"&amp;0))</f>
        <v/>
      </c>
      <c r="EZ405" s="167"/>
      <c r="FA405" s="155"/>
    </row>
    <row r="406" spans="146:157" ht="27.6" customHeight="1">
      <c r="EP406" s="181"/>
      <c r="EQ406" s="181"/>
      <c r="ER406" s="182"/>
      <c r="ES406" s="182"/>
      <c r="ET406" s="182" t="str">
        <f t="shared" ca="1" si="24"/>
        <v/>
      </c>
      <c r="EU406" s="182" t="str">
        <f ca="1">IFERROR(IF(OFFSET($D$6,MATCH(VALUE(SUBSTITUTE(EQ406,EG406,"")),$A$6:$A$167,0)-1,MATCH($EG406,$D$6:$CC$6,0)-1+7,1,1)&gt;0,OFFSET($D$6,MATCH(VALUE(SUBSTITUTE(EQ406,EG406,"")),$A$6:$A$167,0)-1,MATCH($EG406,$D$6:$CC$6,0)-1+7,1,1),""),"")</f>
        <v/>
      </c>
      <c r="EV406" s="182" t="str">
        <f ca="1">IF($EU406&lt;&gt;"",IF(OFFSET($D$6,MATCH(VALUE(SUBSTITUTE($EQ406,$EG406,"")),$A$6:$A$167,0)-1,MATCH($EG406,$D$6:$CC$6,0)-1+8,1,1)=0,"",OFFSET($D$6,MATCH(VALUE(SUBSTITUTE($EQ406,$EG406,"")),$A$6:$A$167,0)-1,MATCH($EG406,$D$6:$CC$6,0)-1+8,1,1)),"")</f>
        <v/>
      </c>
      <c r="EW406" s="182" t="str">
        <f t="shared" ca="1" si="25"/>
        <v/>
      </c>
      <c r="EX406" s="182" t="str">
        <f t="shared" ca="1" si="26"/>
        <v/>
      </c>
      <c r="EY406" s="182" t="str">
        <f ca="1">IF(EU406="","",COUNTIF(EU$6:$EU406,"&gt;"&amp;0))</f>
        <v/>
      </c>
      <c r="EZ406" s="167"/>
      <c r="FA406" s="155"/>
    </row>
    <row r="407" spans="146:157" ht="27.6" customHeight="1">
      <c r="EP407" s="181"/>
      <c r="EQ407" s="181"/>
      <c r="ER407" s="182"/>
      <c r="ES407" s="182"/>
      <c r="ET407" s="182" t="str">
        <f t="shared" ca="1" si="24"/>
        <v/>
      </c>
      <c r="EU407" s="182" t="str">
        <f ca="1">IFERROR(IF(OFFSET($D$6,MATCH(VALUE(SUBSTITUTE(EQ407,EG407,"")),$A$6:$A$167,0)-1,MATCH($EG407,$D$6:$CC$6,0)-1+7,1,1)&gt;0,OFFSET($D$6,MATCH(VALUE(SUBSTITUTE(EQ407,EG407,"")),$A$6:$A$167,0)-1,MATCH($EG407,$D$6:$CC$6,0)-1+7,1,1),""),"")</f>
        <v/>
      </c>
      <c r="EV407" s="182" t="str">
        <f ca="1">IF($EU407&lt;&gt;"",IF(OFFSET($D$6,MATCH(VALUE(SUBSTITUTE($EQ407,$EG407,"")),$A$6:$A$167,0)-1,MATCH($EG407,$D$6:$CC$6,0)-1+8,1,1)=0,"",OFFSET($D$6,MATCH(VALUE(SUBSTITUTE($EQ407,$EG407,"")),$A$6:$A$167,0)-1,MATCH($EG407,$D$6:$CC$6,0)-1+8,1,1)),"")</f>
        <v/>
      </c>
      <c r="EW407" s="182" t="str">
        <f t="shared" ca="1" si="25"/>
        <v/>
      </c>
      <c r="EX407" s="182" t="str">
        <f t="shared" ca="1" si="26"/>
        <v/>
      </c>
      <c r="EY407" s="182" t="str">
        <f ca="1">IF(EU407="","",COUNTIF(EU$6:$EU407,"&gt;"&amp;0))</f>
        <v/>
      </c>
      <c r="EZ407" s="167"/>
      <c r="FA407" s="155"/>
    </row>
    <row r="408" spans="146:157" ht="27.6" customHeight="1">
      <c r="EP408" s="181"/>
      <c r="EQ408" s="181"/>
      <c r="ER408" s="182"/>
      <c r="ES408" s="182"/>
      <c r="ET408" s="182" t="str">
        <f t="shared" ca="1" si="24"/>
        <v/>
      </c>
      <c r="EU408" s="182" t="str">
        <f ca="1">IFERROR(IF(OFFSET($D$6,MATCH(VALUE(SUBSTITUTE(EQ408,EG408,"")),$A$6:$A$167,0)-1,MATCH($EG408,$D$6:$CC$6,0)-1+7,1,1)&gt;0,OFFSET($D$6,MATCH(VALUE(SUBSTITUTE(EQ408,EG408,"")),$A$6:$A$167,0)-1,MATCH($EG408,$D$6:$CC$6,0)-1+7,1,1),""),"")</f>
        <v/>
      </c>
      <c r="EV408" s="182" t="str">
        <f ca="1">IF($EU408&lt;&gt;"",IF(OFFSET($D$6,MATCH(VALUE(SUBSTITUTE($EQ408,$EG408,"")),$A$6:$A$167,0)-1,MATCH($EG408,$D$6:$CC$6,0)-1+8,1,1)=0,"",OFFSET($D$6,MATCH(VALUE(SUBSTITUTE($EQ408,$EG408,"")),$A$6:$A$167,0)-1,MATCH($EG408,$D$6:$CC$6,0)-1+8,1,1)),"")</f>
        <v/>
      </c>
      <c r="EW408" s="182" t="str">
        <f t="shared" ca="1" si="25"/>
        <v/>
      </c>
      <c r="EX408" s="182" t="str">
        <f t="shared" ca="1" si="26"/>
        <v/>
      </c>
      <c r="EY408" s="182" t="str">
        <f ca="1">IF(EU408="","",COUNTIF(EU$6:$EU408,"&gt;"&amp;0))</f>
        <v/>
      </c>
      <c r="EZ408" s="167"/>
      <c r="FA408" s="155"/>
    </row>
    <row r="409" spans="146:157" ht="27.6" customHeight="1">
      <c r="EP409" s="181"/>
      <c r="EQ409" s="181"/>
      <c r="ER409" s="182"/>
      <c r="ES409" s="182"/>
      <c r="ET409" s="182" t="str">
        <f t="shared" ca="1" si="24"/>
        <v/>
      </c>
      <c r="EU409" s="182" t="str">
        <f ca="1">IFERROR(IF(OFFSET($D$6,MATCH(VALUE(SUBSTITUTE(EQ409,EG409,"")),$A$6:$A$167,0)-1,MATCH($EG409,$D$6:$CC$6,0)-1+7,1,1)&gt;0,OFFSET($D$6,MATCH(VALUE(SUBSTITUTE(EQ409,EG409,"")),$A$6:$A$167,0)-1,MATCH($EG409,$D$6:$CC$6,0)-1+7,1,1),""),"")</f>
        <v/>
      </c>
      <c r="EV409" s="182" t="str">
        <f ca="1">IF($EU409&lt;&gt;"",IF(OFFSET($D$6,MATCH(VALUE(SUBSTITUTE($EQ409,$EG409,"")),$A$6:$A$167,0)-1,MATCH($EG409,$D$6:$CC$6,0)-1+8,1,1)=0,"",OFFSET($D$6,MATCH(VALUE(SUBSTITUTE($EQ409,$EG409,"")),$A$6:$A$167,0)-1,MATCH($EG409,$D$6:$CC$6,0)-1+8,1,1)),"")</f>
        <v/>
      </c>
      <c r="EW409" s="182" t="str">
        <f t="shared" ca="1" si="25"/>
        <v/>
      </c>
      <c r="EX409" s="182" t="str">
        <f t="shared" ca="1" si="26"/>
        <v/>
      </c>
      <c r="EY409" s="182" t="str">
        <f ca="1">IF(EU409="","",COUNTIF(EU$6:$EU409,"&gt;"&amp;0))</f>
        <v/>
      </c>
      <c r="EZ409" s="167"/>
      <c r="FA409" s="155"/>
    </row>
    <row r="410" spans="146:157" ht="27.6" customHeight="1">
      <c r="EP410" s="181"/>
      <c r="EQ410" s="181"/>
      <c r="ER410" s="182"/>
      <c r="ES410" s="182"/>
      <c r="ET410" s="182" t="str">
        <f t="shared" ca="1" si="24"/>
        <v/>
      </c>
      <c r="EU410" s="182" t="str">
        <f ca="1">IFERROR(IF(OFFSET($D$6,MATCH(VALUE(SUBSTITUTE(EQ410,EG410,"")),$A$6:$A$167,0)-1,MATCH($EG410,$D$6:$CC$6,0)-1+7,1,1)&gt;0,OFFSET($D$6,MATCH(VALUE(SUBSTITUTE(EQ410,EG410,"")),$A$6:$A$167,0)-1,MATCH($EG410,$D$6:$CC$6,0)-1+7,1,1),""),"")</f>
        <v/>
      </c>
      <c r="EV410" s="182" t="str">
        <f ca="1">IF($EU410&lt;&gt;"",IF(OFFSET($D$6,MATCH(VALUE(SUBSTITUTE($EQ410,$EG410,"")),$A$6:$A$167,0)-1,MATCH($EG410,$D$6:$CC$6,0)-1+8,1,1)=0,"",OFFSET($D$6,MATCH(VALUE(SUBSTITUTE($EQ410,$EG410,"")),$A$6:$A$167,0)-1,MATCH($EG410,$D$6:$CC$6,0)-1+8,1,1)),"")</f>
        <v/>
      </c>
      <c r="EW410" s="182" t="str">
        <f t="shared" ca="1" si="25"/>
        <v/>
      </c>
      <c r="EX410" s="182" t="str">
        <f t="shared" ca="1" si="26"/>
        <v/>
      </c>
      <c r="EY410" s="182" t="str">
        <f ca="1">IF(EU410="","",COUNTIF(EU$6:$EU410,"&gt;"&amp;0))</f>
        <v/>
      </c>
      <c r="EZ410" s="167"/>
      <c r="FA410" s="155"/>
    </row>
    <row r="411" spans="146:157" ht="27.6" customHeight="1">
      <c r="EP411" s="181"/>
      <c r="EQ411" s="181"/>
      <c r="ER411" s="182"/>
      <c r="ES411" s="182"/>
      <c r="ET411" s="182" t="str">
        <f t="shared" ca="1" si="24"/>
        <v/>
      </c>
      <c r="EU411" s="182" t="str">
        <f ca="1">IFERROR(IF(OFFSET($D$6,MATCH(VALUE(SUBSTITUTE(EQ411,EG411,"")),$A$6:$A$167,0)-1,MATCH($EG411,$D$6:$CC$6,0)-1+7,1,1)&gt;0,OFFSET($D$6,MATCH(VALUE(SUBSTITUTE(EQ411,EG411,"")),$A$6:$A$167,0)-1,MATCH($EG411,$D$6:$CC$6,0)-1+7,1,1),""),"")</f>
        <v/>
      </c>
      <c r="EV411" s="182" t="str">
        <f ca="1">IF($EU411&lt;&gt;"",IF(OFFSET($D$6,MATCH(VALUE(SUBSTITUTE($EQ411,$EG411,"")),$A$6:$A$167,0)-1,MATCH($EG411,$D$6:$CC$6,0)-1+8,1,1)=0,"",OFFSET($D$6,MATCH(VALUE(SUBSTITUTE($EQ411,$EG411,"")),$A$6:$A$167,0)-1,MATCH($EG411,$D$6:$CC$6,0)-1+8,1,1)),"")</f>
        <v/>
      </c>
      <c r="EW411" s="182" t="str">
        <f t="shared" ca="1" si="25"/>
        <v/>
      </c>
      <c r="EX411" s="182" t="str">
        <f t="shared" ca="1" si="26"/>
        <v/>
      </c>
      <c r="EY411" s="182" t="str">
        <f ca="1">IF(EU411="","",COUNTIF(EU$6:$EU411,"&gt;"&amp;0))</f>
        <v/>
      </c>
      <c r="EZ411" s="167"/>
      <c r="FA411" s="155"/>
    </row>
    <row r="412" spans="146:157" ht="27.6" customHeight="1">
      <c r="EP412" s="181"/>
      <c r="EQ412" s="181"/>
      <c r="ER412" s="182"/>
      <c r="ES412" s="182"/>
      <c r="ET412" s="182" t="str">
        <f t="shared" ca="1" si="24"/>
        <v/>
      </c>
      <c r="EU412" s="182" t="str">
        <f ca="1">IFERROR(IF(OFFSET($D$6,MATCH(VALUE(SUBSTITUTE(EQ412,EG412,"")),$A$6:$A$167,0)-1,MATCH($EG412,$D$6:$CC$6,0)-1+7,1,1)&gt;0,OFFSET($D$6,MATCH(VALUE(SUBSTITUTE(EQ412,EG412,"")),$A$6:$A$167,0)-1,MATCH($EG412,$D$6:$CC$6,0)-1+7,1,1),""),"")</f>
        <v/>
      </c>
      <c r="EV412" s="182" t="str">
        <f ca="1">IF($EU412&lt;&gt;"",IF(OFFSET($D$6,MATCH(VALUE(SUBSTITUTE($EQ412,$EG412,"")),$A$6:$A$167,0)-1,MATCH($EG412,$D$6:$CC$6,0)-1+8,1,1)=0,"",OFFSET($D$6,MATCH(VALUE(SUBSTITUTE($EQ412,$EG412,"")),$A$6:$A$167,0)-1,MATCH($EG412,$D$6:$CC$6,0)-1+8,1,1)),"")</f>
        <v/>
      </c>
      <c r="EW412" s="182" t="str">
        <f t="shared" ca="1" si="25"/>
        <v/>
      </c>
      <c r="EX412" s="182" t="str">
        <f t="shared" ca="1" si="26"/>
        <v/>
      </c>
      <c r="EY412" s="182" t="str">
        <f ca="1">IF(EU412="","",COUNTIF(EU$6:$EU412,"&gt;"&amp;0))</f>
        <v/>
      </c>
      <c r="EZ412" s="167"/>
      <c r="FA412" s="155"/>
    </row>
    <row r="413" spans="146:157" ht="27.6" customHeight="1">
      <c r="EP413" s="181"/>
      <c r="EQ413" s="181"/>
      <c r="ER413" s="182"/>
      <c r="ES413" s="182"/>
      <c r="ET413" s="182" t="str">
        <f t="shared" ca="1" si="24"/>
        <v/>
      </c>
      <c r="EU413" s="182" t="str">
        <f ca="1">IFERROR(IF(OFFSET($D$6,MATCH(VALUE(SUBSTITUTE(EQ413,EG413,"")),$A$6:$A$167,0)-1,MATCH($EG413,$D$6:$CC$6,0)-1+7,1,1)&gt;0,OFFSET($D$6,MATCH(VALUE(SUBSTITUTE(EQ413,EG413,"")),$A$6:$A$167,0)-1,MATCH($EG413,$D$6:$CC$6,0)-1+7,1,1),""),"")</f>
        <v/>
      </c>
      <c r="EV413" s="182" t="str">
        <f ca="1">IF($EU413&lt;&gt;"",IF(OFFSET($D$6,MATCH(VALUE(SUBSTITUTE($EQ413,$EG413,"")),$A$6:$A$167,0)-1,MATCH($EG413,$D$6:$CC$6,0)-1+8,1,1)=0,"",OFFSET($D$6,MATCH(VALUE(SUBSTITUTE($EQ413,$EG413,"")),$A$6:$A$167,0)-1,MATCH($EG413,$D$6:$CC$6,0)-1+8,1,1)),"")</f>
        <v/>
      </c>
      <c r="EW413" s="182" t="str">
        <f t="shared" ca="1" si="25"/>
        <v/>
      </c>
      <c r="EX413" s="182" t="str">
        <f t="shared" ca="1" si="26"/>
        <v/>
      </c>
      <c r="EY413" s="182" t="str">
        <f ca="1">IF(EU413="","",COUNTIF(EU$6:$EU413,"&gt;"&amp;0))</f>
        <v/>
      </c>
      <c r="EZ413" s="167"/>
      <c r="FA413" s="155"/>
    </row>
    <row r="414" spans="146:157" ht="27.6" customHeight="1">
      <c r="EP414" s="181"/>
      <c r="EQ414" s="181"/>
      <c r="ER414" s="182"/>
      <c r="ES414" s="182"/>
      <c r="ET414" s="182" t="str">
        <f t="shared" ca="1" si="24"/>
        <v/>
      </c>
      <c r="EU414" s="182" t="str">
        <f ca="1">IFERROR(IF(OFFSET($D$6,MATCH(VALUE(SUBSTITUTE(EQ414,EG414,"")),$A$6:$A$167,0)-1,MATCH($EG414,$D$6:$CC$6,0)-1+7,1,1)&gt;0,OFFSET($D$6,MATCH(VALUE(SUBSTITUTE(EQ414,EG414,"")),$A$6:$A$167,0)-1,MATCH($EG414,$D$6:$CC$6,0)-1+7,1,1),""),"")</f>
        <v/>
      </c>
      <c r="EV414" s="182" t="str">
        <f ca="1">IF($EU414&lt;&gt;"",IF(OFFSET($D$6,MATCH(VALUE(SUBSTITUTE($EQ414,$EG414,"")),$A$6:$A$167,0)-1,MATCH($EG414,$D$6:$CC$6,0)-1+8,1,1)=0,"",OFFSET($D$6,MATCH(VALUE(SUBSTITUTE($EQ414,$EG414,"")),$A$6:$A$167,0)-1,MATCH($EG414,$D$6:$CC$6,0)-1+8,1,1)),"")</f>
        <v/>
      </c>
      <c r="EW414" s="182" t="str">
        <f t="shared" ca="1" si="25"/>
        <v/>
      </c>
      <c r="EX414" s="182" t="str">
        <f t="shared" ca="1" si="26"/>
        <v/>
      </c>
      <c r="EY414" s="182" t="str">
        <f ca="1">IF(EU414="","",COUNTIF(EU$6:$EU414,"&gt;"&amp;0))</f>
        <v/>
      </c>
      <c r="EZ414" s="167"/>
      <c r="FA414" s="155"/>
    </row>
    <row r="415" spans="146:157" ht="27.6" customHeight="1">
      <c r="EP415" s="181"/>
      <c r="EQ415" s="181"/>
      <c r="ER415" s="182"/>
      <c r="ES415" s="182"/>
      <c r="ET415" s="182" t="str">
        <f t="shared" ca="1" si="24"/>
        <v/>
      </c>
      <c r="EU415" s="182" t="str">
        <f ca="1">IFERROR(IF(OFFSET($D$6,MATCH(VALUE(SUBSTITUTE(EQ415,EG415,"")),$A$6:$A$167,0)-1,MATCH($EG415,$D$6:$CC$6,0)-1+7,1,1)&gt;0,OFFSET($D$6,MATCH(VALUE(SUBSTITUTE(EQ415,EG415,"")),$A$6:$A$167,0)-1,MATCH($EG415,$D$6:$CC$6,0)-1+7,1,1),""),"")</f>
        <v/>
      </c>
      <c r="EV415" s="182" t="str">
        <f ca="1">IF($EU415&lt;&gt;"",IF(OFFSET($D$6,MATCH(VALUE(SUBSTITUTE($EQ415,$EG415,"")),$A$6:$A$167,0)-1,MATCH($EG415,$D$6:$CC$6,0)-1+8,1,1)=0,"",OFFSET($D$6,MATCH(VALUE(SUBSTITUTE($EQ415,$EG415,"")),$A$6:$A$167,0)-1,MATCH($EG415,$D$6:$CC$6,0)-1+8,1,1)),"")</f>
        <v/>
      </c>
      <c r="EW415" s="182" t="str">
        <f t="shared" ca="1" si="25"/>
        <v/>
      </c>
      <c r="EX415" s="182" t="str">
        <f t="shared" ca="1" si="26"/>
        <v/>
      </c>
      <c r="EY415" s="182" t="str">
        <f ca="1">IF(EU415="","",COUNTIF(EU$6:$EU415,"&gt;"&amp;0))</f>
        <v/>
      </c>
      <c r="EZ415" s="167"/>
      <c r="FA415" s="155"/>
    </row>
    <row r="416" spans="146:157" ht="27.6" customHeight="1">
      <c r="EP416" s="181"/>
      <c r="EQ416" s="181"/>
      <c r="ER416" s="182"/>
      <c r="ES416" s="182"/>
      <c r="ET416" s="182" t="str">
        <f t="shared" ca="1" si="24"/>
        <v/>
      </c>
      <c r="EU416" s="182" t="str">
        <f ca="1">IFERROR(IF(OFFSET($D$6,MATCH(VALUE(SUBSTITUTE(EQ416,EG416,"")),$A$6:$A$167,0)-1,MATCH($EG416,$D$6:$CC$6,0)-1+7,1,1)&gt;0,OFFSET($D$6,MATCH(VALUE(SUBSTITUTE(EQ416,EG416,"")),$A$6:$A$167,0)-1,MATCH($EG416,$D$6:$CC$6,0)-1+7,1,1),""),"")</f>
        <v/>
      </c>
      <c r="EV416" s="182" t="str">
        <f ca="1">IF($EU416&lt;&gt;"",IF(OFFSET($D$6,MATCH(VALUE(SUBSTITUTE($EQ416,$EG416,"")),$A$6:$A$167,0)-1,MATCH($EG416,$D$6:$CC$6,0)-1+8,1,1)=0,"",OFFSET($D$6,MATCH(VALUE(SUBSTITUTE($EQ416,$EG416,"")),$A$6:$A$167,0)-1,MATCH($EG416,$D$6:$CC$6,0)-1+8,1,1)),"")</f>
        <v/>
      </c>
      <c r="EW416" s="182" t="str">
        <f t="shared" ca="1" si="25"/>
        <v/>
      </c>
      <c r="EX416" s="182" t="str">
        <f t="shared" ca="1" si="26"/>
        <v/>
      </c>
      <c r="EY416" s="182" t="str">
        <f ca="1">IF(EU416="","",COUNTIF(EU$6:$EU416,"&gt;"&amp;0))</f>
        <v/>
      </c>
      <c r="EZ416" s="167"/>
      <c r="FA416" s="155"/>
    </row>
    <row r="417" spans="146:157" ht="27.6" customHeight="1">
      <c r="EP417" s="181"/>
      <c r="EQ417" s="181"/>
      <c r="ER417" s="182"/>
      <c r="ES417" s="182"/>
      <c r="ET417" s="182" t="str">
        <f t="shared" ca="1" si="24"/>
        <v/>
      </c>
      <c r="EU417" s="182" t="str">
        <f ca="1">IFERROR(IF(OFFSET($D$6,MATCH(VALUE(SUBSTITUTE(EQ417,EG417,"")),$A$6:$A$167,0)-1,MATCH($EG417,$D$6:$CC$6,0)-1+7,1,1)&gt;0,OFFSET($D$6,MATCH(VALUE(SUBSTITUTE(EQ417,EG417,"")),$A$6:$A$167,0)-1,MATCH($EG417,$D$6:$CC$6,0)-1+7,1,1),""),"")</f>
        <v/>
      </c>
      <c r="EV417" s="182" t="str">
        <f ca="1">IF($EU417&lt;&gt;"",IF(OFFSET($D$6,MATCH(VALUE(SUBSTITUTE($EQ417,$EG417,"")),$A$6:$A$167,0)-1,MATCH($EG417,$D$6:$CC$6,0)-1+8,1,1)=0,"",OFFSET($D$6,MATCH(VALUE(SUBSTITUTE($EQ417,$EG417,"")),$A$6:$A$167,0)-1,MATCH($EG417,$D$6:$CC$6,0)-1+8,1,1)),"")</f>
        <v/>
      </c>
      <c r="EW417" s="182" t="str">
        <f t="shared" ca="1" si="25"/>
        <v/>
      </c>
      <c r="EX417" s="182" t="str">
        <f t="shared" ca="1" si="26"/>
        <v/>
      </c>
      <c r="EY417" s="182" t="str">
        <f ca="1">IF(EU417="","",COUNTIF(EU$6:$EU417,"&gt;"&amp;0))</f>
        <v/>
      </c>
      <c r="EZ417" s="167"/>
      <c r="FA417" s="155"/>
    </row>
    <row r="418" spans="146:157" ht="27.6" customHeight="1">
      <c r="EP418" s="181"/>
      <c r="EQ418" s="181"/>
      <c r="ER418" s="182"/>
      <c r="ES418" s="182"/>
      <c r="ET418" s="182" t="str">
        <f t="shared" ca="1" si="24"/>
        <v/>
      </c>
      <c r="EU418" s="182" t="str">
        <f ca="1">IFERROR(IF(OFFSET($D$6,MATCH(VALUE(SUBSTITUTE(EQ418,EG418,"")),$A$6:$A$167,0)-1,MATCH($EG418,$D$6:$CC$6,0)-1+7,1,1)&gt;0,OFFSET($D$6,MATCH(VALUE(SUBSTITUTE(EQ418,EG418,"")),$A$6:$A$167,0)-1,MATCH($EG418,$D$6:$CC$6,0)-1+7,1,1),""),"")</f>
        <v/>
      </c>
      <c r="EV418" s="182" t="str">
        <f ca="1">IF($EU418&lt;&gt;"",IF(OFFSET($D$6,MATCH(VALUE(SUBSTITUTE($EQ418,$EG418,"")),$A$6:$A$167,0)-1,MATCH($EG418,$D$6:$CC$6,0)-1+8,1,1)=0,"",OFFSET($D$6,MATCH(VALUE(SUBSTITUTE($EQ418,$EG418,"")),$A$6:$A$167,0)-1,MATCH($EG418,$D$6:$CC$6,0)-1+8,1,1)),"")</f>
        <v/>
      </c>
      <c r="EW418" s="182" t="str">
        <f t="shared" ca="1" si="25"/>
        <v/>
      </c>
      <c r="EX418" s="182" t="str">
        <f t="shared" ca="1" si="26"/>
        <v/>
      </c>
      <c r="EY418" s="182" t="str">
        <f ca="1">IF(EU418="","",COUNTIF(EU$6:$EU418,"&gt;"&amp;0))</f>
        <v/>
      </c>
      <c r="EZ418" s="167"/>
      <c r="FA418" s="155"/>
    </row>
    <row r="419" spans="146:157" ht="27.6" customHeight="1">
      <c r="EP419" s="181"/>
      <c r="EQ419" s="181"/>
      <c r="ER419" s="182"/>
      <c r="ES419" s="182"/>
      <c r="ET419" s="182" t="str">
        <f t="shared" ca="1" si="24"/>
        <v/>
      </c>
      <c r="EU419" s="182" t="str">
        <f ca="1">IFERROR(IF(OFFSET($D$6,MATCH(VALUE(SUBSTITUTE(EQ419,EG419,"")),$A$6:$A$167,0)-1,MATCH($EG419,$D$6:$CC$6,0)-1+7,1,1)&gt;0,OFFSET($D$6,MATCH(VALUE(SUBSTITUTE(EQ419,EG419,"")),$A$6:$A$167,0)-1,MATCH($EG419,$D$6:$CC$6,0)-1+7,1,1),""),"")</f>
        <v/>
      </c>
      <c r="EV419" s="182" t="str">
        <f ca="1">IF($EU419&lt;&gt;"",IF(OFFSET($D$6,MATCH(VALUE(SUBSTITUTE($EQ419,$EG419,"")),$A$6:$A$167,0)-1,MATCH($EG419,$D$6:$CC$6,0)-1+8,1,1)=0,"",OFFSET($D$6,MATCH(VALUE(SUBSTITUTE($EQ419,$EG419,"")),$A$6:$A$167,0)-1,MATCH($EG419,$D$6:$CC$6,0)-1+8,1,1)),"")</f>
        <v/>
      </c>
      <c r="EW419" s="182" t="str">
        <f t="shared" ca="1" si="25"/>
        <v/>
      </c>
      <c r="EX419" s="182" t="str">
        <f t="shared" ca="1" si="26"/>
        <v/>
      </c>
      <c r="EY419" s="182" t="str">
        <f ca="1">IF(EU419="","",COUNTIF(EU$6:$EU419,"&gt;"&amp;0))</f>
        <v/>
      </c>
      <c r="EZ419" s="167"/>
      <c r="FA419" s="155"/>
    </row>
    <row r="420" spans="146:157" ht="27.6" customHeight="1">
      <c r="EP420" s="181"/>
      <c r="EQ420" s="181"/>
      <c r="ER420" s="182"/>
      <c r="ES420" s="182"/>
      <c r="ET420" s="182" t="str">
        <f t="shared" ca="1" si="24"/>
        <v/>
      </c>
      <c r="EU420" s="182" t="str">
        <f ca="1">IFERROR(IF(OFFSET($D$6,MATCH(VALUE(SUBSTITUTE(EQ420,EG420,"")),$A$6:$A$167,0)-1,MATCH($EG420,$D$6:$CC$6,0)-1+7,1,1)&gt;0,OFFSET($D$6,MATCH(VALUE(SUBSTITUTE(EQ420,EG420,"")),$A$6:$A$167,0)-1,MATCH($EG420,$D$6:$CC$6,0)-1+7,1,1),""),"")</f>
        <v/>
      </c>
      <c r="EV420" s="182" t="str">
        <f ca="1">IF($EU420&lt;&gt;"",IF(OFFSET($D$6,MATCH(VALUE(SUBSTITUTE($EQ420,$EG420,"")),$A$6:$A$167,0)-1,MATCH($EG420,$D$6:$CC$6,0)-1+8,1,1)=0,"",OFFSET($D$6,MATCH(VALUE(SUBSTITUTE($EQ420,$EG420,"")),$A$6:$A$167,0)-1,MATCH($EG420,$D$6:$CC$6,0)-1+8,1,1)),"")</f>
        <v/>
      </c>
      <c r="EW420" s="182" t="str">
        <f t="shared" ca="1" si="25"/>
        <v/>
      </c>
      <c r="EX420" s="182" t="str">
        <f t="shared" ca="1" si="26"/>
        <v/>
      </c>
      <c r="EY420" s="182" t="str">
        <f ca="1">IF(EU420="","",COUNTIF(EU$6:$EU420,"&gt;"&amp;0))</f>
        <v/>
      </c>
      <c r="EZ420" s="167"/>
      <c r="FA420" s="155"/>
    </row>
    <row r="421" spans="146:157" ht="27.6" customHeight="1">
      <c r="EP421" s="181"/>
      <c r="EQ421" s="181"/>
      <c r="ER421" s="182"/>
      <c r="ES421" s="182"/>
      <c r="ET421" s="182" t="str">
        <f t="shared" ca="1" si="24"/>
        <v/>
      </c>
      <c r="EU421" s="182" t="str">
        <f ca="1">IFERROR(IF(OFFSET($D$6,MATCH(VALUE(SUBSTITUTE(EQ421,EG421,"")),$A$6:$A$167,0)-1,MATCH($EG421,$D$6:$CC$6,0)-1+7,1,1)&gt;0,OFFSET($D$6,MATCH(VALUE(SUBSTITUTE(EQ421,EG421,"")),$A$6:$A$167,0)-1,MATCH($EG421,$D$6:$CC$6,0)-1+7,1,1),""),"")</f>
        <v/>
      </c>
      <c r="EV421" s="182" t="str">
        <f ca="1">IF($EU421&lt;&gt;"",IF(OFFSET($D$6,MATCH(VALUE(SUBSTITUTE($EQ421,$EG421,"")),$A$6:$A$167,0)-1,MATCH($EG421,$D$6:$CC$6,0)-1+8,1,1)=0,"",OFFSET($D$6,MATCH(VALUE(SUBSTITUTE($EQ421,$EG421,"")),$A$6:$A$167,0)-1,MATCH($EG421,$D$6:$CC$6,0)-1+8,1,1)),"")</f>
        <v/>
      </c>
      <c r="EW421" s="182" t="str">
        <f t="shared" ca="1" si="25"/>
        <v/>
      </c>
      <c r="EX421" s="182" t="str">
        <f t="shared" ca="1" si="26"/>
        <v/>
      </c>
      <c r="EY421" s="182" t="str">
        <f ca="1">IF(EU421="","",COUNTIF(EU$6:$EU421,"&gt;"&amp;0))</f>
        <v/>
      </c>
      <c r="EZ421" s="167"/>
      <c r="FA421" s="155"/>
    </row>
    <row r="422" spans="146:157" ht="27.6" customHeight="1">
      <c r="EP422" s="181"/>
      <c r="EQ422" s="181"/>
      <c r="ER422" s="182"/>
      <c r="ES422" s="182"/>
      <c r="ET422" s="182" t="str">
        <f t="shared" ca="1" si="24"/>
        <v/>
      </c>
      <c r="EU422" s="182" t="str">
        <f ca="1">IFERROR(IF(OFFSET($D$6,MATCH(VALUE(SUBSTITUTE(EQ422,EG422,"")),$A$6:$A$167,0)-1,MATCH($EG422,$D$6:$CC$6,0)-1+7,1,1)&gt;0,OFFSET($D$6,MATCH(VALUE(SUBSTITUTE(EQ422,EG422,"")),$A$6:$A$167,0)-1,MATCH($EG422,$D$6:$CC$6,0)-1+7,1,1),""),"")</f>
        <v/>
      </c>
      <c r="EV422" s="182" t="str">
        <f ca="1">IF($EU422&lt;&gt;"",IF(OFFSET($D$6,MATCH(VALUE(SUBSTITUTE($EQ422,$EG422,"")),$A$6:$A$167,0)-1,MATCH($EG422,$D$6:$CC$6,0)-1+8,1,1)=0,"",OFFSET($D$6,MATCH(VALUE(SUBSTITUTE($EQ422,$EG422,"")),$A$6:$A$167,0)-1,MATCH($EG422,$D$6:$CC$6,0)-1+8,1,1)),"")</f>
        <v/>
      </c>
      <c r="EW422" s="182" t="str">
        <f t="shared" ca="1" si="25"/>
        <v/>
      </c>
      <c r="EX422" s="182" t="str">
        <f t="shared" ca="1" si="26"/>
        <v/>
      </c>
      <c r="EY422" s="182" t="str">
        <f ca="1">IF(EU422="","",COUNTIF(EU$6:$EU422,"&gt;"&amp;0))</f>
        <v/>
      </c>
      <c r="EZ422" s="167"/>
      <c r="FA422" s="155"/>
    </row>
    <row r="423" spans="146:157" ht="27.6" customHeight="1">
      <c r="EP423" s="181"/>
      <c r="EQ423" s="181"/>
      <c r="ER423" s="182"/>
      <c r="ES423" s="182"/>
      <c r="ET423" s="182" t="str">
        <f t="shared" ca="1" si="24"/>
        <v/>
      </c>
      <c r="EU423" s="182" t="str">
        <f ca="1">IFERROR(IF(OFFSET($D$6,MATCH(VALUE(SUBSTITUTE(EQ423,EG423,"")),$A$6:$A$167,0)-1,MATCH($EG423,$D$6:$CC$6,0)-1+7,1,1)&gt;0,OFFSET($D$6,MATCH(VALUE(SUBSTITUTE(EQ423,EG423,"")),$A$6:$A$167,0)-1,MATCH($EG423,$D$6:$CC$6,0)-1+7,1,1),""),"")</f>
        <v/>
      </c>
      <c r="EV423" s="182" t="str">
        <f ca="1">IF($EU423&lt;&gt;"",IF(OFFSET($D$6,MATCH(VALUE(SUBSTITUTE($EQ423,$EG423,"")),$A$6:$A$167,0)-1,MATCH($EG423,$D$6:$CC$6,0)-1+8,1,1)=0,"",OFFSET($D$6,MATCH(VALUE(SUBSTITUTE($EQ423,$EG423,"")),$A$6:$A$167,0)-1,MATCH($EG423,$D$6:$CC$6,0)-1+8,1,1)),"")</f>
        <v/>
      </c>
      <c r="EW423" s="182" t="str">
        <f t="shared" ca="1" si="25"/>
        <v/>
      </c>
      <c r="EX423" s="182" t="str">
        <f t="shared" ca="1" si="26"/>
        <v/>
      </c>
      <c r="EY423" s="182" t="str">
        <f ca="1">IF(EU423="","",COUNTIF(EU$6:$EU423,"&gt;"&amp;0))</f>
        <v/>
      </c>
      <c r="EZ423" s="167"/>
      <c r="FA423" s="155"/>
    </row>
    <row r="424" spans="146:157" ht="27.6" customHeight="1">
      <c r="EP424" s="181"/>
      <c r="EQ424" s="181"/>
      <c r="ER424" s="182"/>
      <c r="ES424" s="182"/>
      <c r="ET424" s="182" t="str">
        <f t="shared" ca="1" si="24"/>
        <v/>
      </c>
      <c r="EU424" s="182" t="str">
        <f ca="1">IFERROR(IF(OFFSET($D$6,MATCH(VALUE(SUBSTITUTE(EQ424,EG424,"")),$A$6:$A$167,0)-1,MATCH($EG424,$D$6:$CC$6,0)-1+7,1,1)&gt;0,OFFSET($D$6,MATCH(VALUE(SUBSTITUTE(EQ424,EG424,"")),$A$6:$A$167,0)-1,MATCH($EG424,$D$6:$CC$6,0)-1+7,1,1),""),"")</f>
        <v/>
      </c>
      <c r="EV424" s="182" t="str">
        <f ca="1">IF($EU424&lt;&gt;"",IF(OFFSET($D$6,MATCH(VALUE(SUBSTITUTE($EQ424,$EG424,"")),$A$6:$A$167,0)-1,MATCH($EG424,$D$6:$CC$6,0)-1+8,1,1)=0,"",OFFSET($D$6,MATCH(VALUE(SUBSTITUTE($EQ424,$EG424,"")),$A$6:$A$167,0)-1,MATCH($EG424,$D$6:$CC$6,0)-1+8,1,1)),"")</f>
        <v/>
      </c>
      <c r="EW424" s="182" t="str">
        <f t="shared" ca="1" si="25"/>
        <v/>
      </c>
      <c r="EX424" s="182" t="str">
        <f t="shared" ca="1" si="26"/>
        <v/>
      </c>
      <c r="EY424" s="182" t="str">
        <f ca="1">IF(EU424="","",COUNTIF(EU$6:$EU424,"&gt;"&amp;0))</f>
        <v/>
      </c>
      <c r="EZ424" s="167"/>
      <c r="FA424" s="155"/>
    </row>
    <row r="425" spans="146:157" ht="27.6" customHeight="1">
      <c r="EP425" s="181"/>
      <c r="EQ425" s="181"/>
      <c r="ER425" s="182"/>
      <c r="ES425" s="182"/>
      <c r="ET425" s="182" t="str">
        <f t="shared" ca="1" si="24"/>
        <v/>
      </c>
      <c r="EU425" s="182" t="str">
        <f ca="1">IFERROR(IF(OFFSET($D$6,MATCH(VALUE(SUBSTITUTE(EQ425,EG425,"")),$A$6:$A$167,0)-1,MATCH($EG425,$D$6:$CC$6,0)-1+7,1,1)&gt;0,OFFSET($D$6,MATCH(VALUE(SUBSTITUTE(EQ425,EG425,"")),$A$6:$A$167,0)-1,MATCH($EG425,$D$6:$CC$6,0)-1+7,1,1),""),"")</f>
        <v/>
      </c>
      <c r="EV425" s="182" t="str">
        <f ca="1">IF($EU425&lt;&gt;"",IF(OFFSET($D$6,MATCH(VALUE(SUBSTITUTE($EQ425,$EG425,"")),$A$6:$A$167,0)-1,MATCH($EG425,$D$6:$CC$6,0)-1+8,1,1)=0,"",OFFSET($D$6,MATCH(VALUE(SUBSTITUTE($EQ425,$EG425,"")),$A$6:$A$167,0)-1,MATCH($EG425,$D$6:$CC$6,0)-1+8,1,1)),"")</f>
        <v/>
      </c>
      <c r="EW425" s="182" t="str">
        <f t="shared" ca="1" si="25"/>
        <v/>
      </c>
      <c r="EX425" s="182" t="str">
        <f t="shared" ca="1" si="26"/>
        <v/>
      </c>
      <c r="EY425" s="182" t="str">
        <f ca="1">IF(EU425="","",COUNTIF(EU$6:$EU425,"&gt;"&amp;0))</f>
        <v/>
      </c>
      <c r="EZ425" s="167"/>
      <c r="FA425" s="155"/>
    </row>
    <row r="426" spans="146:157" ht="27.6" customHeight="1">
      <c r="EP426" s="181"/>
      <c r="EQ426" s="181"/>
      <c r="ER426" s="182"/>
      <c r="ES426" s="182"/>
      <c r="ET426" s="182" t="str">
        <f t="shared" ca="1" si="24"/>
        <v/>
      </c>
      <c r="EU426" s="182" t="str">
        <f ca="1">IFERROR(IF(OFFSET($D$6,MATCH(VALUE(SUBSTITUTE(EQ426,EG426,"")),$A$6:$A$167,0)-1,MATCH($EG426,$D$6:$CC$6,0)-1+7,1,1)&gt;0,OFFSET($D$6,MATCH(VALUE(SUBSTITUTE(EQ426,EG426,"")),$A$6:$A$167,0)-1,MATCH($EG426,$D$6:$CC$6,0)-1+7,1,1),""),"")</f>
        <v/>
      </c>
      <c r="EV426" s="182" t="str">
        <f ca="1">IF($EU426&lt;&gt;"",IF(OFFSET($D$6,MATCH(VALUE(SUBSTITUTE($EQ426,$EG426,"")),$A$6:$A$167,0)-1,MATCH($EG426,$D$6:$CC$6,0)-1+8,1,1)=0,"",OFFSET($D$6,MATCH(VALUE(SUBSTITUTE($EQ426,$EG426,"")),$A$6:$A$167,0)-1,MATCH($EG426,$D$6:$CC$6,0)-1+8,1,1)),"")</f>
        <v/>
      </c>
      <c r="EW426" s="182" t="str">
        <f t="shared" ca="1" si="25"/>
        <v/>
      </c>
      <c r="EX426" s="182" t="str">
        <f t="shared" ca="1" si="26"/>
        <v/>
      </c>
      <c r="EY426" s="182" t="str">
        <f ca="1">IF(EU426="","",COUNTIF(EU$6:$EU426,"&gt;"&amp;0))</f>
        <v/>
      </c>
      <c r="EZ426" s="167"/>
      <c r="FA426" s="155"/>
    </row>
    <row r="427" spans="146:157" ht="27.6" customHeight="1">
      <c r="EP427" s="181"/>
      <c r="EQ427" s="181"/>
      <c r="ER427" s="182"/>
      <c r="ES427" s="182"/>
      <c r="ET427" s="182" t="str">
        <f t="shared" ca="1" si="24"/>
        <v/>
      </c>
      <c r="EU427" s="182" t="str">
        <f ca="1">IFERROR(IF(OFFSET($D$6,MATCH(VALUE(SUBSTITUTE(EQ427,EG427,"")),$A$6:$A$167,0)-1,MATCH($EG427,$D$6:$CC$6,0)-1+7,1,1)&gt;0,OFFSET($D$6,MATCH(VALUE(SUBSTITUTE(EQ427,EG427,"")),$A$6:$A$167,0)-1,MATCH($EG427,$D$6:$CC$6,0)-1+7,1,1),""),"")</f>
        <v/>
      </c>
      <c r="EV427" s="182" t="str">
        <f ca="1">IF($EU427&lt;&gt;"",IF(OFFSET($D$6,MATCH(VALUE(SUBSTITUTE($EQ427,$EG427,"")),$A$6:$A$167,0)-1,MATCH($EG427,$D$6:$CC$6,0)-1+8,1,1)=0,"",OFFSET($D$6,MATCH(VALUE(SUBSTITUTE($EQ427,$EG427,"")),$A$6:$A$167,0)-1,MATCH($EG427,$D$6:$CC$6,0)-1+8,1,1)),"")</f>
        <v/>
      </c>
      <c r="EW427" s="182" t="str">
        <f t="shared" ca="1" si="25"/>
        <v/>
      </c>
      <c r="EX427" s="182" t="str">
        <f t="shared" ca="1" si="26"/>
        <v/>
      </c>
      <c r="EY427" s="182" t="str">
        <f ca="1">IF(EU427="","",COUNTIF(EU$6:$EU427,"&gt;"&amp;0))</f>
        <v/>
      </c>
      <c r="EZ427" s="167"/>
      <c r="FA427" s="155"/>
    </row>
    <row r="428" spans="146:157" ht="27.6" customHeight="1">
      <c r="EP428" s="181"/>
      <c r="EQ428" s="181"/>
      <c r="ER428" s="182"/>
      <c r="ES428" s="182"/>
      <c r="ET428" s="182" t="str">
        <f t="shared" ca="1" si="24"/>
        <v/>
      </c>
      <c r="EU428" s="182" t="str">
        <f ca="1">IFERROR(IF(OFFSET($D$6,MATCH(VALUE(SUBSTITUTE(EQ428,EG428,"")),$A$6:$A$167,0)-1,MATCH($EG428,$D$6:$CC$6,0)-1+7,1,1)&gt;0,OFFSET($D$6,MATCH(VALUE(SUBSTITUTE(EQ428,EG428,"")),$A$6:$A$167,0)-1,MATCH($EG428,$D$6:$CC$6,0)-1+7,1,1),""),"")</f>
        <v/>
      </c>
      <c r="EV428" s="182" t="str">
        <f ca="1">IF($EU428&lt;&gt;"",IF(OFFSET($D$6,MATCH(VALUE(SUBSTITUTE($EQ428,$EG428,"")),$A$6:$A$167,0)-1,MATCH($EG428,$D$6:$CC$6,0)-1+8,1,1)=0,"",OFFSET($D$6,MATCH(VALUE(SUBSTITUTE($EQ428,$EG428,"")),$A$6:$A$167,0)-1,MATCH($EG428,$D$6:$CC$6,0)-1+8,1,1)),"")</f>
        <v/>
      </c>
      <c r="EW428" s="182" t="str">
        <f t="shared" ca="1" si="25"/>
        <v/>
      </c>
      <c r="EX428" s="182" t="str">
        <f t="shared" ca="1" si="26"/>
        <v/>
      </c>
      <c r="EY428" s="182" t="str">
        <f ca="1">IF(EU428="","",COUNTIF(EU$6:$EU428,"&gt;"&amp;0))</f>
        <v/>
      </c>
      <c r="EZ428" s="167"/>
      <c r="FA428" s="155"/>
    </row>
    <row r="429" spans="146:157" ht="27.6" customHeight="1">
      <c r="EP429" s="181"/>
      <c r="EQ429" s="181"/>
      <c r="ER429" s="182"/>
      <c r="ES429" s="182"/>
      <c r="ET429" s="182" t="str">
        <f t="shared" ca="1" si="24"/>
        <v/>
      </c>
      <c r="EU429" s="182" t="str">
        <f ca="1">IFERROR(IF(OFFSET($D$6,MATCH(VALUE(SUBSTITUTE(EQ429,EG429,"")),$A$6:$A$167,0)-1,MATCH($EG429,$D$6:$CC$6,0)-1+7,1,1)&gt;0,OFFSET($D$6,MATCH(VALUE(SUBSTITUTE(EQ429,EG429,"")),$A$6:$A$167,0)-1,MATCH($EG429,$D$6:$CC$6,0)-1+7,1,1),""),"")</f>
        <v/>
      </c>
      <c r="EV429" s="182" t="str">
        <f ca="1">IF($EU429&lt;&gt;"",IF(OFFSET($D$6,MATCH(VALUE(SUBSTITUTE($EQ429,$EG429,"")),$A$6:$A$167,0)-1,MATCH($EG429,$D$6:$CC$6,0)-1+8,1,1)=0,"",OFFSET($D$6,MATCH(VALUE(SUBSTITUTE($EQ429,$EG429,"")),$A$6:$A$167,0)-1,MATCH($EG429,$D$6:$CC$6,0)-1+8,1,1)),"")</f>
        <v/>
      </c>
      <c r="EW429" s="182" t="str">
        <f t="shared" ca="1" si="25"/>
        <v/>
      </c>
      <c r="EX429" s="182" t="str">
        <f t="shared" ca="1" si="26"/>
        <v/>
      </c>
      <c r="EY429" s="182" t="str">
        <f ca="1">IF(EU429="","",COUNTIF(EU$6:$EU429,"&gt;"&amp;0))</f>
        <v/>
      </c>
      <c r="EZ429" s="167"/>
      <c r="FA429" s="155"/>
    </row>
    <row r="430" spans="146:157" ht="27.6" customHeight="1">
      <c r="EP430" s="181"/>
      <c r="EQ430" s="181"/>
      <c r="ER430" s="182"/>
      <c r="ES430" s="182"/>
      <c r="ET430" s="182" t="str">
        <f t="shared" ca="1" si="24"/>
        <v/>
      </c>
      <c r="EU430" s="182" t="str">
        <f ca="1">IFERROR(IF(OFFSET($D$6,MATCH(VALUE(SUBSTITUTE(EQ430,EG430,"")),$A$6:$A$167,0)-1,MATCH($EG430,$D$6:$CC$6,0)-1+7,1,1)&gt;0,OFFSET($D$6,MATCH(VALUE(SUBSTITUTE(EQ430,EG430,"")),$A$6:$A$167,0)-1,MATCH($EG430,$D$6:$CC$6,0)-1+7,1,1),""),"")</f>
        <v/>
      </c>
      <c r="EV430" s="182" t="str">
        <f ca="1">IF($EU430&lt;&gt;"",IF(OFFSET($D$6,MATCH(VALUE(SUBSTITUTE($EQ430,$EG430,"")),$A$6:$A$167,0)-1,MATCH($EG430,$D$6:$CC$6,0)-1+8,1,1)=0,"",OFFSET($D$6,MATCH(VALUE(SUBSTITUTE($EQ430,$EG430,"")),$A$6:$A$167,0)-1,MATCH($EG430,$D$6:$CC$6,0)-1+8,1,1)),"")</f>
        <v/>
      </c>
      <c r="EW430" s="182" t="str">
        <f t="shared" ca="1" si="25"/>
        <v/>
      </c>
      <c r="EX430" s="182" t="str">
        <f t="shared" ca="1" si="26"/>
        <v/>
      </c>
      <c r="EY430" s="182" t="str">
        <f ca="1">IF(EU430="","",COUNTIF(EU$6:$EU430,"&gt;"&amp;0))</f>
        <v/>
      </c>
      <c r="EZ430" s="167"/>
      <c r="FA430" s="155"/>
    </row>
    <row r="431" spans="146:157" ht="27.6" customHeight="1">
      <c r="EP431" s="181"/>
      <c r="EQ431" s="181"/>
      <c r="ER431" s="182"/>
      <c r="ES431" s="182"/>
      <c r="ET431" s="182" t="str">
        <f t="shared" ca="1" si="24"/>
        <v/>
      </c>
      <c r="EU431" s="182" t="str">
        <f ca="1">IFERROR(IF(OFFSET($D$6,MATCH(VALUE(SUBSTITUTE(EQ431,EG431,"")),$A$6:$A$167,0)-1,MATCH($EG431,$D$6:$CC$6,0)-1+7,1,1)&gt;0,OFFSET($D$6,MATCH(VALUE(SUBSTITUTE(EQ431,EG431,"")),$A$6:$A$167,0)-1,MATCH($EG431,$D$6:$CC$6,0)-1+7,1,1),""),"")</f>
        <v/>
      </c>
      <c r="EV431" s="182" t="str">
        <f ca="1">IF($EU431&lt;&gt;"",IF(OFFSET($D$6,MATCH(VALUE(SUBSTITUTE($EQ431,$EG431,"")),$A$6:$A$167,0)-1,MATCH($EG431,$D$6:$CC$6,0)-1+8,1,1)=0,"",OFFSET($D$6,MATCH(VALUE(SUBSTITUTE($EQ431,$EG431,"")),$A$6:$A$167,0)-1,MATCH($EG431,$D$6:$CC$6,0)-1+8,1,1)),"")</f>
        <v/>
      </c>
      <c r="EW431" s="182" t="str">
        <f t="shared" ca="1" si="25"/>
        <v/>
      </c>
      <c r="EX431" s="182" t="str">
        <f t="shared" ca="1" si="26"/>
        <v/>
      </c>
      <c r="EY431" s="182" t="str">
        <f ca="1">IF(EU431="","",COUNTIF(EU$6:$EU431,"&gt;"&amp;0))</f>
        <v/>
      </c>
      <c r="EZ431" s="167"/>
      <c r="FA431" s="155"/>
    </row>
    <row r="432" spans="146:157" ht="27.6" customHeight="1">
      <c r="EP432" s="181"/>
      <c r="EQ432" s="181"/>
      <c r="ER432" s="182"/>
      <c r="ES432" s="182"/>
      <c r="ET432" s="182" t="str">
        <f t="shared" ca="1" si="24"/>
        <v/>
      </c>
      <c r="EU432" s="182" t="str">
        <f ca="1">IFERROR(IF(OFFSET($D$6,MATCH(VALUE(SUBSTITUTE(EQ432,EG432,"")),$A$6:$A$167,0)-1,MATCH($EG432,$D$6:$CC$6,0)-1+7,1,1)&gt;0,OFFSET($D$6,MATCH(VALUE(SUBSTITUTE(EQ432,EG432,"")),$A$6:$A$167,0)-1,MATCH($EG432,$D$6:$CC$6,0)-1+7,1,1),""),"")</f>
        <v/>
      </c>
      <c r="EV432" s="182" t="str">
        <f ca="1">IF($EU432&lt;&gt;"",IF(OFFSET($D$6,MATCH(VALUE(SUBSTITUTE($EQ432,$EG432,"")),$A$6:$A$167,0)-1,MATCH($EG432,$D$6:$CC$6,0)-1+8,1,1)=0,"",OFFSET($D$6,MATCH(VALUE(SUBSTITUTE($EQ432,$EG432,"")),$A$6:$A$167,0)-1,MATCH($EG432,$D$6:$CC$6,0)-1+8,1,1)),"")</f>
        <v/>
      </c>
      <c r="EW432" s="182" t="str">
        <f t="shared" ca="1" si="25"/>
        <v/>
      </c>
      <c r="EX432" s="182" t="str">
        <f t="shared" ca="1" si="26"/>
        <v/>
      </c>
      <c r="EY432" s="182" t="str">
        <f ca="1">IF(EU432="","",COUNTIF(EU$6:$EU432,"&gt;"&amp;0))</f>
        <v/>
      </c>
      <c r="EZ432" s="167"/>
      <c r="FA432" s="155"/>
    </row>
    <row r="433" spans="146:157" ht="27.6" customHeight="1">
      <c r="EP433" s="181"/>
      <c r="EQ433" s="181"/>
      <c r="ER433" s="182"/>
      <c r="ES433" s="182"/>
      <c r="ET433" s="182" t="str">
        <f t="shared" ca="1" si="24"/>
        <v/>
      </c>
      <c r="EU433" s="182" t="str">
        <f ca="1">IFERROR(IF(OFFSET($D$6,MATCH(VALUE(SUBSTITUTE(EQ433,EG433,"")),$A$6:$A$167,0)-1,MATCH($EG433,$D$6:$CC$6,0)-1+7,1,1)&gt;0,OFFSET($D$6,MATCH(VALUE(SUBSTITUTE(EQ433,EG433,"")),$A$6:$A$167,0)-1,MATCH($EG433,$D$6:$CC$6,0)-1+7,1,1),""),"")</f>
        <v/>
      </c>
      <c r="EV433" s="182" t="str">
        <f ca="1">IF($EU433&lt;&gt;"",IF(OFFSET($D$6,MATCH(VALUE(SUBSTITUTE($EQ433,$EG433,"")),$A$6:$A$167,0)-1,MATCH($EG433,$D$6:$CC$6,0)-1+8,1,1)=0,"",OFFSET($D$6,MATCH(VALUE(SUBSTITUTE($EQ433,$EG433,"")),$A$6:$A$167,0)-1,MATCH($EG433,$D$6:$CC$6,0)-1+8,1,1)),"")</f>
        <v/>
      </c>
      <c r="EW433" s="182" t="str">
        <f t="shared" ca="1" si="25"/>
        <v/>
      </c>
      <c r="EX433" s="182" t="str">
        <f t="shared" ca="1" si="26"/>
        <v/>
      </c>
      <c r="EY433" s="182" t="str">
        <f ca="1">IF(EU433="","",COUNTIF(EU$6:$EU433,"&gt;"&amp;0))</f>
        <v/>
      </c>
      <c r="EZ433" s="167"/>
      <c r="FA433" s="155"/>
    </row>
    <row r="434" spans="146:157" ht="27.6" customHeight="1">
      <c r="EP434" s="181"/>
      <c r="EQ434" s="181"/>
      <c r="ER434" s="182"/>
      <c r="ES434" s="182"/>
      <c r="ET434" s="182" t="str">
        <f t="shared" ca="1" si="24"/>
        <v/>
      </c>
      <c r="EU434" s="182" t="str">
        <f ca="1">IFERROR(IF(OFFSET($D$6,MATCH(VALUE(SUBSTITUTE(EQ434,EG434,"")),$A$6:$A$167,0)-1,MATCH($EG434,$D$6:$CC$6,0)-1+7,1,1)&gt;0,OFFSET($D$6,MATCH(VALUE(SUBSTITUTE(EQ434,EG434,"")),$A$6:$A$167,0)-1,MATCH($EG434,$D$6:$CC$6,0)-1+7,1,1),""),"")</f>
        <v/>
      </c>
      <c r="EV434" s="182" t="str">
        <f ca="1">IF($EU434&lt;&gt;"",IF(OFFSET($D$6,MATCH(VALUE(SUBSTITUTE($EQ434,$EG434,"")),$A$6:$A$167,0)-1,MATCH($EG434,$D$6:$CC$6,0)-1+8,1,1)=0,"",OFFSET($D$6,MATCH(VALUE(SUBSTITUTE($EQ434,$EG434,"")),$A$6:$A$167,0)-1,MATCH($EG434,$D$6:$CC$6,0)-1+8,1,1)),"")</f>
        <v/>
      </c>
      <c r="EW434" s="182" t="str">
        <f t="shared" ca="1" si="25"/>
        <v/>
      </c>
      <c r="EX434" s="182" t="str">
        <f t="shared" ca="1" si="26"/>
        <v/>
      </c>
      <c r="EY434" s="182" t="str">
        <f ca="1">IF(EU434="","",COUNTIF(EU$6:$EU434,"&gt;"&amp;0))</f>
        <v/>
      </c>
      <c r="EZ434" s="167"/>
      <c r="FA434" s="155"/>
    </row>
    <row r="435" spans="146:157" ht="27.6" customHeight="1">
      <c r="EP435" s="181"/>
      <c r="EQ435" s="181"/>
      <c r="ER435" s="182"/>
      <c r="ES435" s="182"/>
      <c r="ET435" s="182" t="str">
        <f t="shared" ca="1" si="24"/>
        <v/>
      </c>
      <c r="EU435" s="182" t="str">
        <f ca="1">IFERROR(IF(OFFSET($D$6,MATCH(VALUE(SUBSTITUTE(EQ435,EG435,"")),$A$6:$A$167,0)-1,MATCH($EG435,$D$6:$CC$6,0)-1+7,1,1)&gt;0,OFFSET($D$6,MATCH(VALUE(SUBSTITUTE(EQ435,EG435,"")),$A$6:$A$167,0)-1,MATCH($EG435,$D$6:$CC$6,0)-1+7,1,1),""),"")</f>
        <v/>
      </c>
      <c r="EV435" s="182" t="str">
        <f ca="1">IF($EU435&lt;&gt;"",IF(OFFSET($D$6,MATCH(VALUE(SUBSTITUTE($EQ435,$EG435,"")),$A$6:$A$167,0)-1,MATCH($EG435,$D$6:$CC$6,0)-1+8,1,1)=0,"",OFFSET($D$6,MATCH(VALUE(SUBSTITUTE($EQ435,$EG435,"")),$A$6:$A$167,0)-1,MATCH($EG435,$D$6:$CC$6,0)-1+8,1,1)),"")</f>
        <v/>
      </c>
      <c r="EW435" s="182" t="str">
        <f t="shared" ca="1" si="25"/>
        <v/>
      </c>
      <c r="EX435" s="182" t="str">
        <f t="shared" ca="1" si="26"/>
        <v/>
      </c>
      <c r="EY435" s="182" t="str">
        <f ca="1">IF(EU435="","",COUNTIF(EU$6:$EU435,"&gt;"&amp;0))</f>
        <v/>
      </c>
      <c r="EZ435" s="167"/>
      <c r="FA435" s="155"/>
    </row>
    <row r="436" spans="146:157" ht="27.6" customHeight="1">
      <c r="EP436" s="181"/>
      <c r="EQ436" s="181"/>
      <c r="ER436" s="182"/>
      <c r="ES436" s="182"/>
      <c r="ET436" s="182" t="str">
        <f t="shared" ca="1" si="24"/>
        <v/>
      </c>
      <c r="EU436" s="182" t="str">
        <f ca="1">IFERROR(IF(OFFSET($D$6,MATCH(VALUE(SUBSTITUTE(EQ436,EG436,"")),$A$6:$A$167,0)-1,MATCH($EG436,$D$6:$CC$6,0)-1+7,1,1)&gt;0,OFFSET($D$6,MATCH(VALUE(SUBSTITUTE(EQ436,EG436,"")),$A$6:$A$167,0)-1,MATCH($EG436,$D$6:$CC$6,0)-1+7,1,1),""),"")</f>
        <v/>
      </c>
      <c r="EV436" s="182" t="str">
        <f ca="1">IF($EU436&lt;&gt;"",IF(OFFSET($D$6,MATCH(VALUE(SUBSTITUTE($EQ436,$EG436,"")),$A$6:$A$167,0)-1,MATCH($EG436,$D$6:$CC$6,0)-1+8,1,1)=0,"",OFFSET($D$6,MATCH(VALUE(SUBSTITUTE($EQ436,$EG436,"")),$A$6:$A$167,0)-1,MATCH($EG436,$D$6:$CC$6,0)-1+8,1,1)),"")</f>
        <v/>
      </c>
      <c r="EW436" s="182" t="str">
        <f t="shared" ca="1" si="25"/>
        <v/>
      </c>
      <c r="EX436" s="182" t="str">
        <f t="shared" ca="1" si="26"/>
        <v/>
      </c>
      <c r="EY436" s="182" t="str">
        <f ca="1">IF(EU436="","",COUNTIF(EU$6:$EU436,"&gt;"&amp;0))</f>
        <v/>
      </c>
      <c r="EZ436" s="167"/>
      <c r="FA436" s="155"/>
    </row>
    <row r="437" spans="146:157" ht="27.6" customHeight="1">
      <c r="EP437" s="181"/>
      <c r="EQ437" s="181"/>
      <c r="ER437" s="182"/>
      <c r="ES437" s="182"/>
      <c r="ET437" s="182" t="str">
        <f t="shared" ca="1" si="24"/>
        <v/>
      </c>
      <c r="EU437" s="182" t="str">
        <f ca="1">IFERROR(IF(OFFSET($D$6,MATCH(VALUE(SUBSTITUTE(EQ437,EG437,"")),$A$6:$A$167,0)-1,MATCH($EG437,$D$6:$CC$6,0)-1+7,1,1)&gt;0,OFFSET($D$6,MATCH(VALUE(SUBSTITUTE(EQ437,EG437,"")),$A$6:$A$167,0)-1,MATCH($EG437,$D$6:$CC$6,0)-1+7,1,1),""),"")</f>
        <v/>
      </c>
      <c r="EV437" s="182" t="str">
        <f ca="1">IF($EU437&lt;&gt;"",IF(OFFSET($D$6,MATCH(VALUE(SUBSTITUTE($EQ437,$EG437,"")),$A$6:$A$167,0)-1,MATCH($EG437,$D$6:$CC$6,0)-1+8,1,1)=0,"",OFFSET($D$6,MATCH(VALUE(SUBSTITUTE($EQ437,$EG437,"")),$A$6:$A$167,0)-1,MATCH($EG437,$D$6:$CC$6,0)-1+8,1,1)),"")</f>
        <v/>
      </c>
      <c r="EW437" s="182" t="str">
        <f t="shared" ca="1" si="25"/>
        <v/>
      </c>
      <c r="EX437" s="182" t="str">
        <f t="shared" ca="1" si="26"/>
        <v/>
      </c>
      <c r="EY437" s="182" t="str">
        <f ca="1">IF(EU437="","",COUNTIF(EU$6:$EU437,"&gt;"&amp;0))</f>
        <v/>
      </c>
      <c r="EZ437" s="167"/>
      <c r="FA437" s="155"/>
    </row>
    <row r="438" spans="146:157" ht="27.6" customHeight="1">
      <c r="EP438" s="181"/>
      <c r="EQ438" s="181"/>
      <c r="ER438" s="182"/>
      <c r="ES438" s="182"/>
      <c r="ET438" s="182" t="str">
        <f t="shared" ca="1" si="24"/>
        <v/>
      </c>
      <c r="EU438" s="182" t="str">
        <f ca="1">IFERROR(IF(OFFSET($D$6,MATCH(VALUE(SUBSTITUTE(EQ438,EG438,"")),$A$6:$A$167,0)-1,MATCH($EG438,$D$6:$CC$6,0)-1+7,1,1)&gt;0,OFFSET($D$6,MATCH(VALUE(SUBSTITUTE(EQ438,EG438,"")),$A$6:$A$167,0)-1,MATCH($EG438,$D$6:$CC$6,0)-1+7,1,1),""),"")</f>
        <v/>
      </c>
      <c r="EV438" s="182" t="str">
        <f ca="1">IF($EU438&lt;&gt;"",IF(OFFSET($D$6,MATCH(VALUE(SUBSTITUTE($EQ438,$EG438,"")),$A$6:$A$167,0)-1,MATCH($EG438,$D$6:$CC$6,0)-1+8,1,1)=0,"",OFFSET($D$6,MATCH(VALUE(SUBSTITUTE($EQ438,$EG438,"")),$A$6:$A$167,0)-1,MATCH($EG438,$D$6:$CC$6,0)-1+8,1,1)),"")</f>
        <v/>
      </c>
      <c r="EW438" s="182" t="str">
        <f t="shared" ca="1" si="25"/>
        <v/>
      </c>
      <c r="EX438" s="182" t="str">
        <f t="shared" ca="1" si="26"/>
        <v/>
      </c>
      <c r="EY438" s="182" t="str">
        <f ca="1">IF(EU438="","",COUNTIF(EU$6:$EU438,"&gt;"&amp;0))</f>
        <v/>
      </c>
      <c r="EZ438" s="167"/>
      <c r="FA438" s="155"/>
    </row>
    <row r="439" spans="146:157" ht="27.6" customHeight="1">
      <c r="EP439" s="181"/>
      <c r="EQ439" s="181"/>
      <c r="ER439" s="182"/>
      <c r="ES439" s="182"/>
      <c r="ET439" s="182" t="str">
        <f t="shared" ca="1" si="24"/>
        <v/>
      </c>
      <c r="EU439" s="182" t="str">
        <f ca="1">IFERROR(IF(OFFSET($D$6,MATCH(VALUE(SUBSTITUTE(EQ439,EG439,"")),$A$6:$A$167,0)-1,MATCH($EG439,$D$6:$CC$6,0)-1+7,1,1)&gt;0,OFFSET($D$6,MATCH(VALUE(SUBSTITUTE(EQ439,EG439,"")),$A$6:$A$167,0)-1,MATCH($EG439,$D$6:$CC$6,0)-1+7,1,1),""),"")</f>
        <v/>
      </c>
      <c r="EV439" s="182" t="str">
        <f ca="1">IF($EU439&lt;&gt;"",IF(OFFSET($D$6,MATCH(VALUE(SUBSTITUTE($EQ439,$EG439,"")),$A$6:$A$167,0)-1,MATCH($EG439,$D$6:$CC$6,0)-1+8,1,1)=0,"",OFFSET($D$6,MATCH(VALUE(SUBSTITUTE($EQ439,$EG439,"")),$A$6:$A$167,0)-1,MATCH($EG439,$D$6:$CC$6,0)-1+8,1,1)),"")</f>
        <v/>
      </c>
      <c r="EW439" s="182" t="str">
        <f t="shared" ca="1" si="25"/>
        <v/>
      </c>
      <c r="EX439" s="182" t="str">
        <f t="shared" ca="1" si="26"/>
        <v/>
      </c>
      <c r="EY439" s="182" t="str">
        <f ca="1">IF(EU439="","",COUNTIF(EU$6:$EU439,"&gt;"&amp;0))</f>
        <v/>
      </c>
      <c r="EZ439" s="167"/>
      <c r="FA439" s="155"/>
    </row>
    <row r="440" spans="146:157" ht="27.6" customHeight="1">
      <c r="EP440" s="181"/>
      <c r="EQ440" s="181"/>
      <c r="ER440" s="182"/>
      <c r="ES440" s="182"/>
      <c r="ET440" s="182" t="str">
        <f t="shared" ca="1" si="24"/>
        <v/>
      </c>
      <c r="EU440" s="182" t="str">
        <f ca="1">IFERROR(IF(OFFSET($D$6,MATCH(VALUE(SUBSTITUTE(EQ440,EG440,"")),$A$6:$A$167,0)-1,MATCH($EG440,$D$6:$CC$6,0)-1+7,1,1)&gt;0,OFFSET($D$6,MATCH(VALUE(SUBSTITUTE(EQ440,EG440,"")),$A$6:$A$167,0)-1,MATCH($EG440,$D$6:$CC$6,0)-1+7,1,1),""),"")</f>
        <v/>
      </c>
      <c r="EV440" s="182" t="str">
        <f ca="1">IF($EU440&lt;&gt;"",IF(OFFSET($D$6,MATCH(VALUE(SUBSTITUTE($EQ440,$EG440,"")),$A$6:$A$167,0)-1,MATCH($EG440,$D$6:$CC$6,0)-1+8,1,1)=0,"",OFFSET($D$6,MATCH(VALUE(SUBSTITUTE($EQ440,$EG440,"")),$A$6:$A$167,0)-1,MATCH($EG440,$D$6:$CC$6,0)-1+8,1,1)),"")</f>
        <v/>
      </c>
      <c r="EW440" s="182" t="str">
        <f t="shared" ca="1" si="25"/>
        <v/>
      </c>
      <c r="EX440" s="182" t="str">
        <f t="shared" ca="1" si="26"/>
        <v/>
      </c>
      <c r="EY440" s="182" t="str">
        <f ca="1">IF(EU440="","",COUNTIF(EU$6:$EU440,"&gt;"&amp;0))</f>
        <v/>
      </c>
      <c r="EZ440" s="167"/>
      <c r="FA440" s="155"/>
    </row>
    <row r="441" spans="146:157" ht="27.6" customHeight="1">
      <c r="EP441" s="181"/>
      <c r="EQ441" s="181"/>
      <c r="ER441" s="182"/>
      <c r="ES441" s="182"/>
      <c r="ET441" s="182" t="str">
        <f t="shared" ca="1" si="24"/>
        <v/>
      </c>
      <c r="EU441" s="182" t="str">
        <f ca="1">IFERROR(IF(OFFSET($D$6,MATCH(VALUE(SUBSTITUTE(EQ441,EG441,"")),$A$6:$A$167,0)-1,MATCH($EG441,$D$6:$CC$6,0)-1+7,1,1)&gt;0,OFFSET($D$6,MATCH(VALUE(SUBSTITUTE(EQ441,EG441,"")),$A$6:$A$167,0)-1,MATCH($EG441,$D$6:$CC$6,0)-1+7,1,1),""),"")</f>
        <v/>
      </c>
      <c r="EV441" s="182" t="str">
        <f ca="1">IF($EU441&lt;&gt;"",IF(OFFSET($D$6,MATCH(VALUE(SUBSTITUTE($EQ441,$EG441,"")),$A$6:$A$167,0)-1,MATCH($EG441,$D$6:$CC$6,0)-1+8,1,1)=0,"",OFFSET($D$6,MATCH(VALUE(SUBSTITUTE($EQ441,$EG441,"")),$A$6:$A$167,0)-1,MATCH($EG441,$D$6:$CC$6,0)-1+8,1,1)),"")</f>
        <v/>
      </c>
      <c r="EW441" s="182" t="str">
        <f t="shared" ca="1" si="25"/>
        <v/>
      </c>
      <c r="EX441" s="182" t="str">
        <f t="shared" ca="1" si="26"/>
        <v/>
      </c>
      <c r="EY441" s="182" t="str">
        <f ca="1">IF(EU441="","",COUNTIF(EU$6:$EU441,"&gt;"&amp;0))</f>
        <v/>
      </c>
      <c r="EZ441" s="167"/>
      <c r="FA441" s="155"/>
    </row>
    <row r="442" spans="146:157" ht="27.6" customHeight="1">
      <c r="EP442" s="181"/>
      <c r="EQ442" s="181"/>
      <c r="ER442" s="182"/>
      <c r="ES442" s="182"/>
      <c r="ET442" s="182" t="str">
        <f t="shared" ca="1" si="24"/>
        <v/>
      </c>
      <c r="EU442" s="182" t="str">
        <f ca="1">IFERROR(IF(OFFSET($D$6,MATCH(VALUE(SUBSTITUTE(EQ442,EG442,"")),$A$6:$A$167,0)-1,MATCH($EG442,$D$6:$CC$6,0)-1+7,1,1)&gt;0,OFFSET($D$6,MATCH(VALUE(SUBSTITUTE(EQ442,EG442,"")),$A$6:$A$167,0)-1,MATCH($EG442,$D$6:$CC$6,0)-1+7,1,1),""),"")</f>
        <v/>
      </c>
      <c r="EV442" s="182" t="str">
        <f ca="1">IF($EU442&lt;&gt;"",IF(OFFSET($D$6,MATCH(VALUE(SUBSTITUTE($EQ442,$EG442,"")),$A$6:$A$167,0)-1,MATCH($EG442,$D$6:$CC$6,0)-1+8,1,1)=0,"",OFFSET($D$6,MATCH(VALUE(SUBSTITUTE($EQ442,$EG442,"")),$A$6:$A$167,0)-1,MATCH($EG442,$D$6:$CC$6,0)-1+8,1,1)),"")</f>
        <v/>
      </c>
      <c r="EW442" s="182" t="str">
        <f t="shared" ca="1" si="25"/>
        <v/>
      </c>
      <c r="EX442" s="182" t="str">
        <f t="shared" ca="1" si="26"/>
        <v/>
      </c>
      <c r="EY442" s="182" t="str">
        <f ca="1">IF(EU442="","",COUNTIF(EU$6:$EU442,"&gt;"&amp;0))</f>
        <v/>
      </c>
      <c r="EZ442" s="167"/>
      <c r="FA442" s="155"/>
    </row>
    <row r="443" spans="146:157" ht="27.6" customHeight="1">
      <c r="EP443" s="181"/>
      <c r="EQ443" s="181"/>
      <c r="ER443" s="182"/>
      <c r="ES443" s="182"/>
      <c r="ET443" s="182" t="str">
        <f t="shared" ca="1" si="24"/>
        <v/>
      </c>
      <c r="EU443" s="182" t="str">
        <f ca="1">IFERROR(IF(OFFSET($D$6,MATCH(VALUE(SUBSTITUTE(EQ443,EG443,"")),$A$6:$A$167,0)-1,MATCH($EG443,$D$6:$CC$6,0)-1+7,1,1)&gt;0,OFFSET($D$6,MATCH(VALUE(SUBSTITUTE(EQ443,EG443,"")),$A$6:$A$167,0)-1,MATCH($EG443,$D$6:$CC$6,0)-1+7,1,1),""),"")</f>
        <v/>
      </c>
      <c r="EV443" s="182" t="str">
        <f ca="1">IF($EU443&lt;&gt;"",IF(OFFSET($D$6,MATCH(VALUE(SUBSTITUTE($EQ443,$EG443,"")),$A$6:$A$167,0)-1,MATCH($EG443,$D$6:$CC$6,0)-1+8,1,1)=0,"",OFFSET($D$6,MATCH(VALUE(SUBSTITUTE($EQ443,$EG443,"")),$A$6:$A$167,0)-1,MATCH($EG443,$D$6:$CC$6,0)-1+8,1,1)),"")</f>
        <v/>
      </c>
      <c r="EW443" s="182" t="str">
        <f t="shared" ca="1" si="25"/>
        <v/>
      </c>
      <c r="EX443" s="182" t="str">
        <f t="shared" ca="1" si="26"/>
        <v/>
      </c>
      <c r="EY443" s="182" t="str">
        <f ca="1">IF(EU443="","",COUNTIF(EU$6:$EU443,"&gt;"&amp;0))</f>
        <v/>
      </c>
      <c r="EZ443" s="167"/>
      <c r="FA443" s="155"/>
    </row>
    <row r="444" spans="146:157" ht="27.6" customHeight="1">
      <c r="EP444" s="181"/>
      <c r="EQ444" s="181"/>
      <c r="ER444" s="182"/>
      <c r="ES444" s="182"/>
      <c r="ET444" s="182" t="str">
        <f t="shared" ca="1" si="24"/>
        <v/>
      </c>
      <c r="EU444" s="182" t="str">
        <f ca="1">IFERROR(IF(OFFSET($D$6,MATCH(VALUE(SUBSTITUTE(EQ444,EG444,"")),$A$6:$A$167,0)-1,MATCH($EG444,$D$6:$CC$6,0)-1+7,1,1)&gt;0,OFFSET($D$6,MATCH(VALUE(SUBSTITUTE(EQ444,EG444,"")),$A$6:$A$167,0)-1,MATCH($EG444,$D$6:$CC$6,0)-1+7,1,1),""),"")</f>
        <v/>
      </c>
      <c r="EV444" s="182" t="str">
        <f ca="1">IF($EU444&lt;&gt;"",IF(OFFSET($D$6,MATCH(VALUE(SUBSTITUTE($EQ444,$EG444,"")),$A$6:$A$167,0)-1,MATCH($EG444,$D$6:$CC$6,0)-1+8,1,1)=0,"",OFFSET($D$6,MATCH(VALUE(SUBSTITUTE($EQ444,$EG444,"")),$A$6:$A$167,0)-1,MATCH($EG444,$D$6:$CC$6,0)-1+8,1,1)),"")</f>
        <v/>
      </c>
      <c r="EW444" s="182" t="str">
        <f t="shared" ca="1" si="25"/>
        <v/>
      </c>
      <c r="EX444" s="182" t="str">
        <f t="shared" ca="1" si="26"/>
        <v/>
      </c>
      <c r="EY444" s="182" t="str">
        <f ca="1">IF(EU444="","",COUNTIF(EU$6:$EU444,"&gt;"&amp;0))</f>
        <v/>
      </c>
      <c r="EZ444" s="167"/>
      <c r="FA444" s="155"/>
    </row>
    <row r="445" spans="146:157" ht="27.6" customHeight="1">
      <c r="EP445" s="181"/>
      <c r="EQ445" s="181"/>
      <c r="ER445" s="182"/>
      <c r="ES445" s="182"/>
      <c r="ET445" s="182" t="str">
        <f t="shared" ca="1" si="24"/>
        <v/>
      </c>
      <c r="EU445" s="182" t="str">
        <f ca="1">IFERROR(IF(OFFSET($D$6,MATCH(VALUE(SUBSTITUTE(EQ445,EG445,"")),$A$6:$A$167,0)-1,MATCH($EG445,$D$6:$CC$6,0)-1+7,1,1)&gt;0,OFFSET($D$6,MATCH(VALUE(SUBSTITUTE(EQ445,EG445,"")),$A$6:$A$167,0)-1,MATCH($EG445,$D$6:$CC$6,0)-1+7,1,1),""),"")</f>
        <v/>
      </c>
      <c r="EV445" s="182" t="str">
        <f ca="1">IF($EU445&lt;&gt;"",IF(OFFSET($D$6,MATCH(VALUE(SUBSTITUTE($EQ445,$EG445,"")),$A$6:$A$167,0)-1,MATCH($EG445,$D$6:$CC$6,0)-1+8,1,1)=0,"",OFFSET($D$6,MATCH(VALUE(SUBSTITUTE($EQ445,$EG445,"")),$A$6:$A$167,0)-1,MATCH($EG445,$D$6:$CC$6,0)-1+8,1,1)),"")</f>
        <v/>
      </c>
      <c r="EW445" s="182" t="str">
        <f t="shared" ca="1" si="25"/>
        <v/>
      </c>
      <c r="EX445" s="182" t="str">
        <f t="shared" ca="1" si="26"/>
        <v/>
      </c>
      <c r="EY445" s="182" t="str">
        <f ca="1">IF(EU445="","",COUNTIF(EU$6:$EU445,"&gt;"&amp;0))</f>
        <v/>
      </c>
      <c r="EZ445" s="167"/>
      <c r="FA445" s="155"/>
    </row>
    <row r="446" spans="146:157" ht="27.6" customHeight="1">
      <c r="EP446" s="181"/>
      <c r="EQ446" s="181"/>
      <c r="ER446" s="182"/>
      <c r="ES446" s="182"/>
      <c r="ET446" s="182" t="str">
        <f t="shared" ca="1" si="24"/>
        <v/>
      </c>
      <c r="EU446" s="182" t="str">
        <f ca="1">IFERROR(IF(OFFSET($D$6,MATCH(VALUE(SUBSTITUTE(EQ446,EG446,"")),$A$6:$A$167,0)-1,MATCH($EG446,$D$6:$CC$6,0)-1+7,1,1)&gt;0,OFFSET($D$6,MATCH(VALUE(SUBSTITUTE(EQ446,EG446,"")),$A$6:$A$167,0)-1,MATCH($EG446,$D$6:$CC$6,0)-1+7,1,1),""),"")</f>
        <v/>
      </c>
      <c r="EV446" s="182" t="str">
        <f ca="1">IF($EU446&lt;&gt;"",IF(OFFSET($D$6,MATCH(VALUE(SUBSTITUTE($EQ446,$EG446,"")),$A$6:$A$167,0)-1,MATCH($EG446,$D$6:$CC$6,0)-1+8,1,1)=0,"",OFFSET($D$6,MATCH(VALUE(SUBSTITUTE($EQ446,$EG446,"")),$A$6:$A$167,0)-1,MATCH($EG446,$D$6:$CC$6,0)-1+8,1,1)),"")</f>
        <v/>
      </c>
      <c r="EW446" s="182" t="str">
        <f t="shared" ca="1" si="25"/>
        <v/>
      </c>
      <c r="EX446" s="182" t="str">
        <f t="shared" ca="1" si="26"/>
        <v/>
      </c>
      <c r="EY446" s="182" t="str">
        <f ca="1">IF(EU446="","",COUNTIF(EU$6:$EU446,"&gt;"&amp;0))</f>
        <v/>
      </c>
      <c r="EZ446" s="167"/>
      <c r="FA446" s="155"/>
    </row>
    <row r="447" spans="146:157" ht="27.6" customHeight="1">
      <c r="EP447" s="181"/>
      <c r="EQ447" s="181"/>
      <c r="ER447" s="182"/>
      <c r="ES447" s="182"/>
      <c r="ET447" s="182" t="str">
        <f t="shared" ca="1" si="24"/>
        <v/>
      </c>
      <c r="EU447" s="182" t="str">
        <f ca="1">IFERROR(IF(OFFSET($D$6,MATCH(VALUE(SUBSTITUTE(EQ447,EG447,"")),$A$6:$A$167,0)-1,MATCH($EG447,$D$6:$CC$6,0)-1+7,1,1)&gt;0,OFFSET($D$6,MATCH(VALUE(SUBSTITUTE(EQ447,EG447,"")),$A$6:$A$167,0)-1,MATCH($EG447,$D$6:$CC$6,0)-1+7,1,1),""),"")</f>
        <v/>
      </c>
      <c r="EV447" s="182" t="str">
        <f ca="1">IF($EU447&lt;&gt;"",IF(OFFSET($D$6,MATCH(VALUE(SUBSTITUTE($EQ447,$EG447,"")),$A$6:$A$167,0)-1,MATCH($EG447,$D$6:$CC$6,0)-1+8,1,1)=0,"",OFFSET($D$6,MATCH(VALUE(SUBSTITUTE($EQ447,$EG447,"")),$A$6:$A$167,0)-1,MATCH($EG447,$D$6:$CC$6,0)-1+8,1,1)),"")</f>
        <v/>
      </c>
      <c r="EW447" s="182" t="str">
        <f t="shared" ca="1" si="25"/>
        <v/>
      </c>
      <c r="EX447" s="182" t="str">
        <f t="shared" ca="1" si="26"/>
        <v/>
      </c>
      <c r="EY447" s="182" t="str">
        <f ca="1">IF(EU447="","",COUNTIF(EU$6:$EU447,"&gt;"&amp;0))</f>
        <v/>
      </c>
      <c r="EZ447" s="167"/>
      <c r="FA447" s="155"/>
    </row>
    <row r="448" spans="146:157" ht="27.6" customHeight="1">
      <c r="EP448" s="181"/>
      <c r="EQ448" s="181"/>
      <c r="ER448" s="182"/>
      <c r="ES448" s="182"/>
      <c r="ET448" s="182" t="str">
        <f t="shared" ca="1" si="24"/>
        <v/>
      </c>
      <c r="EU448" s="182" t="str">
        <f ca="1">IFERROR(IF(OFFSET($D$6,MATCH(VALUE(SUBSTITUTE(EQ448,EG448,"")),$A$6:$A$167,0)-1,MATCH($EG448,$D$6:$CC$6,0)-1+7,1,1)&gt;0,OFFSET($D$6,MATCH(VALUE(SUBSTITUTE(EQ448,EG448,"")),$A$6:$A$167,0)-1,MATCH($EG448,$D$6:$CC$6,0)-1+7,1,1),""),"")</f>
        <v/>
      </c>
      <c r="EV448" s="182" t="str">
        <f ca="1">IF($EU448&lt;&gt;"",IF(OFFSET($D$6,MATCH(VALUE(SUBSTITUTE($EQ448,$EG448,"")),$A$6:$A$167,0)-1,MATCH($EG448,$D$6:$CC$6,0)-1+8,1,1)=0,"",OFFSET($D$6,MATCH(VALUE(SUBSTITUTE($EQ448,$EG448,"")),$A$6:$A$167,0)-1,MATCH($EG448,$D$6:$CC$6,0)-1+8,1,1)),"")</f>
        <v/>
      </c>
      <c r="EW448" s="182" t="str">
        <f t="shared" ca="1" si="25"/>
        <v/>
      </c>
      <c r="EX448" s="182" t="str">
        <f t="shared" ca="1" si="26"/>
        <v/>
      </c>
      <c r="EY448" s="182" t="str">
        <f ca="1">IF(EU448="","",COUNTIF(EU$6:$EU448,"&gt;"&amp;0))</f>
        <v/>
      </c>
      <c r="EZ448" s="167"/>
      <c r="FA448" s="155"/>
    </row>
    <row r="449" spans="146:157" ht="27.6" customHeight="1">
      <c r="EP449" s="181"/>
      <c r="EQ449" s="181"/>
      <c r="ER449" s="182"/>
      <c r="ES449" s="182"/>
      <c r="ET449" s="182" t="str">
        <f t="shared" ca="1" si="24"/>
        <v/>
      </c>
      <c r="EU449" s="182" t="str">
        <f ca="1">IFERROR(IF(OFFSET($D$6,MATCH(VALUE(SUBSTITUTE(EQ449,EG449,"")),$A$6:$A$167,0)-1,MATCH($EG449,$D$6:$CC$6,0)-1+7,1,1)&gt;0,OFFSET($D$6,MATCH(VALUE(SUBSTITUTE(EQ449,EG449,"")),$A$6:$A$167,0)-1,MATCH($EG449,$D$6:$CC$6,0)-1+7,1,1),""),"")</f>
        <v/>
      </c>
      <c r="EV449" s="182" t="str">
        <f ca="1">IF($EU449&lt;&gt;"",IF(OFFSET($D$6,MATCH(VALUE(SUBSTITUTE($EQ449,$EG449,"")),$A$6:$A$167,0)-1,MATCH($EG449,$D$6:$CC$6,0)-1+8,1,1)=0,"",OFFSET($D$6,MATCH(VALUE(SUBSTITUTE($EQ449,$EG449,"")),$A$6:$A$167,0)-1,MATCH($EG449,$D$6:$CC$6,0)-1+8,1,1)),"")</f>
        <v/>
      </c>
      <c r="EW449" s="182" t="str">
        <f t="shared" ca="1" si="25"/>
        <v/>
      </c>
      <c r="EX449" s="182" t="str">
        <f t="shared" ca="1" si="26"/>
        <v/>
      </c>
      <c r="EY449" s="182" t="str">
        <f ca="1">IF(EU449="","",COUNTIF(EU$6:$EU449,"&gt;"&amp;0))</f>
        <v/>
      </c>
      <c r="EZ449" s="167"/>
      <c r="FA449" s="155"/>
    </row>
    <row r="450" spans="146:157" ht="27.6" customHeight="1">
      <c r="EP450" s="181"/>
      <c r="EQ450" s="181"/>
      <c r="ER450" s="182"/>
      <c r="ES450" s="182"/>
      <c r="ET450" s="182" t="str">
        <f t="shared" ca="1" si="24"/>
        <v/>
      </c>
      <c r="EU450" s="182" t="str">
        <f ca="1">IFERROR(IF(OFFSET($D$6,MATCH(VALUE(SUBSTITUTE(EQ450,EG450,"")),$A$6:$A$167,0)-1,MATCH($EG450,$D$6:$CC$6,0)-1+7,1,1)&gt;0,OFFSET($D$6,MATCH(VALUE(SUBSTITUTE(EQ450,EG450,"")),$A$6:$A$167,0)-1,MATCH($EG450,$D$6:$CC$6,0)-1+7,1,1),""),"")</f>
        <v/>
      </c>
      <c r="EV450" s="182" t="str">
        <f ca="1">IF($EU450&lt;&gt;"",IF(OFFSET($D$6,MATCH(VALUE(SUBSTITUTE($EQ450,$EG450,"")),$A$6:$A$167,0)-1,MATCH($EG450,$D$6:$CC$6,0)-1+8,1,1)=0,"",OFFSET($D$6,MATCH(VALUE(SUBSTITUTE($EQ450,$EG450,"")),$A$6:$A$167,0)-1,MATCH($EG450,$D$6:$CC$6,0)-1+8,1,1)),"")</f>
        <v/>
      </c>
      <c r="EW450" s="182" t="str">
        <f t="shared" ca="1" si="25"/>
        <v/>
      </c>
      <c r="EX450" s="182" t="str">
        <f t="shared" ca="1" si="26"/>
        <v/>
      </c>
      <c r="EY450" s="182" t="str">
        <f ca="1">IF(EU450="","",COUNTIF(EU$6:$EU450,"&gt;"&amp;0))</f>
        <v/>
      </c>
      <c r="EZ450" s="167"/>
      <c r="FA450" s="155"/>
    </row>
    <row r="451" spans="146:157" ht="27.6" customHeight="1">
      <c r="EP451" s="181"/>
      <c r="EQ451" s="181"/>
      <c r="ER451" s="182"/>
      <c r="ES451" s="182"/>
      <c r="ET451" s="182" t="str">
        <f t="shared" ca="1" si="24"/>
        <v/>
      </c>
      <c r="EU451" s="182" t="str">
        <f ca="1">IFERROR(IF(OFFSET($D$6,MATCH(VALUE(SUBSTITUTE(EQ451,EG451,"")),$A$6:$A$167,0)-1,MATCH($EG451,$D$6:$CC$6,0)-1+7,1,1)&gt;0,OFFSET($D$6,MATCH(VALUE(SUBSTITUTE(EQ451,EG451,"")),$A$6:$A$167,0)-1,MATCH($EG451,$D$6:$CC$6,0)-1+7,1,1),""),"")</f>
        <v/>
      </c>
      <c r="EV451" s="182" t="str">
        <f ca="1">IF($EU451&lt;&gt;"",IF(OFFSET($D$6,MATCH(VALUE(SUBSTITUTE($EQ451,$EG451,"")),$A$6:$A$167,0)-1,MATCH($EG451,$D$6:$CC$6,0)-1+8,1,1)=0,"",OFFSET($D$6,MATCH(VALUE(SUBSTITUTE($EQ451,$EG451,"")),$A$6:$A$167,0)-1,MATCH($EG451,$D$6:$CC$6,0)-1+8,1,1)),"")</f>
        <v/>
      </c>
      <c r="EW451" s="182" t="str">
        <f t="shared" ca="1" si="25"/>
        <v/>
      </c>
      <c r="EX451" s="182" t="str">
        <f t="shared" ca="1" si="26"/>
        <v/>
      </c>
      <c r="EY451" s="182" t="str">
        <f ca="1">IF(EU451="","",COUNTIF(EU$6:$EU451,"&gt;"&amp;0))</f>
        <v/>
      </c>
      <c r="EZ451" s="167"/>
      <c r="FA451" s="155"/>
    </row>
    <row r="452" spans="146:157" ht="27.6" customHeight="1">
      <c r="EP452" s="181"/>
      <c r="EQ452" s="181"/>
      <c r="ER452" s="182"/>
      <c r="ES452" s="182"/>
      <c r="ET452" s="182" t="str">
        <f t="shared" ca="1" si="24"/>
        <v/>
      </c>
      <c r="EU452" s="182" t="str">
        <f ca="1">IFERROR(IF(OFFSET($D$6,MATCH(VALUE(SUBSTITUTE(EQ452,EG452,"")),$A$6:$A$167,0)-1,MATCH($EG452,$D$6:$CC$6,0)-1+7,1,1)&gt;0,OFFSET($D$6,MATCH(VALUE(SUBSTITUTE(EQ452,EG452,"")),$A$6:$A$167,0)-1,MATCH($EG452,$D$6:$CC$6,0)-1+7,1,1),""),"")</f>
        <v/>
      </c>
      <c r="EV452" s="182" t="str">
        <f ca="1">IF($EU452&lt;&gt;"",IF(OFFSET($D$6,MATCH(VALUE(SUBSTITUTE($EQ452,$EG452,"")),$A$6:$A$167,0)-1,MATCH($EG452,$D$6:$CC$6,0)-1+8,1,1)=0,"",OFFSET($D$6,MATCH(VALUE(SUBSTITUTE($EQ452,$EG452,"")),$A$6:$A$167,0)-1,MATCH($EG452,$D$6:$CC$6,0)-1+8,1,1)),"")</f>
        <v/>
      </c>
      <c r="EW452" s="182" t="str">
        <f t="shared" ca="1" si="25"/>
        <v/>
      </c>
      <c r="EX452" s="182" t="str">
        <f t="shared" ca="1" si="26"/>
        <v/>
      </c>
      <c r="EY452" s="182" t="str">
        <f ca="1">IF(EU452="","",COUNTIF(EU$6:$EU452,"&gt;"&amp;0))</f>
        <v/>
      </c>
      <c r="EZ452" s="167"/>
      <c r="FA452" s="155"/>
    </row>
    <row r="453" spans="146:157" ht="27.6" customHeight="1">
      <c r="EP453" s="181"/>
      <c r="EQ453" s="181"/>
      <c r="ER453" s="182"/>
      <c r="ES453" s="182"/>
      <c r="ET453" s="182" t="str">
        <f t="shared" ca="1" si="24"/>
        <v/>
      </c>
      <c r="EU453" s="182" t="str">
        <f ca="1">IFERROR(IF(OFFSET($D$6,MATCH(VALUE(SUBSTITUTE(EQ453,EG453,"")),$A$6:$A$167,0)-1,MATCH($EG453,$D$6:$CC$6,0)-1+7,1,1)&gt;0,OFFSET($D$6,MATCH(VALUE(SUBSTITUTE(EQ453,EG453,"")),$A$6:$A$167,0)-1,MATCH($EG453,$D$6:$CC$6,0)-1+7,1,1),""),"")</f>
        <v/>
      </c>
      <c r="EV453" s="182" t="str">
        <f ca="1">IF($EU453&lt;&gt;"",IF(OFFSET($D$6,MATCH(VALUE(SUBSTITUTE($EQ453,$EG453,"")),$A$6:$A$167,0)-1,MATCH($EG453,$D$6:$CC$6,0)-1+8,1,1)=0,"",OFFSET($D$6,MATCH(VALUE(SUBSTITUTE($EQ453,$EG453,"")),$A$6:$A$167,0)-1,MATCH($EG453,$D$6:$CC$6,0)-1+8,1,1)),"")</f>
        <v/>
      </c>
      <c r="EW453" s="182" t="str">
        <f t="shared" ca="1" si="25"/>
        <v/>
      </c>
      <c r="EX453" s="182" t="str">
        <f t="shared" ca="1" si="26"/>
        <v/>
      </c>
      <c r="EY453" s="182" t="str">
        <f ca="1">IF(EU453="","",COUNTIF(EU$6:$EU453,"&gt;"&amp;0))</f>
        <v/>
      </c>
      <c r="EZ453" s="167"/>
      <c r="FA453" s="155"/>
    </row>
    <row r="454" spans="146:157" ht="27.6" customHeight="1">
      <c r="EP454" s="181"/>
      <c r="EQ454" s="181"/>
      <c r="ER454" s="182"/>
      <c r="ES454" s="182"/>
      <c r="ET454" s="182" t="str">
        <f t="shared" ca="1" si="24"/>
        <v/>
      </c>
      <c r="EU454" s="182" t="str">
        <f ca="1">IFERROR(IF(OFFSET($D$6,MATCH(VALUE(SUBSTITUTE(EQ454,EG454,"")),$A$6:$A$167,0)-1,MATCH($EG454,$D$6:$CC$6,0)-1+7,1,1)&gt;0,OFFSET($D$6,MATCH(VALUE(SUBSTITUTE(EQ454,EG454,"")),$A$6:$A$167,0)-1,MATCH($EG454,$D$6:$CC$6,0)-1+7,1,1),""),"")</f>
        <v/>
      </c>
      <c r="EV454" s="182" t="str">
        <f ca="1">IF($EU454&lt;&gt;"",IF(OFFSET($D$6,MATCH(VALUE(SUBSTITUTE($EQ454,$EG454,"")),$A$6:$A$167,0)-1,MATCH($EG454,$D$6:$CC$6,0)-1+8,1,1)=0,"",OFFSET($D$6,MATCH(VALUE(SUBSTITUTE($EQ454,$EG454,"")),$A$6:$A$167,0)-1,MATCH($EG454,$D$6:$CC$6,0)-1+8,1,1)),"")</f>
        <v/>
      </c>
      <c r="EW454" s="182" t="str">
        <f t="shared" ca="1" si="25"/>
        <v/>
      </c>
      <c r="EX454" s="182" t="str">
        <f t="shared" ca="1" si="26"/>
        <v/>
      </c>
      <c r="EY454" s="182" t="str">
        <f ca="1">IF(EU454="","",COUNTIF(EU$6:$EU454,"&gt;"&amp;0))</f>
        <v/>
      </c>
      <c r="EZ454" s="167"/>
      <c r="FA454" s="155"/>
    </row>
    <row r="455" spans="146:157" ht="27.6" customHeight="1">
      <c r="EP455" s="181"/>
      <c r="EQ455" s="181"/>
      <c r="ER455" s="182"/>
      <c r="ES455" s="182"/>
      <c r="ET455" s="182" t="str">
        <f t="shared" ref="ET455:ET518" ca="1" si="27">IF(EY455="","",EN455)</f>
        <v/>
      </c>
      <c r="EU455" s="182" t="str">
        <f ca="1">IFERROR(IF(OFFSET($D$6,MATCH(VALUE(SUBSTITUTE(EQ455,EG455,"")),$A$6:$A$167,0)-1,MATCH($EG455,$D$6:$CC$6,0)-1+7,1,1)&gt;0,OFFSET($D$6,MATCH(VALUE(SUBSTITUTE(EQ455,EG455,"")),$A$6:$A$167,0)-1,MATCH($EG455,$D$6:$CC$6,0)-1+7,1,1),""),"")</f>
        <v/>
      </c>
      <c r="EV455" s="182" t="str">
        <f ca="1">IF($EU455&lt;&gt;"",IF(OFFSET($D$6,MATCH(VALUE(SUBSTITUTE($EQ455,$EG455,"")),$A$6:$A$167,0)-1,MATCH($EG455,$D$6:$CC$6,0)-1+8,1,1)=0,"",OFFSET($D$6,MATCH(VALUE(SUBSTITUTE($EQ455,$EG455,"")),$A$6:$A$167,0)-1,MATCH($EG455,$D$6:$CC$6,0)-1+8,1,1)),"")</f>
        <v/>
      </c>
      <c r="EW455" s="182" t="str">
        <f t="shared" ref="EW455:EW518" ca="1" si="28">IF(EY455="","","F")</f>
        <v/>
      </c>
      <c r="EX455" s="182" t="str">
        <f t="shared" ref="EX455:EX518" ca="1" si="29">IF(EY455="","",EM455)</f>
        <v/>
      </c>
      <c r="EY455" s="182" t="str">
        <f ca="1">IF(EU455="","",COUNTIF(EU$6:$EU455,"&gt;"&amp;0))</f>
        <v/>
      </c>
      <c r="EZ455" s="167"/>
      <c r="FA455" s="155"/>
    </row>
    <row r="456" spans="146:157" ht="27.6" customHeight="1">
      <c r="EP456" s="181"/>
      <c r="EQ456" s="181"/>
      <c r="ER456" s="182"/>
      <c r="ES456" s="182"/>
      <c r="ET456" s="182" t="str">
        <f t="shared" ca="1" si="27"/>
        <v/>
      </c>
      <c r="EU456" s="182" t="str">
        <f ca="1">IFERROR(IF(OFFSET($D$6,MATCH(VALUE(SUBSTITUTE(EQ456,EG456,"")),$A$6:$A$167,0)-1,MATCH($EG456,$D$6:$CC$6,0)-1+7,1,1)&gt;0,OFFSET($D$6,MATCH(VALUE(SUBSTITUTE(EQ456,EG456,"")),$A$6:$A$167,0)-1,MATCH($EG456,$D$6:$CC$6,0)-1+7,1,1),""),"")</f>
        <v/>
      </c>
      <c r="EV456" s="182" t="str">
        <f ca="1">IF($EU456&lt;&gt;"",IF(OFFSET($D$6,MATCH(VALUE(SUBSTITUTE($EQ456,$EG456,"")),$A$6:$A$167,0)-1,MATCH($EG456,$D$6:$CC$6,0)-1+8,1,1)=0,"",OFFSET($D$6,MATCH(VALUE(SUBSTITUTE($EQ456,$EG456,"")),$A$6:$A$167,0)-1,MATCH($EG456,$D$6:$CC$6,0)-1+8,1,1)),"")</f>
        <v/>
      </c>
      <c r="EW456" s="182" t="str">
        <f t="shared" ca="1" si="28"/>
        <v/>
      </c>
      <c r="EX456" s="182" t="str">
        <f t="shared" ca="1" si="29"/>
        <v/>
      </c>
      <c r="EY456" s="182" t="str">
        <f ca="1">IF(EU456="","",COUNTIF(EU$6:$EU456,"&gt;"&amp;0))</f>
        <v/>
      </c>
      <c r="EZ456" s="167"/>
      <c r="FA456" s="155"/>
    </row>
    <row r="457" spans="146:157" ht="27.6" customHeight="1">
      <c r="EP457" s="181"/>
      <c r="EQ457" s="181"/>
      <c r="ER457" s="182"/>
      <c r="ES457" s="182"/>
      <c r="ET457" s="182" t="str">
        <f t="shared" ca="1" si="27"/>
        <v/>
      </c>
      <c r="EU457" s="182" t="str">
        <f ca="1">IFERROR(IF(OFFSET($D$6,MATCH(VALUE(SUBSTITUTE(EQ457,EG457,"")),$A$6:$A$167,0)-1,MATCH($EG457,$D$6:$CC$6,0)-1+7,1,1)&gt;0,OFFSET($D$6,MATCH(VALUE(SUBSTITUTE(EQ457,EG457,"")),$A$6:$A$167,0)-1,MATCH($EG457,$D$6:$CC$6,0)-1+7,1,1),""),"")</f>
        <v/>
      </c>
      <c r="EV457" s="182" t="str">
        <f ca="1">IF($EU457&lt;&gt;"",IF(OFFSET($D$6,MATCH(VALUE(SUBSTITUTE($EQ457,$EG457,"")),$A$6:$A$167,0)-1,MATCH($EG457,$D$6:$CC$6,0)-1+8,1,1)=0,"",OFFSET($D$6,MATCH(VALUE(SUBSTITUTE($EQ457,$EG457,"")),$A$6:$A$167,0)-1,MATCH($EG457,$D$6:$CC$6,0)-1+8,1,1)),"")</f>
        <v/>
      </c>
      <c r="EW457" s="182" t="str">
        <f t="shared" ca="1" si="28"/>
        <v/>
      </c>
      <c r="EX457" s="182" t="str">
        <f t="shared" ca="1" si="29"/>
        <v/>
      </c>
      <c r="EY457" s="182" t="str">
        <f ca="1">IF(EU457="","",COUNTIF(EU$6:$EU457,"&gt;"&amp;0))</f>
        <v/>
      </c>
      <c r="EZ457" s="167"/>
      <c r="FA457" s="155"/>
    </row>
    <row r="458" spans="146:157" ht="27.6" customHeight="1">
      <c r="EP458" s="181"/>
      <c r="EQ458" s="181"/>
      <c r="ER458" s="182"/>
      <c r="ES458" s="182"/>
      <c r="ET458" s="182" t="str">
        <f t="shared" ca="1" si="27"/>
        <v/>
      </c>
      <c r="EU458" s="182" t="str">
        <f ca="1">IFERROR(IF(OFFSET($D$6,MATCH(VALUE(SUBSTITUTE(EQ458,EG458,"")),$A$6:$A$167,0)-1,MATCH($EG458,$D$6:$CC$6,0)-1+7,1,1)&gt;0,OFFSET($D$6,MATCH(VALUE(SUBSTITUTE(EQ458,EG458,"")),$A$6:$A$167,0)-1,MATCH($EG458,$D$6:$CC$6,0)-1+7,1,1),""),"")</f>
        <v/>
      </c>
      <c r="EV458" s="182" t="str">
        <f ca="1">IF($EU458&lt;&gt;"",IF(OFFSET($D$6,MATCH(VALUE(SUBSTITUTE($EQ458,$EG458,"")),$A$6:$A$167,0)-1,MATCH($EG458,$D$6:$CC$6,0)-1+8,1,1)=0,"",OFFSET($D$6,MATCH(VALUE(SUBSTITUTE($EQ458,$EG458,"")),$A$6:$A$167,0)-1,MATCH($EG458,$D$6:$CC$6,0)-1+8,1,1)),"")</f>
        <v/>
      </c>
      <c r="EW458" s="182" t="str">
        <f t="shared" ca="1" si="28"/>
        <v/>
      </c>
      <c r="EX458" s="182" t="str">
        <f t="shared" ca="1" si="29"/>
        <v/>
      </c>
      <c r="EY458" s="182" t="str">
        <f ca="1">IF(EU458="","",COUNTIF(EU$6:$EU458,"&gt;"&amp;0))</f>
        <v/>
      </c>
      <c r="EZ458" s="167"/>
      <c r="FA458" s="155"/>
    </row>
    <row r="459" spans="146:157" ht="27.6" customHeight="1">
      <c r="EP459" s="181"/>
      <c r="EQ459" s="181"/>
      <c r="ER459" s="182"/>
      <c r="ES459" s="182"/>
      <c r="ET459" s="182" t="str">
        <f t="shared" ca="1" si="27"/>
        <v/>
      </c>
      <c r="EU459" s="182" t="str">
        <f ca="1">IFERROR(IF(OFFSET($D$6,MATCH(VALUE(SUBSTITUTE(EQ459,EG459,"")),$A$6:$A$167,0)-1,MATCH($EG459,$D$6:$CC$6,0)-1+7,1,1)&gt;0,OFFSET($D$6,MATCH(VALUE(SUBSTITUTE(EQ459,EG459,"")),$A$6:$A$167,0)-1,MATCH($EG459,$D$6:$CC$6,0)-1+7,1,1),""),"")</f>
        <v/>
      </c>
      <c r="EV459" s="182" t="str">
        <f ca="1">IF($EU459&lt;&gt;"",IF(OFFSET($D$6,MATCH(VALUE(SUBSTITUTE($EQ459,$EG459,"")),$A$6:$A$167,0)-1,MATCH($EG459,$D$6:$CC$6,0)-1+8,1,1)=0,"",OFFSET($D$6,MATCH(VALUE(SUBSTITUTE($EQ459,$EG459,"")),$A$6:$A$167,0)-1,MATCH($EG459,$D$6:$CC$6,0)-1+8,1,1)),"")</f>
        <v/>
      </c>
      <c r="EW459" s="182" t="str">
        <f t="shared" ca="1" si="28"/>
        <v/>
      </c>
      <c r="EX459" s="182" t="str">
        <f t="shared" ca="1" si="29"/>
        <v/>
      </c>
      <c r="EY459" s="182" t="str">
        <f ca="1">IF(EU459="","",COUNTIF(EU$6:$EU459,"&gt;"&amp;0))</f>
        <v/>
      </c>
      <c r="EZ459" s="167"/>
      <c r="FA459" s="155"/>
    </row>
    <row r="460" spans="146:157" ht="27.6" customHeight="1">
      <c r="EP460" s="181"/>
      <c r="EQ460" s="181"/>
      <c r="ER460" s="182"/>
      <c r="ES460" s="182"/>
      <c r="ET460" s="182" t="str">
        <f t="shared" ca="1" si="27"/>
        <v/>
      </c>
      <c r="EU460" s="182" t="str">
        <f ca="1">IFERROR(IF(OFFSET($D$6,MATCH(VALUE(SUBSTITUTE(EQ460,EG460,"")),$A$6:$A$167,0)-1,MATCH($EG460,$D$6:$CC$6,0)-1+7,1,1)&gt;0,OFFSET($D$6,MATCH(VALUE(SUBSTITUTE(EQ460,EG460,"")),$A$6:$A$167,0)-1,MATCH($EG460,$D$6:$CC$6,0)-1+7,1,1),""),"")</f>
        <v/>
      </c>
      <c r="EV460" s="182" t="str">
        <f ca="1">IF($EU460&lt;&gt;"",IF(OFFSET($D$6,MATCH(VALUE(SUBSTITUTE($EQ460,$EG460,"")),$A$6:$A$167,0)-1,MATCH($EG460,$D$6:$CC$6,0)-1+8,1,1)=0,"",OFFSET($D$6,MATCH(VALUE(SUBSTITUTE($EQ460,$EG460,"")),$A$6:$A$167,0)-1,MATCH($EG460,$D$6:$CC$6,0)-1+8,1,1)),"")</f>
        <v/>
      </c>
      <c r="EW460" s="182" t="str">
        <f t="shared" ca="1" si="28"/>
        <v/>
      </c>
      <c r="EX460" s="182" t="str">
        <f t="shared" ca="1" si="29"/>
        <v/>
      </c>
      <c r="EY460" s="182" t="str">
        <f ca="1">IF(EU460="","",COUNTIF(EU$6:$EU460,"&gt;"&amp;0))</f>
        <v/>
      </c>
      <c r="EZ460" s="167"/>
      <c r="FA460" s="155"/>
    </row>
    <row r="461" spans="146:157" ht="27.6" customHeight="1">
      <c r="EP461" s="181"/>
      <c r="EQ461" s="181"/>
      <c r="ER461" s="182"/>
      <c r="ES461" s="182"/>
      <c r="ET461" s="182" t="str">
        <f t="shared" ca="1" si="27"/>
        <v/>
      </c>
      <c r="EU461" s="182" t="str">
        <f ca="1">IFERROR(IF(OFFSET($D$6,MATCH(VALUE(SUBSTITUTE(EQ461,EG461,"")),$A$6:$A$167,0)-1,MATCH($EG461,$D$6:$CC$6,0)-1+7,1,1)&gt;0,OFFSET($D$6,MATCH(VALUE(SUBSTITUTE(EQ461,EG461,"")),$A$6:$A$167,0)-1,MATCH($EG461,$D$6:$CC$6,0)-1+7,1,1),""),"")</f>
        <v/>
      </c>
      <c r="EV461" s="182" t="str">
        <f ca="1">IF($EU461&lt;&gt;"",IF(OFFSET($D$6,MATCH(VALUE(SUBSTITUTE($EQ461,$EG461,"")),$A$6:$A$167,0)-1,MATCH($EG461,$D$6:$CC$6,0)-1+8,1,1)=0,"",OFFSET($D$6,MATCH(VALUE(SUBSTITUTE($EQ461,$EG461,"")),$A$6:$A$167,0)-1,MATCH($EG461,$D$6:$CC$6,0)-1+8,1,1)),"")</f>
        <v/>
      </c>
      <c r="EW461" s="182" t="str">
        <f t="shared" ca="1" si="28"/>
        <v/>
      </c>
      <c r="EX461" s="182" t="str">
        <f t="shared" ca="1" si="29"/>
        <v/>
      </c>
      <c r="EY461" s="182" t="str">
        <f ca="1">IF(EU461="","",COUNTIF(EU$6:$EU461,"&gt;"&amp;0))</f>
        <v/>
      </c>
      <c r="EZ461" s="167"/>
      <c r="FA461" s="155"/>
    </row>
    <row r="462" spans="146:157" ht="27.6" customHeight="1">
      <c r="EP462" s="181"/>
      <c r="EQ462" s="181"/>
      <c r="ER462" s="182"/>
      <c r="ES462" s="182"/>
      <c r="ET462" s="182" t="str">
        <f t="shared" ca="1" si="27"/>
        <v/>
      </c>
      <c r="EU462" s="182" t="str">
        <f ca="1">IFERROR(IF(OFFSET($D$6,MATCH(VALUE(SUBSTITUTE(EQ462,EG462,"")),$A$6:$A$167,0)-1,MATCH($EG462,$D$6:$CC$6,0)-1+7,1,1)&gt;0,OFFSET($D$6,MATCH(VALUE(SUBSTITUTE(EQ462,EG462,"")),$A$6:$A$167,0)-1,MATCH($EG462,$D$6:$CC$6,0)-1+7,1,1),""),"")</f>
        <v/>
      </c>
      <c r="EV462" s="182" t="str">
        <f ca="1">IF($EU462&lt;&gt;"",IF(OFFSET($D$6,MATCH(VALUE(SUBSTITUTE($EQ462,$EG462,"")),$A$6:$A$167,0)-1,MATCH($EG462,$D$6:$CC$6,0)-1+8,1,1)=0,"",OFFSET($D$6,MATCH(VALUE(SUBSTITUTE($EQ462,$EG462,"")),$A$6:$A$167,0)-1,MATCH($EG462,$D$6:$CC$6,0)-1+8,1,1)),"")</f>
        <v/>
      </c>
      <c r="EW462" s="182" t="str">
        <f t="shared" ca="1" si="28"/>
        <v/>
      </c>
      <c r="EX462" s="182" t="str">
        <f t="shared" ca="1" si="29"/>
        <v/>
      </c>
      <c r="EY462" s="182" t="str">
        <f ca="1">IF(EU462="","",COUNTIF(EU$6:$EU462,"&gt;"&amp;0))</f>
        <v/>
      </c>
      <c r="EZ462" s="167"/>
      <c r="FA462" s="155"/>
    </row>
    <row r="463" spans="146:157" ht="27.6" customHeight="1">
      <c r="EP463" s="181"/>
      <c r="EQ463" s="181"/>
      <c r="ER463" s="182"/>
      <c r="ES463" s="182"/>
      <c r="ET463" s="182" t="str">
        <f t="shared" ca="1" si="27"/>
        <v/>
      </c>
      <c r="EU463" s="182" t="str">
        <f ca="1">IFERROR(IF(OFFSET($D$6,MATCH(VALUE(SUBSTITUTE(EQ463,EG463,"")),$A$6:$A$167,0)-1,MATCH($EG463,$D$6:$CC$6,0)-1+7,1,1)&gt;0,OFFSET($D$6,MATCH(VALUE(SUBSTITUTE(EQ463,EG463,"")),$A$6:$A$167,0)-1,MATCH($EG463,$D$6:$CC$6,0)-1+7,1,1),""),"")</f>
        <v/>
      </c>
      <c r="EV463" s="182" t="str">
        <f ca="1">IF($EU463&lt;&gt;"",IF(OFFSET($D$6,MATCH(VALUE(SUBSTITUTE($EQ463,$EG463,"")),$A$6:$A$167,0)-1,MATCH($EG463,$D$6:$CC$6,0)-1+8,1,1)=0,"",OFFSET($D$6,MATCH(VALUE(SUBSTITUTE($EQ463,$EG463,"")),$A$6:$A$167,0)-1,MATCH($EG463,$D$6:$CC$6,0)-1+8,1,1)),"")</f>
        <v/>
      </c>
      <c r="EW463" s="182" t="str">
        <f t="shared" ca="1" si="28"/>
        <v/>
      </c>
      <c r="EX463" s="182" t="str">
        <f t="shared" ca="1" si="29"/>
        <v/>
      </c>
      <c r="EY463" s="182" t="str">
        <f ca="1">IF(EU463="","",COUNTIF(EU$6:$EU463,"&gt;"&amp;0))</f>
        <v/>
      </c>
      <c r="EZ463" s="167"/>
      <c r="FA463" s="155"/>
    </row>
    <row r="464" spans="146:157" ht="27.6" customHeight="1">
      <c r="EP464" s="181"/>
      <c r="EQ464" s="181"/>
      <c r="ER464" s="182"/>
      <c r="ES464" s="182"/>
      <c r="ET464" s="182" t="str">
        <f t="shared" ca="1" si="27"/>
        <v/>
      </c>
      <c r="EU464" s="182" t="str">
        <f ca="1">IFERROR(IF(OFFSET($D$6,MATCH(VALUE(SUBSTITUTE(EQ464,EG464,"")),$A$6:$A$167,0)-1,MATCH($EG464,$D$6:$CC$6,0)-1+7,1,1)&gt;0,OFFSET($D$6,MATCH(VALUE(SUBSTITUTE(EQ464,EG464,"")),$A$6:$A$167,0)-1,MATCH($EG464,$D$6:$CC$6,0)-1+7,1,1),""),"")</f>
        <v/>
      </c>
      <c r="EV464" s="182" t="str">
        <f ca="1">IF($EU464&lt;&gt;"",IF(OFFSET($D$6,MATCH(VALUE(SUBSTITUTE($EQ464,$EG464,"")),$A$6:$A$167,0)-1,MATCH($EG464,$D$6:$CC$6,0)-1+8,1,1)=0,"",OFFSET($D$6,MATCH(VALUE(SUBSTITUTE($EQ464,$EG464,"")),$A$6:$A$167,0)-1,MATCH($EG464,$D$6:$CC$6,0)-1+8,1,1)),"")</f>
        <v/>
      </c>
      <c r="EW464" s="182" t="str">
        <f t="shared" ca="1" si="28"/>
        <v/>
      </c>
      <c r="EX464" s="182" t="str">
        <f t="shared" ca="1" si="29"/>
        <v/>
      </c>
      <c r="EY464" s="182" t="str">
        <f ca="1">IF(EU464="","",COUNTIF(EU$6:$EU464,"&gt;"&amp;0))</f>
        <v/>
      </c>
      <c r="EZ464" s="167"/>
      <c r="FA464" s="155"/>
    </row>
    <row r="465" spans="146:157" ht="27.6" customHeight="1">
      <c r="EP465" s="181"/>
      <c r="EQ465" s="181"/>
      <c r="ER465" s="182"/>
      <c r="ES465" s="182"/>
      <c r="ET465" s="182" t="str">
        <f t="shared" ca="1" si="27"/>
        <v/>
      </c>
      <c r="EU465" s="182" t="str">
        <f ca="1">IFERROR(IF(OFFSET($D$6,MATCH(VALUE(SUBSTITUTE(EQ465,EG465,"")),$A$6:$A$167,0)-1,MATCH($EG465,$D$6:$CC$6,0)-1+7,1,1)&gt;0,OFFSET($D$6,MATCH(VALUE(SUBSTITUTE(EQ465,EG465,"")),$A$6:$A$167,0)-1,MATCH($EG465,$D$6:$CC$6,0)-1+7,1,1),""),"")</f>
        <v/>
      </c>
      <c r="EV465" s="182" t="str">
        <f ca="1">IF($EU465&lt;&gt;"",IF(OFFSET($D$6,MATCH(VALUE(SUBSTITUTE($EQ465,$EG465,"")),$A$6:$A$167,0)-1,MATCH($EG465,$D$6:$CC$6,0)-1+8,1,1)=0,"",OFFSET($D$6,MATCH(VALUE(SUBSTITUTE($EQ465,$EG465,"")),$A$6:$A$167,0)-1,MATCH($EG465,$D$6:$CC$6,0)-1+8,1,1)),"")</f>
        <v/>
      </c>
      <c r="EW465" s="182" t="str">
        <f t="shared" ca="1" si="28"/>
        <v/>
      </c>
      <c r="EX465" s="182" t="str">
        <f t="shared" ca="1" si="29"/>
        <v/>
      </c>
      <c r="EY465" s="182" t="str">
        <f ca="1">IF(EU465="","",COUNTIF(EU$6:$EU465,"&gt;"&amp;0))</f>
        <v/>
      </c>
      <c r="EZ465" s="167"/>
      <c r="FA465" s="155"/>
    </row>
    <row r="466" spans="146:157" ht="27.6" customHeight="1">
      <c r="EP466" s="181"/>
      <c r="EQ466" s="181"/>
      <c r="ER466" s="182"/>
      <c r="ES466" s="182"/>
      <c r="ET466" s="182" t="str">
        <f t="shared" ca="1" si="27"/>
        <v/>
      </c>
      <c r="EU466" s="182" t="str">
        <f ca="1">IFERROR(IF(OFFSET($D$6,MATCH(VALUE(SUBSTITUTE(EQ466,EG466,"")),$A$6:$A$167,0)-1,MATCH($EG466,$D$6:$CC$6,0)-1+7,1,1)&gt;0,OFFSET($D$6,MATCH(VALUE(SUBSTITUTE(EQ466,EG466,"")),$A$6:$A$167,0)-1,MATCH($EG466,$D$6:$CC$6,0)-1+7,1,1),""),"")</f>
        <v/>
      </c>
      <c r="EV466" s="182" t="str">
        <f ca="1">IF($EU466&lt;&gt;"",IF(OFFSET($D$6,MATCH(VALUE(SUBSTITUTE($EQ466,$EG466,"")),$A$6:$A$167,0)-1,MATCH($EG466,$D$6:$CC$6,0)-1+8,1,1)=0,"",OFFSET($D$6,MATCH(VALUE(SUBSTITUTE($EQ466,$EG466,"")),$A$6:$A$167,0)-1,MATCH($EG466,$D$6:$CC$6,0)-1+8,1,1)),"")</f>
        <v/>
      </c>
      <c r="EW466" s="182" t="str">
        <f t="shared" ca="1" si="28"/>
        <v/>
      </c>
      <c r="EX466" s="182" t="str">
        <f t="shared" ca="1" si="29"/>
        <v/>
      </c>
      <c r="EY466" s="182" t="str">
        <f ca="1">IF(EU466="","",COUNTIF(EU$6:$EU466,"&gt;"&amp;0))</f>
        <v/>
      </c>
      <c r="EZ466" s="167"/>
      <c r="FA466" s="155"/>
    </row>
    <row r="467" spans="146:157" ht="27.6" customHeight="1">
      <c r="EP467" s="181"/>
      <c r="EQ467" s="181"/>
      <c r="ER467" s="182"/>
      <c r="ES467" s="182"/>
      <c r="ET467" s="182" t="str">
        <f t="shared" ca="1" si="27"/>
        <v/>
      </c>
      <c r="EU467" s="182" t="str">
        <f ca="1">IFERROR(IF(OFFSET($D$6,MATCH(VALUE(SUBSTITUTE(EQ467,EG467,"")),$A$6:$A$167,0)-1,MATCH($EG467,$D$6:$CC$6,0)-1+7,1,1)&gt;0,OFFSET($D$6,MATCH(VALUE(SUBSTITUTE(EQ467,EG467,"")),$A$6:$A$167,0)-1,MATCH($EG467,$D$6:$CC$6,0)-1+7,1,1),""),"")</f>
        <v/>
      </c>
      <c r="EV467" s="182" t="str">
        <f ca="1">IF($EU467&lt;&gt;"",IF(OFFSET($D$6,MATCH(VALUE(SUBSTITUTE($EQ467,$EG467,"")),$A$6:$A$167,0)-1,MATCH($EG467,$D$6:$CC$6,0)-1+8,1,1)=0,"",OFFSET($D$6,MATCH(VALUE(SUBSTITUTE($EQ467,$EG467,"")),$A$6:$A$167,0)-1,MATCH($EG467,$D$6:$CC$6,0)-1+8,1,1)),"")</f>
        <v/>
      </c>
      <c r="EW467" s="182" t="str">
        <f t="shared" ca="1" si="28"/>
        <v/>
      </c>
      <c r="EX467" s="182" t="str">
        <f t="shared" ca="1" si="29"/>
        <v/>
      </c>
      <c r="EY467" s="182" t="str">
        <f ca="1">IF(EU467="","",COUNTIF(EU$6:$EU467,"&gt;"&amp;0))</f>
        <v/>
      </c>
      <c r="EZ467" s="167"/>
      <c r="FA467" s="155"/>
    </row>
    <row r="468" spans="146:157" ht="27.6" customHeight="1">
      <c r="EP468" s="181"/>
      <c r="EQ468" s="181"/>
      <c r="ER468" s="182"/>
      <c r="ES468" s="182"/>
      <c r="ET468" s="182" t="str">
        <f t="shared" ca="1" si="27"/>
        <v/>
      </c>
      <c r="EU468" s="182" t="str">
        <f ca="1">IFERROR(IF(OFFSET($D$6,MATCH(VALUE(SUBSTITUTE(EQ468,EG468,"")),$A$6:$A$167,0)-1,MATCH($EG468,$D$6:$CC$6,0)-1+7,1,1)&gt;0,OFFSET($D$6,MATCH(VALUE(SUBSTITUTE(EQ468,EG468,"")),$A$6:$A$167,0)-1,MATCH($EG468,$D$6:$CC$6,0)-1+7,1,1),""),"")</f>
        <v/>
      </c>
      <c r="EV468" s="182" t="str">
        <f ca="1">IF($EU468&lt;&gt;"",IF(OFFSET($D$6,MATCH(VALUE(SUBSTITUTE($EQ468,$EG468,"")),$A$6:$A$167,0)-1,MATCH($EG468,$D$6:$CC$6,0)-1+8,1,1)=0,"",OFFSET($D$6,MATCH(VALUE(SUBSTITUTE($EQ468,$EG468,"")),$A$6:$A$167,0)-1,MATCH($EG468,$D$6:$CC$6,0)-1+8,1,1)),"")</f>
        <v/>
      </c>
      <c r="EW468" s="182" t="str">
        <f t="shared" ca="1" si="28"/>
        <v/>
      </c>
      <c r="EX468" s="182" t="str">
        <f t="shared" ca="1" si="29"/>
        <v/>
      </c>
      <c r="EY468" s="182" t="str">
        <f ca="1">IF(EU468="","",COUNTIF(EU$6:$EU468,"&gt;"&amp;0))</f>
        <v/>
      </c>
      <c r="EZ468" s="167"/>
      <c r="FA468" s="155"/>
    </row>
    <row r="469" spans="146:157" ht="27.6" customHeight="1">
      <c r="EP469" s="181"/>
      <c r="EQ469" s="181"/>
      <c r="ER469" s="182"/>
      <c r="ES469" s="182"/>
      <c r="ET469" s="182" t="str">
        <f t="shared" ca="1" si="27"/>
        <v/>
      </c>
      <c r="EU469" s="182" t="str">
        <f ca="1">IFERROR(IF(OFFSET($D$6,MATCH(VALUE(SUBSTITUTE(EQ469,EG469,"")),$A$6:$A$167,0)-1,MATCH($EG469,$D$6:$CC$6,0)-1+7,1,1)&gt;0,OFFSET($D$6,MATCH(VALUE(SUBSTITUTE(EQ469,EG469,"")),$A$6:$A$167,0)-1,MATCH($EG469,$D$6:$CC$6,0)-1+7,1,1),""),"")</f>
        <v/>
      </c>
      <c r="EV469" s="182" t="str">
        <f ca="1">IF($EU469&lt;&gt;"",IF(OFFSET($D$6,MATCH(VALUE(SUBSTITUTE($EQ469,$EG469,"")),$A$6:$A$167,0)-1,MATCH($EG469,$D$6:$CC$6,0)-1+8,1,1)=0,"",OFFSET($D$6,MATCH(VALUE(SUBSTITUTE($EQ469,$EG469,"")),$A$6:$A$167,0)-1,MATCH($EG469,$D$6:$CC$6,0)-1+8,1,1)),"")</f>
        <v/>
      </c>
      <c r="EW469" s="182" t="str">
        <f t="shared" ca="1" si="28"/>
        <v/>
      </c>
      <c r="EX469" s="182" t="str">
        <f t="shared" ca="1" si="29"/>
        <v/>
      </c>
      <c r="EY469" s="182" t="str">
        <f ca="1">IF(EU469="","",COUNTIF(EU$6:$EU469,"&gt;"&amp;0))</f>
        <v/>
      </c>
      <c r="EZ469" s="167"/>
      <c r="FA469" s="155"/>
    </row>
    <row r="470" spans="146:157" ht="27.6" customHeight="1">
      <c r="EP470" s="181"/>
      <c r="EQ470" s="181"/>
      <c r="ER470" s="182"/>
      <c r="ES470" s="182"/>
      <c r="ET470" s="182" t="str">
        <f t="shared" ca="1" si="27"/>
        <v/>
      </c>
      <c r="EU470" s="182" t="str">
        <f ca="1">IFERROR(IF(OFFSET($D$6,MATCH(VALUE(SUBSTITUTE(EQ470,EG470,"")),$A$6:$A$167,0)-1,MATCH($EG470,$D$6:$CC$6,0)-1+7,1,1)&gt;0,OFFSET($D$6,MATCH(VALUE(SUBSTITUTE(EQ470,EG470,"")),$A$6:$A$167,0)-1,MATCH($EG470,$D$6:$CC$6,0)-1+7,1,1),""),"")</f>
        <v/>
      </c>
      <c r="EV470" s="182" t="str">
        <f ca="1">IF($EU470&lt;&gt;"",IF(OFFSET($D$6,MATCH(VALUE(SUBSTITUTE($EQ470,$EG470,"")),$A$6:$A$167,0)-1,MATCH($EG470,$D$6:$CC$6,0)-1+8,1,1)=0,"",OFFSET($D$6,MATCH(VALUE(SUBSTITUTE($EQ470,$EG470,"")),$A$6:$A$167,0)-1,MATCH($EG470,$D$6:$CC$6,0)-1+8,1,1)),"")</f>
        <v/>
      </c>
      <c r="EW470" s="182" t="str">
        <f t="shared" ca="1" si="28"/>
        <v/>
      </c>
      <c r="EX470" s="182" t="str">
        <f t="shared" ca="1" si="29"/>
        <v/>
      </c>
      <c r="EY470" s="182" t="str">
        <f ca="1">IF(EU470="","",COUNTIF(EU$6:$EU470,"&gt;"&amp;0))</f>
        <v/>
      </c>
      <c r="EZ470" s="167"/>
      <c r="FA470" s="155"/>
    </row>
    <row r="471" spans="146:157" ht="27.6" customHeight="1">
      <c r="EP471" s="181"/>
      <c r="EQ471" s="181"/>
      <c r="ER471" s="182"/>
      <c r="ES471" s="182"/>
      <c r="ET471" s="182" t="str">
        <f t="shared" ca="1" si="27"/>
        <v/>
      </c>
      <c r="EU471" s="182" t="str">
        <f ca="1">IFERROR(IF(OFFSET($D$6,MATCH(VALUE(SUBSTITUTE(EQ471,EG471,"")),$A$6:$A$167,0)-1,MATCH($EG471,$D$6:$CC$6,0)-1+7,1,1)&gt;0,OFFSET($D$6,MATCH(VALUE(SUBSTITUTE(EQ471,EG471,"")),$A$6:$A$167,0)-1,MATCH($EG471,$D$6:$CC$6,0)-1+7,1,1),""),"")</f>
        <v/>
      </c>
      <c r="EV471" s="182" t="str">
        <f ca="1">IF($EU471&lt;&gt;"",IF(OFFSET($D$6,MATCH(VALUE(SUBSTITUTE($EQ471,$EG471,"")),$A$6:$A$167,0)-1,MATCH($EG471,$D$6:$CC$6,0)-1+8,1,1)=0,"",OFFSET($D$6,MATCH(VALUE(SUBSTITUTE($EQ471,$EG471,"")),$A$6:$A$167,0)-1,MATCH($EG471,$D$6:$CC$6,0)-1+8,1,1)),"")</f>
        <v/>
      </c>
      <c r="EW471" s="182" t="str">
        <f t="shared" ca="1" si="28"/>
        <v/>
      </c>
      <c r="EX471" s="182" t="str">
        <f t="shared" ca="1" si="29"/>
        <v/>
      </c>
      <c r="EY471" s="182" t="str">
        <f ca="1">IF(EU471="","",COUNTIF(EU$6:$EU471,"&gt;"&amp;0))</f>
        <v/>
      </c>
      <c r="EZ471" s="167"/>
      <c r="FA471" s="155"/>
    </row>
    <row r="472" spans="146:157" ht="27.6" customHeight="1">
      <c r="EP472" s="181"/>
      <c r="EQ472" s="181"/>
      <c r="ER472" s="182"/>
      <c r="ES472" s="182"/>
      <c r="ET472" s="182" t="str">
        <f t="shared" ca="1" si="27"/>
        <v/>
      </c>
      <c r="EU472" s="182" t="str">
        <f ca="1">IFERROR(IF(OFFSET($D$6,MATCH(VALUE(SUBSTITUTE(EQ472,EG472,"")),$A$6:$A$167,0)-1,MATCH($EG472,$D$6:$CC$6,0)-1+7,1,1)&gt;0,OFFSET($D$6,MATCH(VALUE(SUBSTITUTE(EQ472,EG472,"")),$A$6:$A$167,0)-1,MATCH($EG472,$D$6:$CC$6,0)-1+7,1,1),""),"")</f>
        <v/>
      </c>
      <c r="EV472" s="182" t="str">
        <f ca="1">IF($EU472&lt;&gt;"",IF(OFFSET($D$6,MATCH(VALUE(SUBSTITUTE($EQ472,$EG472,"")),$A$6:$A$167,0)-1,MATCH($EG472,$D$6:$CC$6,0)-1+8,1,1)=0,"",OFFSET($D$6,MATCH(VALUE(SUBSTITUTE($EQ472,$EG472,"")),$A$6:$A$167,0)-1,MATCH($EG472,$D$6:$CC$6,0)-1+8,1,1)),"")</f>
        <v/>
      </c>
      <c r="EW472" s="182" t="str">
        <f t="shared" ca="1" si="28"/>
        <v/>
      </c>
      <c r="EX472" s="182" t="str">
        <f t="shared" ca="1" si="29"/>
        <v/>
      </c>
      <c r="EY472" s="182" t="str">
        <f ca="1">IF(EU472="","",COUNTIF(EU$6:$EU472,"&gt;"&amp;0))</f>
        <v/>
      </c>
      <c r="EZ472" s="167"/>
      <c r="FA472" s="155"/>
    </row>
    <row r="473" spans="146:157" ht="27.6" customHeight="1">
      <c r="EP473" s="181"/>
      <c r="EQ473" s="181"/>
      <c r="ER473" s="182"/>
      <c r="ES473" s="182"/>
      <c r="ET473" s="182" t="str">
        <f t="shared" ca="1" si="27"/>
        <v/>
      </c>
      <c r="EU473" s="182" t="str">
        <f ca="1">IFERROR(IF(OFFSET($D$6,MATCH(VALUE(SUBSTITUTE(EQ473,EG473,"")),$A$6:$A$167,0)-1,MATCH($EG473,$D$6:$CC$6,0)-1+7,1,1)&gt;0,OFFSET($D$6,MATCH(VALUE(SUBSTITUTE(EQ473,EG473,"")),$A$6:$A$167,0)-1,MATCH($EG473,$D$6:$CC$6,0)-1+7,1,1),""),"")</f>
        <v/>
      </c>
      <c r="EV473" s="182" t="str">
        <f ca="1">IF($EU473&lt;&gt;"",IF(OFFSET($D$6,MATCH(VALUE(SUBSTITUTE($EQ473,$EG473,"")),$A$6:$A$167,0)-1,MATCH($EG473,$D$6:$CC$6,0)-1+8,1,1)=0,"",OFFSET($D$6,MATCH(VALUE(SUBSTITUTE($EQ473,$EG473,"")),$A$6:$A$167,0)-1,MATCH($EG473,$D$6:$CC$6,0)-1+8,1,1)),"")</f>
        <v/>
      </c>
      <c r="EW473" s="182" t="str">
        <f t="shared" ca="1" si="28"/>
        <v/>
      </c>
      <c r="EX473" s="182" t="str">
        <f t="shared" ca="1" si="29"/>
        <v/>
      </c>
      <c r="EY473" s="182" t="str">
        <f ca="1">IF(EU473="","",COUNTIF(EU$6:$EU473,"&gt;"&amp;0))</f>
        <v/>
      </c>
      <c r="EZ473" s="167"/>
      <c r="FA473" s="155"/>
    </row>
    <row r="474" spans="146:157" ht="27.6" customHeight="1">
      <c r="EP474" s="181"/>
      <c r="EQ474" s="181"/>
      <c r="ER474" s="182"/>
      <c r="ES474" s="182"/>
      <c r="ET474" s="182" t="str">
        <f t="shared" ca="1" si="27"/>
        <v/>
      </c>
      <c r="EU474" s="182" t="str">
        <f ca="1">IFERROR(IF(OFFSET($D$6,MATCH(VALUE(SUBSTITUTE(EQ474,EG474,"")),$A$6:$A$167,0)-1,MATCH($EG474,$D$6:$CC$6,0)-1+7,1,1)&gt;0,OFFSET($D$6,MATCH(VALUE(SUBSTITUTE(EQ474,EG474,"")),$A$6:$A$167,0)-1,MATCH($EG474,$D$6:$CC$6,0)-1+7,1,1),""),"")</f>
        <v/>
      </c>
      <c r="EV474" s="182" t="str">
        <f ca="1">IF($EU474&lt;&gt;"",IF(OFFSET($D$6,MATCH(VALUE(SUBSTITUTE($EQ474,$EG474,"")),$A$6:$A$167,0)-1,MATCH($EG474,$D$6:$CC$6,0)-1+8,1,1)=0,"",OFFSET($D$6,MATCH(VALUE(SUBSTITUTE($EQ474,$EG474,"")),$A$6:$A$167,0)-1,MATCH($EG474,$D$6:$CC$6,0)-1+8,1,1)),"")</f>
        <v/>
      </c>
      <c r="EW474" s="182" t="str">
        <f t="shared" ca="1" si="28"/>
        <v/>
      </c>
      <c r="EX474" s="182" t="str">
        <f t="shared" ca="1" si="29"/>
        <v/>
      </c>
      <c r="EY474" s="182" t="str">
        <f ca="1">IF(EU474="","",COUNTIF(EU$6:$EU474,"&gt;"&amp;0))</f>
        <v/>
      </c>
      <c r="EZ474" s="167"/>
      <c r="FA474" s="155"/>
    </row>
    <row r="475" spans="146:157" ht="27.6" customHeight="1">
      <c r="EP475" s="181"/>
      <c r="EQ475" s="181"/>
      <c r="ER475" s="182"/>
      <c r="ES475" s="182"/>
      <c r="ET475" s="182" t="str">
        <f t="shared" ca="1" si="27"/>
        <v/>
      </c>
      <c r="EU475" s="182" t="str">
        <f ca="1">IFERROR(IF(OFFSET($D$6,MATCH(VALUE(SUBSTITUTE(EQ475,EG475,"")),$A$6:$A$167,0)-1,MATCH($EG475,$D$6:$CC$6,0)-1+7,1,1)&gt;0,OFFSET($D$6,MATCH(VALUE(SUBSTITUTE(EQ475,EG475,"")),$A$6:$A$167,0)-1,MATCH($EG475,$D$6:$CC$6,0)-1+7,1,1),""),"")</f>
        <v/>
      </c>
      <c r="EV475" s="182" t="str">
        <f ca="1">IF($EU475&lt;&gt;"",IF(OFFSET($D$6,MATCH(VALUE(SUBSTITUTE($EQ475,$EG475,"")),$A$6:$A$167,0)-1,MATCH($EG475,$D$6:$CC$6,0)-1+8,1,1)=0,"",OFFSET($D$6,MATCH(VALUE(SUBSTITUTE($EQ475,$EG475,"")),$A$6:$A$167,0)-1,MATCH($EG475,$D$6:$CC$6,0)-1+8,1,1)),"")</f>
        <v/>
      </c>
      <c r="EW475" s="182" t="str">
        <f t="shared" ca="1" si="28"/>
        <v/>
      </c>
      <c r="EX475" s="182" t="str">
        <f t="shared" ca="1" si="29"/>
        <v/>
      </c>
      <c r="EY475" s="182" t="str">
        <f ca="1">IF(EU475="","",COUNTIF(EU$6:$EU475,"&gt;"&amp;0))</f>
        <v/>
      </c>
      <c r="EZ475" s="167"/>
      <c r="FA475" s="155"/>
    </row>
    <row r="476" spans="146:157" ht="27.6" customHeight="1">
      <c r="EP476" s="181"/>
      <c r="EQ476" s="181"/>
      <c r="ER476" s="182"/>
      <c r="ES476" s="182"/>
      <c r="ET476" s="182" t="str">
        <f t="shared" ca="1" si="27"/>
        <v/>
      </c>
      <c r="EU476" s="182" t="str">
        <f ca="1">IFERROR(IF(OFFSET($D$6,MATCH(VALUE(SUBSTITUTE(EQ476,EG476,"")),$A$6:$A$167,0)-1,MATCH($EG476,$D$6:$CC$6,0)-1+7,1,1)&gt;0,OFFSET($D$6,MATCH(VALUE(SUBSTITUTE(EQ476,EG476,"")),$A$6:$A$167,0)-1,MATCH($EG476,$D$6:$CC$6,0)-1+7,1,1),""),"")</f>
        <v/>
      </c>
      <c r="EV476" s="182" t="str">
        <f ca="1">IF($EU476&lt;&gt;"",IF(OFFSET($D$6,MATCH(VALUE(SUBSTITUTE($EQ476,$EG476,"")),$A$6:$A$167,0)-1,MATCH($EG476,$D$6:$CC$6,0)-1+8,1,1)=0,"",OFFSET($D$6,MATCH(VALUE(SUBSTITUTE($EQ476,$EG476,"")),$A$6:$A$167,0)-1,MATCH($EG476,$D$6:$CC$6,0)-1+8,1,1)),"")</f>
        <v/>
      </c>
      <c r="EW476" s="182" t="str">
        <f t="shared" ca="1" si="28"/>
        <v/>
      </c>
      <c r="EX476" s="182" t="str">
        <f t="shared" ca="1" si="29"/>
        <v/>
      </c>
      <c r="EY476" s="182" t="str">
        <f ca="1">IF(EU476="","",COUNTIF(EU$6:$EU476,"&gt;"&amp;0))</f>
        <v/>
      </c>
      <c r="EZ476" s="167"/>
      <c r="FA476" s="155"/>
    </row>
    <row r="477" spans="146:157" ht="27.6" customHeight="1">
      <c r="EP477" s="181"/>
      <c r="EQ477" s="181"/>
      <c r="ER477" s="182"/>
      <c r="ES477" s="182"/>
      <c r="ET477" s="182" t="str">
        <f t="shared" ca="1" si="27"/>
        <v/>
      </c>
      <c r="EU477" s="182" t="str">
        <f ca="1">IFERROR(IF(OFFSET($D$6,MATCH(VALUE(SUBSTITUTE(EQ477,EG477,"")),$A$6:$A$167,0)-1,MATCH($EG477,$D$6:$CC$6,0)-1+7,1,1)&gt;0,OFFSET($D$6,MATCH(VALUE(SUBSTITUTE(EQ477,EG477,"")),$A$6:$A$167,0)-1,MATCH($EG477,$D$6:$CC$6,0)-1+7,1,1),""),"")</f>
        <v/>
      </c>
      <c r="EV477" s="182" t="str">
        <f ca="1">IF($EU477&lt;&gt;"",IF(OFFSET($D$6,MATCH(VALUE(SUBSTITUTE($EQ477,$EG477,"")),$A$6:$A$167,0)-1,MATCH($EG477,$D$6:$CC$6,0)-1+8,1,1)=0,"",OFFSET($D$6,MATCH(VALUE(SUBSTITUTE($EQ477,$EG477,"")),$A$6:$A$167,0)-1,MATCH($EG477,$D$6:$CC$6,0)-1+8,1,1)),"")</f>
        <v/>
      </c>
      <c r="EW477" s="182" t="str">
        <f t="shared" ca="1" si="28"/>
        <v/>
      </c>
      <c r="EX477" s="182" t="str">
        <f t="shared" ca="1" si="29"/>
        <v/>
      </c>
      <c r="EY477" s="182" t="str">
        <f ca="1">IF(EU477="","",COUNTIF(EU$6:$EU477,"&gt;"&amp;0))</f>
        <v/>
      </c>
      <c r="EZ477" s="167"/>
      <c r="FA477" s="155"/>
    </row>
    <row r="478" spans="146:157" ht="27.6" customHeight="1">
      <c r="EP478" s="181"/>
      <c r="EQ478" s="181"/>
      <c r="ER478" s="182"/>
      <c r="ES478" s="182"/>
      <c r="ET478" s="182" t="str">
        <f t="shared" ca="1" si="27"/>
        <v/>
      </c>
      <c r="EU478" s="182" t="str">
        <f ca="1">IFERROR(IF(OFFSET($D$6,MATCH(VALUE(SUBSTITUTE(EQ478,EG478,"")),$A$6:$A$167,0)-1,MATCH($EG478,$D$6:$CC$6,0)-1+7,1,1)&gt;0,OFFSET($D$6,MATCH(VALUE(SUBSTITUTE(EQ478,EG478,"")),$A$6:$A$167,0)-1,MATCH($EG478,$D$6:$CC$6,0)-1+7,1,1),""),"")</f>
        <v/>
      </c>
      <c r="EV478" s="182" t="str">
        <f ca="1">IF($EU478&lt;&gt;"",IF(OFFSET($D$6,MATCH(VALUE(SUBSTITUTE($EQ478,$EG478,"")),$A$6:$A$167,0)-1,MATCH($EG478,$D$6:$CC$6,0)-1+8,1,1)=0,"",OFFSET($D$6,MATCH(VALUE(SUBSTITUTE($EQ478,$EG478,"")),$A$6:$A$167,0)-1,MATCH($EG478,$D$6:$CC$6,0)-1+8,1,1)),"")</f>
        <v/>
      </c>
      <c r="EW478" s="182" t="str">
        <f t="shared" ca="1" si="28"/>
        <v/>
      </c>
      <c r="EX478" s="182" t="str">
        <f t="shared" ca="1" si="29"/>
        <v/>
      </c>
      <c r="EY478" s="182" t="str">
        <f ca="1">IF(EU478="","",COUNTIF(EU$6:$EU478,"&gt;"&amp;0))</f>
        <v/>
      </c>
      <c r="EZ478" s="167"/>
      <c r="FA478" s="155"/>
    </row>
    <row r="479" spans="146:157" ht="27.6" customHeight="1">
      <c r="EP479" s="181"/>
      <c r="EQ479" s="181"/>
      <c r="ER479" s="182"/>
      <c r="ES479" s="182"/>
      <c r="ET479" s="182" t="str">
        <f t="shared" ca="1" si="27"/>
        <v/>
      </c>
      <c r="EU479" s="182" t="str">
        <f ca="1">IFERROR(IF(OFFSET($D$6,MATCH(VALUE(SUBSTITUTE(EQ479,EG479,"")),$A$6:$A$167,0)-1,MATCH($EG479,$D$6:$CC$6,0)-1+7,1,1)&gt;0,OFFSET($D$6,MATCH(VALUE(SUBSTITUTE(EQ479,EG479,"")),$A$6:$A$167,0)-1,MATCH($EG479,$D$6:$CC$6,0)-1+7,1,1),""),"")</f>
        <v/>
      </c>
      <c r="EV479" s="182" t="str">
        <f ca="1">IF($EU479&lt;&gt;"",IF(OFFSET($D$6,MATCH(VALUE(SUBSTITUTE($EQ479,$EG479,"")),$A$6:$A$167,0)-1,MATCH($EG479,$D$6:$CC$6,0)-1+8,1,1)=0,"",OFFSET($D$6,MATCH(VALUE(SUBSTITUTE($EQ479,$EG479,"")),$A$6:$A$167,0)-1,MATCH($EG479,$D$6:$CC$6,0)-1+8,1,1)),"")</f>
        <v/>
      </c>
      <c r="EW479" s="182" t="str">
        <f t="shared" ca="1" si="28"/>
        <v/>
      </c>
      <c r="EX479" s="182" t="str">
        <f t="shared" ca="1" si="29"/>
        <v/>
      </c>
      <c r="EY479" s="182" t="str">
        <f ca="1">IF(EU479="","",COUNTIF(EU$6:$EU479,"&gt;"&amp;0))</f>
        <v/>
      </c>
      <c r="EZ479" s="167"/>
      <c r="FA479" s="155"/>
    </row>
    <row r="480" spans="146:157" ht="27.6" customHeight="1">
      <c r="EP480" s="181"/>
      <c r="EQ480" s="181"/>
      <c r="ER480" s="182"/>
      <c r="ES480" s="182"/>
      <c r="ET480" s="182" t="str">
        <f t="shared" ca="1" si="27"/>
        <v/>
      </c>
      <c r="EU480" s="182" t="str">
        <f ca="1">IFERROR(IF(OFFSET($D$6,MATCH(VALUE(SUBSTITUTE(EQ480,EG480,"")),$A$6:$A$167,0)-1,MATCH($EG480,$D$6:$CC$6,0)-1+7,1,1)&gt;0,OFFSET($D$6,MATCH(VALUE(SUBSTITUTE(EQ480,EG480,"")),$A$6:$A$167,0)-1,MATCH($EG480,$D$6:$CC$6,0)-1+7,1,1),""),"")</f>
        <v/>
      </c>
      <c r="EV480" s="182" t="str">
        <f ca="1">IF($EU480&lt;&gt;"",IF(OFFSET($D$6,MATCH(VALUE(SUBSTITUTE($EQ480,$EG480,"")),$A$6:$A$167,0)-1,MATCH($EG480,$D$6:$CC$6,0)-1+8,1,1)=0,"",OFFSET($D$6,MATCH(VALUE(SUBSTITUTE($EQ480,$EG480,"")),$A$6:$A$167,0)-1,MATCH($EG480,$D$6:$CC$6,0)-1+8,1,1)),"")</f>
        <v/>
      </c>
      <c r="EW480" s="182" t="str">
        <f t="shared" ca="1" si="28"/>
        <v/>
      </c>
      <c r="EX480" s="182" t="str">
        <f t="shared" ca="1" si="29"/>
        <v/>
      </c>
      <c r="EY480" s="182" t="str">
        <f ca="1">IF(EU480="","",COUNTIF(EU$6:$EU480,"&gt;"&amp;0))</f>
        <v/>
      </c>
      <c r="EZ480" s="167"/>
      <c r="FA480" s="155"/>
    </row>
    <row r="481" spans="146:157" ht="27.6" customHeight="1">
      <c r="EP481" s="181"/>
      <c r="EQ481" s="181"/>
      <c r="ER481" s="182"/>
      <c r="ES481" s="182"/>
      <c r="ET481" s="182" t="str">
        <f t="shared" ca="1" si="27"/>
        <v/>
      </c>
      <c r="EU481" s="182" t="str">
        <f ca="1">IFERROR(IF(OFFSET($D$6,MATCH(VALUE(SUBSTITUTE(EQ481,EG481,"")),$A$6:$A$167,0)-1,MATCH($EG481,$D$6:$CC$6,0)-1+7,1,1)&gt;0,OFFSET($D$6,MATCH(VALUE(SUBSTITUTE(EQ481,EG481,"")),$A$6:$A$167,0)-1,MATCH($EG481,$D$6:$CC$6,0)-1+7,1,1),""),"")</f>
        <v/>
      </c>
      <c r="EV481" s="182" t="str">
        <f ca="1">IF($EU481&lt;&gt;"",IF(OFFSET($D$6,MATCH(VALUE(SUBSTITUTE($EQ481,$EG481,"")),$A$6:$A$167,0)-1,MATCH($EG481,$D$6:$CC$6,0)-1+8,1,1)=0,"",OFFSET($D$6,MATCH(VALUE(SUBSTITUTE($EQ481,$EG481,"")),$A$6:$A$167,0)-1,MATCH($EG481,$D$6:$CC$6,0)-1+8,1,1)),"")</f>
        <v/>
      </c>
      <c r="EW481" s="182" t="str">
        <f t="shared" ca="1" si="28"/>
        <v/>
      </c>
      <c r="EX481" s="182" t="str">
        <f t="shared" ca="1" si="29"/>
        <v/>
      </c>
      <c r="EY481" s="182" t="str">
        <f ca="1">IF(EU481="","",COUNTIF(EU$6:$EU481,"&gt;"&amp;0))</f>
        <v/>
      </c>
      <c r="EZ481" s="167"/>
      <c r="FA481" s="155"/>
    </row>
    <row r="482" spans="146:157" ht="27.6" customHeight="1">
      <c r="EP482" s="181"/>
      <c r="EQ482" s="181"/>
      <c r="ER482" s="182"/>
      <c r="ES482" s="182"/>
      <c r="ET482" s="182" t="str">
        <f t="shared" ca="1" si="27"/>
        <v/>
      </c>
      <c r="EU482" s="182" t="str">
        <f ca="1">IFERROR(IF(OFFSET($D$6,MATCH(VALUE(SUBSTITUTE(EQ482,EG482,"")),$A$6:$A$167,0)-1,MATCH($EG482,$D$6:$CC$6,0)-1+7,1,1)&gt;0,OFFSET($D$6,MATCH(VALUE(SUBSTITUTE(EQ482,EG482,"")),$A$6:$A$167,0)-1,MATCH($EG482,$D$6:$CC$6,0)-1+7,1,1),""),"")</f>
        <v/>
      </c>
      <c r="EV482" s="182" t="str">
        <f ca="1">IF($EU482&lt;&gt;"",IF(OFFSET($D$6,MATCH(VALUE(SUBSTITUTE($EQ482,$EG482,"")),$A$6:$A$167,0)-1,MATCH($EG482,$D$6:$CC$6,0)-1+8,1,1)=0,"",OFFSET($D$6,MATCH(VALUE(SUBSTITUTE($EQ482,$EG482,"")),$A$6:$A$167,0)-1,MATCH($EG482,$D$6:$CC$6,0)-1+8,1,1)),"")</f>
        <v/>
      </c>
      <c r="EW482" s="182" t="str">
        <f t="shared" ca="1" si="28"/>
        <v/>
      </c>
      <c r="EX482" s="182" t="str">
        <f t="shared" ca="1" si="29"/>
        <v/>
      </c>
      <c r="EY482" s="182" t="str">
        <f ca="1">IF(EU482="","",COUNTIF(EU$6:$EU482,"&gt;"&amp;0))</f>
        <v/>
      </c>
      <c r="EZ482" s="167"/>
      <c r="FA482" s="155"/>
    </row>
    <row r="483" spans="146:157" ht="27.6" customHeight="1">
      <c r="EP483" s="181"/>
      <c r="EQ483" s="181"/>
      <c r="ER483" s="182"/>
      <c r="ES483" s="182"/>
      <c r="ET483" s="182" t="str">
        <f t="shared" ca="1" si="27"/>
        <v/>
      </c>
      <c r="EU483" s="182" t="str">
        <f ca="1">IFERROR(IF(OFFSET($D$6,MATCH(VALUE(SUBSTITUTE(EQ483,EG483,"")),$A$6:$A$167,0)-1,MATCH($EG483,$D$6:$CC$6,0)-1+7,1,1)&gt;0,OFFSET($D$6,MATCH(VALUE(SUBSTITUTE(EQ483,EG483,"")),$A$6:$A$167,0)-1,MATCH($EG483,$D$6:$CC$6,0)-1+7,1,1),""),"")</f>
        <v/>
      </c>
      <c r="EV483" s="182" t="str">
        <f ca="1">IF($EU483&lt;&gt;"",IF(OFFSET($D$6,MATCH(VALUE(SUBSTITUTE($EQ483,$EG483,"")),$A$6:$A$167,0)-1,MATCH($EG483,$D$6:$CC$6,0)-1+8,1,1)=0,"",OFFSET($D$6,MATCH(VALUE(SUBSTITUTE($EQ483,$EG483,"")),$A$6:$A$167,0)-1,MATCH($EG483,$D$6:$CC$6,0)-1+8,1,1)),"")</f>
        <v/>
      </c>
      <c r="EW483" s="182" t="str">
        <f t="shared" ca="1" si="28"/>
        <v/>
      </c>
      <c r="EX483" s="182" t="str">
        <f t="shared" ca="1" si="29"/>
        <v/>
      </c>
      <c r="EY483" s="182" t="str">
        <f ca="1">IF(EU483="","",COUNTIF(EU$6:$EU483,"&gt;"&amp;0))</f>
        <v/>
      </c>
      <c r="EZ483" s="167"/>
      <c r="FA483" s="155"/>
    </row>
    <row r="484" spans="146:157" ht="27.6" customHeight="1">
      <c r="EP484" s="181"/>
      <c r="EQ484" s="181"/>
      <c r="ER484" s="182"/>
      <c r="ES484" s="182"/>
      <c r="ET484" s="182" t="str">
        <f t="shared" ca="1" si="27"/>
        <v/>
      </c>
      <c r="EU484" s="182" t="str">
        <f ca="1">IFERROR(IF(OFFSET($D$6,MATCH(VALUE(SUBSTITUTE(EQ484,EG484,"")),$A$6:$A$167,0)-1,MATCH($EG484,$D$6:$CC$6,0)-1+7,1,1)&gt;0,OFFSET($D$6,MATCH(VALUE(SUBSTITUTE(EQ484,EG484,"")),$A$6:$A$167,0)-1,MATCH($EG484,$D$6:$CC$6,0)-1+7,1,1),""),"")</f>
        <v/>
      </c>
      <c r="EV484" s="182" t="str">
        <f ca="1">IF($EU484&lt;&gt;"",IF(OFFSET($D$6,MATCH(VALUE(SUBSTITUTE($EQ484,$EG484,"")),$A$6:$A$167,0)-1,MATCH($EG484,$D$6:$CC$6,0)-1+8,1,1)=0,"",OFFSET($D$6,MATCH(VALUE(SUBSTITUTE($EQ484,$EG484,"")),$A$6:$A$167,0)-1,MATCH($EG484,$D$6:$CC$6,0)-1+8,1,1)),"")</f>
        <v/>
      </c>
      <c r="EW484" s="182" t="str">
        <f t="shared" ca="1" si="28"/>
        <v/>
      </c>
      <c r="EX484" s="182" t="str">
        <f t="shared" ca="1" si="29"/>
        <v/>
      </c>
      <c r="EY484" s="182" t="str">
        <f ca="1">IF(EU484="","",COUNTIF(EU$6:$EU484,"&gt;"&amp;0))</f>
        <v/>
      </c>
      <c r="EZ484" s="167"/>
      <c r="FA484" s="155"/>
    </row>
    <row r="485" spans="146:157" ht="27.6" customHeight="1">
      <c r="EP485" s="181"/>
      <c r="EQ485" s="181"/>
      <c r="ER485" s="182"/>
      <c r="ES485" s="182"/>
      <c r="ET485" s="182" t="str">
        <f t="shared" ca="1" si="27"/>
        <v/>
      </c>
      <c r="EU485" s="182" t="str">
        <f ca="1">IFERROR(IF(OFFSET($D$6,MATCH(VALUE(SUBSTITUTE(EQ485,EG485,"")),$A$6:$A$167,0)-1,MATCH($EG485,$D$6:$CC$6,0)-1+7,1,1)&gt;0,OFFSET($D$6,MATCH(VALUE(SUBSTITUTE(EQ485,EG485,"")),$A$6:$A$167,0)-1,MATCH($EG485,$D$6:$CC$6,0)-1+7,1,1),""),"")</f>
        <v/>
      </c>
      <c r="EV485" s="182" t="str">
        <f ca="1">IF($EU485&lt;&gt;"",IF(OFFSET($D$6,MATCH(VALUE(SUBSTITUTE($EQ485,$EG485,"")),$A$6:$A$167,0)-1,MATCH($EG485,$D$6:$CC$6,0)-1+8,1,1)=0,"",OFFSET($D$6,MATCH(VALUE(SUBSTITUTE($EQ485,$EG485,"")),$A$6:$A$167,0)-1,MATCH($EG485,$D$6:$CC$6,0)-1+8,1,1)),"")</f>
        <v/>
      </c>
      <c r="EW485" s="182" t="str">
        <f t="shared" ca="1" si="28"/>
        <v/>
      </c>
      <c r="EX485" s="182" t="str">
        <f t="shared" ca="1" si="29"/>
        <v/>
      </c>
      <c r="EY485" s="182" t="str">
        <f ca="1">IF(EU485="","",COUNTIF(EU$6:$EU485,"&gt;"&amp;0))</f>
        <v/>
      </c>
      <c r="EZ485" s="167"/>
      <c r="FA485" s="155"/>
    </row>
    <row r="486" spans="146:157" ht="27.6" customHeight="1">
      <c r="EP486" s="181"/>
      <c r="EQ486" s="181"/>
      <c r="ER486" s="182"/>
      <c r="ES486" s="182"/>
      <c r="ET486" s="182" t="str">
        <f t="shared" ca="1" si="27"/>
        <v/>
      </c>
      <c r="EU486" s="182" t="str">
        <f ca="1">IFERROR(IF(OFFSET($D$6,MATCH(VALUE(SUBSTITUTE(EQ486,EG486,"")),$A$6:$A$167,0)-1,MATCH($EG486,$D$6:$CC$6,0)-1+7,1,1)&gt;0,OFFSET($D$6,MATCH(VALUE(SUBSTITUTE(EQ486,EG486,"")),$A$6:$A$167,0)-1,MATCH($EG486,$D$6:$CC$6,0)-1+7,1,1),""),"")</f>
        <v/>
      </c>
      <c r="EV486" s="182" t="str">
        <f ca="1">IF($EU486&lt;&gt;"",IF(OFFSET($D$6,MATCH(VALUE(SUBSTITUTE($EQ486,$EG486,"")),$A$6:$A$167,0)-1,MATCH($EG486,$D$6:$CC$6,0)-1+8,1,1)=0,"",OFFSET($D$6,MATCH(VALUE(SUBSTITUTE($EQ486,$EG486,"")),$A$6:$A$167,0)-1,MATCH($EG486,$D$6:$CC$6,0)-1+8,1,1)),"")</f>
        <v/>
      </c>
      <c r="EW486" s="182" t="str">
        <f t="shared" ca="1" si="28"/>
        <v/>
      </c>
      <c r="EX486" s="182" t="str">
        <f t="shared" ca="1" si="29"/>
        <v/>
      </c>
      <c r="EY486" s="182" t="str">
        <f ca="1">IF(EU486="","",COUNTIF(EU$6:$EU486,"&gt;"&amp;0))</f>
        <v/>
      </c>
      <c r="EZ486" s="167"/>
      <c r="FA486" s="155"/>
    </row>
    <row r="487" spans="146:157" ht="27.6" customHeight="1">
      <c r="EP487" s="181"/>
      <c r="EQ487" s="181"/>
      <c r="ER487" s="182"/>
      <c r="ES487" s="182"/>
      <c r="ET487" s="182" t="str">
        <f t="shared" ca="1" si="27"/>
        <v/>
      </c>
      <c r="EU487" s="182" t="str">
        <f ca="1">IFERROR(IF(OFFSET($D$6,MATCH(VALUE(SUBSTITUTE(EQ487,EG487,"")),$A$6:$A$167,0)-1,MATCH($EG487,$D$6:$CC$6,0)-1+7,1,1)&gt;0,OFFSET($D$6,MATCH(VALUE(SUBSTITUTE(EQ487,EG487,"")),$A$6:$A$167,0)-1,MATCH($EG487,$D$6:$CC$6,0)-1+7,1,1),""),"")</f>
        <v/>
      </c>
      <c r="EV487" s="182" t="str">
        <f ca="1">IF($EU487&lt;&gt;"",IF(OFFSET($D$6,MATCH(VALUE(SUBSTITUTE($EQ487,$EG487,"")),$A$6:$A$167,0)-1,MATCH($EG487,$D$6:$CC$6,0)-1+8,1,1)=0,"",OFFSET($D$6,MATCH(VALUE(SUBSTITUTE($EQ487,$EG487,"")),$A$6:$A$167,0)-1,MATCH($EG487,$D$6:$CC$6,0)-1+8,1,1)),"")</f>
        <v/>
      </c>
      <c r="EW487" s="182" t="str">
        <f t="shared" ca="1" si="28"/>
        <v/>
      </c>
      <c r="EX487" s="182" t="str">
        <f t="shared" ca="1" si="29"/>
        <v/>
      </c>
      <c r="EY487" s="182" t="str">
        <f ca="1">IF(EU487="","",COUNTIF(EU$6:$EU487,"&gt;"&amp;0))</f>
        <v/>
      </c>
      <c r="EZ487" s="167"/>
      <c r="FA487" s="155"/>
    </row>
    <row r="488" spans="146:157" ht="27.6" customHeight="1">
      <c r="EP488" s="181"/>
      <c r="EQ488" s="181"/>
      <c r="ER488" s="182"/>
      <c r="ES488" s="182"/>
      <c r="ET488" s="182" t="str">
        <f t="shared" ca="1" si="27"/>
        <v/>
      </c>
      <c r="EU488" s="182" t="str">
        <f ca="1">IFERROR(IF(OFFSET($D$6,MATCH(VALUE(SUBSTITUTE(EQ488,EG488,"")),$A$6:$A$167,0)-1,MATCH($EG488,$D$6:$CC$6,0)-1+7,1,1)&gt;0,OFFSET($D$6,MATCH(VALUE(SUBSTITUTE(EQ488,EG488,"")),$A$6:$A$167,0)-1,MATCH($EG488,$D$6:$CC$6,0)-1+7,1,1),""),"")</f>
        <v/>
      </c>
      <c r="EV488" s="182" t="str">
        <f ca="1">IF($EU488&lt;&gt;"",IF(OFFSET($D$6,MATCH(VALUE(SUBSTITUTE($EQ488,$EG488,"")),$A$6:$A$167,0)-1,MATCH($EG488,$D$6:$CC$6,0)-1+8,1,1)=0,"",OFFSET($D$6,MATCH(VALUE(SUBSTITUTE($EQ488,$EG488,"")),$A$6:$A$167,0)-1,MATCH($EG488,$D$6:$CC$6,0)-1+8,1,1)),"")</f>
        <v/>
      </c>
      <c r="EW488" s="182" t="str">
        <f t="shared" ca="1" si="28"/>
        <v/>
      </c>
      <c r="EX488" s="182" t="str">
        <f t="shared" ca="1" si="29"/>
        <v/>
      </c>
      <c r="EY488" s="182" t="str">
        <f ca="1">IF(EU488="","",COUNTIF(EU$6:$EU488,"&gt;"&amp;0))</f>
        <v/>
      </c>
      <c r="EZ488" s="167"/>
      <c r="FA488" s="155"/>
    </row>
    <row r="489" spans="146:157" ht="27.6" customHeight="1">
      <c r="EP489" s="181"/>
      <c r="EQ489" s="181"/>
      <c r="ER489" s="182"/>
      <c r="ES489" s="182"/>
      <c r="ET489" s="182" t="str">
        <f t="shared" ca="1" si="27"/>
        <v/>
      </c>
      <c r="EU489" s="182" t="str">
        <f ca="1">IFERROR(IF(OFFSET($D$6,MATCH(VALUE(SUBSTITUTE(EQ489,EG489,"")),$A$6:$A$167,0)-1,MATCH($EG489,$D$6:$CC$6,0)-1+7,1,1)&gt;0,OFFSET($D$6,MATCH(VALUE(SUBSTITUTE(EQ489,EG489,"")),$A$6:$A$167,0)-1,MATCH($EG489,$D$6:$CC$6,0)-1+7,1,1),""),"")</f>
        <v/>
      </c>
      <c r="EV489" s="182" t="str">
        <f ca="1">IF($EU489&lt;&gt;"",IF(OFFSET($D$6,MATCH(VALUE(SUBSTITUTE($EQ489,$EG489,"")),$A$6:$A$167,0)-1,MATCH($EG489,$D$6:$CC$6,0)-1+8,1,1)=0,"",OFFSET($D$6,MATCH(VALUE(SUBSTITUTE($EQ489,$EG489,"")),$A$6:$A$167,0)-1,MATCH($EG489,$D$6:$CC$6,0)-1+8,1,1)),"")</f>
        <v/>
      </c>
      <c r="EW489" s="182" t="str">
        <f t="shared" ca="1" si="28"/>
        <v/>
      </c>
      <c r="EX489" s="182" t="str">
        <f t="shared" ca="1" si="29"/>
        <v/>
      </c>
      <c r="EY489" s="182" t="str">
        <f ca="1">IF(EU489="","",COUNTIF(EU$6:$EU489,"&gt;"&amp;0))</f>
        <v/>
      </c>
      <c r="EZ489" s="167"/>
      <c r="FA489" s="155"/>
    </row>
    <row r="490" spans="146:157" ht="27.6" customHeight="1">
      <c r="EP490" s="181"/>
      <c r="EQ490" s="181"/>
      <c r="ER490" s="182"/>
      <c r="ES490" s="182"/>
      <c r="ET490" s="182" t="str">
        <f t="shared" ca="1" si="27"/>
        <v/>
      </c>
      <c r="EU490" s="182" t="str">
        <f ca="1">IFERROR(IF(OFFSET($D$6,MATCH(VALUE(SUBSTITUTE(EQ490,EG490,"")),$A$6:$A$167,0)-1,MATCH($EG490,$D$6:$CC$6,0)-1+7,1,1)&gt;0,OFFSET($D$6,MATCH(VALUE(SUBSTITUTE(EQ490,EG490,"")),$A$6:$A$167,0)-1,MATCH($EG490,$D$6:$CC$6,0)-1+7,1,1),""),"")</f>
        <v/>
      </c>
      <c r="EV490" s="182" t="str">
        <f ca="1">IF($EU490&lt;&gt;"",IF(OFFSET($D$6,MATCH(VALUE(SUBSTITUTE($EQ490,$EG490,"")),$A$6:$A$167,0)-1,MATCH($EG490,$D$6:$CC$6,0)-1+8,1,1)=0,"",OFFSET($D$6,MATCH(VALUE(SUBSTITUTE($EQ490,$EG490,"")),$A$6:$A$167,0)-1,MATCH($EG490,$D$6:$CC$6,0)-1+8,1,1)),"")</f>
        <v/>
      </c>
      <c r="EW490" s="182" t="str">
        <f t="shared" ca="1" si="28"/>
        <v/>
      </c>
      <c r="EX490" s="182" t="str">
        <f t="shared" ca="1" si="29"/>
        <v/>
      </c>
      <c r="EY490" s="182" t="str">
        <f ca="1">IF(EU490="","",COUNTIF(EU$6:$EU490,"&gt;"&amp;0))</f>
        <v/>
      </c>
      <c r="EZ490" s="167"/>
      <c r="FA490" s="155"/>
    </row>
    <row r="491" spans="146:157" ht="27.6" customHeight="1">
      <c r="EP491" s="181"/>
      <c r="EQ491" s="181"/>
      <c r="ER491" s="182"/>
      <c r="ES491" s="182"/>
      <c r="ET491" s="182" t="str">
        <f t="shared" ca="1" si="27"/>
        <v/>
      </c>
      <c r="EU491" s="182" t="str">
        <f ca="1">IFERROR(IF(OFFSET($D$6,MATCH(VALUE(SUBSTITUTE(EQ491,EG491,"")),$A$6:$A$167,0)-1,MATCH($EG491,$D$6:$CC$6,0)-1+7,1,1)&gt;0,OFFSET($D$6,MATCH(VALUE(SUBSTITUTE(EQ491,EG491,"")),$A$6:$A$167,0)-1,MATCH($EG491,$D$6:$CC$6,0)-1+7,1,1),""),"")</f>
        <v/>
      </c>
      <c r="EV491" s="182" t="str">
        <f ca="1">IF($EU491&lt;&gt;"",IF(OFFSET($D$6,MATCH(VALUE(SUBSTITUTE($EQ491,$EG491,"")),$A$6:$A$167,0)-1,MATCH($EG491,$D$6:$CC$6,0)-1+8,1,1)=0,"",OFFSET($D$6,MATCH(VALUE(SUBSTITUTE($EQ491,$EG491,"")),$A$6:$A$167,0)-1,MATCH($EG491,$D$6:$CC$6,0)-1+8,1,1)),"")</f>
        <v/>
      </c>
      <c r="EW491" s="182" t="str">
        <f t="shared" ca="1" si="28"/>
        <v/>
      </c>
      <c r="EX491" s="182" t="str">
        <f t="shared" ca="1" si="29"/>
        <v/>
      </c>
      <c r="EY491" s="182" t="str">
        <f ca="1">IF(EU491="","",COUNTIF(EU$6:$EU491,"&gt;"&amp;0))</f>
        <v/>
      </c>
      <c r="EZ491" s="167"/>
      <c r="FA491" s="155"/>
    </row>
    <row r="492" spans="146:157" ht="27.6" customHeight="1">
      <c r="EP492" s="181"/>
      <c r="EQ492" s="181"/>
      <c r="ER492" s="182"/>
      <c r="ES492" s="182"/>
      <c r="ET492" s="182" t="str">
        <f t="shared" ca="1" si="27"/>
        <v/>
      </c>
      <c r="EU492" s="182" t="str">
        <f ca="1">IFERROR(IF(OFFSET($D$6,MATCH(VALUE(SUBSTITUTE(EQ492,EG492,"")),$A$6:$A$167,0)-1,MATCH($EG492,$D$6:$CC$6,0)-1+7,1,1)&gt;0,OFFSET($D$6,MATCH(VALUE(SUBSTITUTE(EQ492,EG492,"")),$A$6:$A$167,0)-1,MATCH($EG492,$D$6:$CC$6,0)-1+7,1,1),""),"")</f>
        <v/>
      </c>
      <c r="EV492" s="182" t="str">
        <f ca="1">IF($EU492&lt;&gt;"",IF(OFFSET($D$6,MATCH(VALUE(SUBSTITUTE($EQ492,$EG492,"")),$A$6:$A$167,0)-1,MATCH($EG492,$D$6:$CC$6,0)-1+8,1,1)=0,"",OFFSET($D$6,MATCH(VALUE(SUBSTITUTE($EQ492,$EG492,"")),$A$6:$A$167,0)-1,MATCH($EG492,$D$6:$CC$6,0)-1+8,1,1)),"")</f>
        <v/>
      </c>
      <c r="EW492" s="182" t="str">
        <f t="shared" ca="1" si="28"/>
        <v/>
      </c>
      <c r="EX492" s="182" t="str">
        <f t="shared" ca="1" si="29"/>
        <v/>
      </c>
      <c r="EY492" s="182" t="str">
        <f ca="1">IF(EU492="","",COUNTIF(EU$6:$EU492,"&gt;"&amp;0))</f>
        <v/>
      </c>
      <c r="EZ492" s="167"/>
      <c r="FA492" s="155"/>
    </row>
    <row r="493" spans="146:157" ht="27.6" customHeight="1">
      <c r="EP493" s="181"/>
      <c r="EQ493" s="181"/>
      <c r="ER493" s="182"/>
      <c r="ES493" s="182"/>
      <c r="ET493" s="182" t="str">
        <f t="shared" ca="1" si="27"/>
        <v/>
      </c>
      <c r="EU493" s="182" t="str">
        <f ca="1">IFERROR(IF(OFFSET($D$6,MATCH(VALUE(SUBSTITUTE(EQ493,EG493,"")),$A$6:$A$167,0)-1,MATCH($EG493,$D$6:$CC$6,0)-1+7,1,1)&gt;0,OFFSET($D$6,MATCH(VALUE(SUBSTITUTE(EQ493,EG493,"")),$A$6:$A$167,0)-1,MATCH($EG493,$D$6:$CC$6,0)-1+7,1,1),""),"")</f>
        <v/>
      </c>
      <c r="EV493" s="182" t="str">
        <f ca="1">IF($EU493&lt;&gt;"",IF(OFFSET($D$6,MATCH(VALUE(SUBSTITUTE($EQ493,$EG493,"")),$A$6:$A$167,0)-1,MATCH($EG493,$D$6:$CC$6,0)-1+8,1,1)=0,"",OFFSET($D$6,MATCH(VALUE(SUBSTITUTE($EQ493,$EG493,"")),$A$6:$A$167,0)-1,MATCH($EG493,$D$6:$CC$6,0)-1+8,1,1)),"")</f>
        <v/>
      </c>
      <c r="EW493" s="182" t="str">
        <f t="shared" ca="1" si="28"/>
        <v/>
      </c>
      <c r="EX493" s="182" t="str">
        <f t="shared" ca="1" si="29"/>
        <v/>
      </c>
      <c r="EY493" s="182" t="str">
        <f ca="1">IF(EU493="","",COUNTIF(EU$6:$EU493,"&gt;"&amp;0))</f>
        <v/>
      </c>
      <c r="EZ493" s="167"/>
      <c r="FA493" s="155"/>
    </row>
    <row r="494" spans="146:157" ht="27.6" customHeight="1">
      <c r="EP494" s="181"/>
      <c r="EQ494" s="181"/>
      <c r="ER494" s="182"/>
      <c r="ES494" s="182"/>
      <c r="ET494" s="182" t="str">
        <f t="shared" ca="1" si="27"/>
        <v/>
      </c>
      <c r="EU494" s="182" t="str">
        <f ca="1">IFERROR(IF(OFFSET($D$6,MATCH(VALUE(SUBSTITUTE(EQ494,EG494,"")),$A$6:$A$167,0)-1,MATCH($EG494,$D$6:$CC$6,0)-1+7,1,1)&gt;0,OFFSET($D$6,MATCH(VALUE(SUBSTITUTE(EQ494,EG494,"")),$A$6:$A$167,0)-1,MATCH($EG494,$D$6:$CC$6,0)-1+7,1,1),""),"")</f>
        <v/>
      </c>
      <c r="EV494" s="182" t="str">
        <f ca="1">IF($EU494&lt;&gt;"",IF(OFFSET($D$6,MATCH(VALUE(SUBSTITUTE($EQ494,$EG494,"")),$A$6:$A$167,0)-1,MATCH($EG494,$D$6:$CC$6,0)-1+8,1,1)=0,"",OFFSET($D$6,MATCH(VALUE(SUBSTITUTE($EQ494,$EG494,"")),$A$6:$A$167,0)-1,MATCH($EG494,$D$6:$CC$6,0)-1+8,1,1)),"")</f>
        <v/>
      </c>
      <c r="EW494" s="182" t="str">
        <f t="shared" ca="1" si="28"/>
        <v/>
      </c>
      <c r="EX494" s="182" t="str">
        <f t="shared" ca="1" si="29"/>
        <v/>
      </c>
      <c r="EY494" s="182" t="str">
        <f ca="1">IF(EU494="","",COUNTIF(EU$6:$EU494,"&gt;"&amp;0))</f>
        <v/>
      </c>
      <c r="EZ494" s="167"/>
      <c r="FA494" s="155"/>
    </row>
    <row r="495" spans="146:157" ht="27.6" customHeight="1">
      <c r="EP495" s="181"/>
      <c r="EQ495" s="181"/>
      <c r="ER495" s="182"/>
      <c r="ES495" s="182"/>
      <c r="ET495" s="182" t="str">
        <f t="shared" ca="1" si="27"/>
        <v/>
      </c>
      <c r="EU495" s="182" t="str">
        <f ca="1">IFERROR(IF(OFFSET($D$6,MATCH(VALUE(SUBSTITUTE(EQ495,EG495,"")),$A$6:$A$167,0)-1,MATCH($EG495,$D$6:$CC$6,0)-1+7,1,1)&gt;0,OFFSET($D$6,MATCH(VALUE(SUBSTITUTE(EQ495,EG495,"")),$A$6:$A$167,0)-1,MATCH($EG495,$D$6:$CC$6,0)-1+7,1,1),""),"")</f>
        <v/>
      </c>
      <c r="EV495" s="182" t="str">
        <f ca="1">IF($EU495&lt;&gt;"",IF(OFFSET($D$6,MATCH(VALUE(SUBSTITUTE($EQ495,$EG495,"")),$A$6:$A$167,0)-1,MATCH($EG495,$D$6:$CC$6,0)-1+8,1,1)=0,"",OFFSET($D$6,MATCH(VALUE(SUBSTITUTE($EQ495,$EG495,"")),$A$6:$A$167,0)-1,MATCH($EG495,$D$6:$CC$6,0)-1+8,1,1)),"")</f>
        <v/>
      </c>
      <c r="EW495" s="182" t="str">
        <f t="shared" ca="1" si="28"/>
        <v/>
      </c>
      <c r="EX495" s="182" t="str">
        <f t="shared" ca="1" si="29"/>
        <v/>
      </c>
      <c r="EY495" s="182" t="str">
        <f ca="1">IF(EU495="","",COUNTIF(EU$6:$EU495,"&gt;"&amp;0))</f>
        <v/>
      </c>
      <c r="EZ495" s="167"/>
      <c r="FA495" s="155"/>
    </row>
    <row r="496" spans="146:157" ht="27.6" customHeight="1">
      <c r="EP496" s="181"/>
      <c r="EQ496" s="181"/>
      <c r="ER496" s="182"/>
      <c r="ES496" s="182"/>
      <c r="ET496" s="182" t="str">
        <f t="shared" ca="1" si="27"/>
        <v/>
      </c>
      <c r="EU496" s="182" t="str">
        <f ca="1">IFERROR(IF(OFFSET($D$6,MATCH(VALUE(SUBSTITUTE(EQ496,EG496,"")),$A$6:$A$167,0)-1,MATCH($EG496,$D$6:$CC$6,0)-1+7,1,1)&gt;0,OFFSET($D$6,MATCH(VALUE(SUBSTITUTE(EQ496,EG496,"")),$A$6:$A$167,0)-1,MATCH($EG496,$D$6:$CC$6,0)-1+7,1,1),""),"")</f>
        <v/>
      </c>
      <c r="EV496" s="182" t="str">
        <f ca="1">IF($EU496&lt;&gt;"",IF(OFFSET($D$6,MATCH(VALUE(SUBSTITUTE($EQ496,$EG496,"")),$A$6:$A$167,0)-1,MATCH($EG496,$D$6:$CC$6,0)-1+8,1,1)=0,"",OFFSET($D$6,MATCH(VALUE(SUBSTITUTE($EQ496,$EG496,"")),$A$6:$A$167,0)-1,MATCH($EG496,$D$6:$CC$6,0)-1+8,1,1)),"")</f>
        <v/>
      </c>
      <c r="EW496" s="182" t="str">
        <f t="shared" ca="1" si="28"/>
        <v/>
      </c>
      <c r="EX496" s="182" t="str">
        <f t="shared" ca="1" si="29"/>
        <v/>
      </c>
      <c r="EY496" s="182" t="str">
        <f ca="1">IF(EU496="","",COUNTIF(EU$6:$EU496,"&gt;"&amp;0))</f>
        <v/>
      </c>
      <c r="EZ496" s="167"/>
      <c r="FA496" s="155"/>
    </row>
    <row r="497" spans="146:157" ht="27.6" customHeight="1">
      <c r="EP497" s="181"/>
      <c r="EQ497" s="181"/>
      <c r="ER497" s="182"/>
      <c r="ES497" s="182"/>
      <c r="ET497" s="182" t="str">
        <f t="shared" ca="1" si="27"/>
        <v/>
      </c>
      <c r="EU497" s="182" t="str">
        <f ca="1">IFERROR(IF(OFFSET($D$6,MATCH(VALUE(SUBSTITUTE(EQ497,EG497,"")),$A$6:$A$167,0)-1,MATCH($EG497,$D$6:$CC$6,0)-1+7,1,1)&gt;0,OFFSET($D$6,MATCH(VALUE(SUBSTITUTE(EQ497,EG497,"")),$A$6:$A$167,0)-1,MATCH($EG497,$D$6:$CC$6,0)-1+7,1,1),""),"")</f>
        <v/>
      </c>
      <c r="EV497" s="182" t="str">
        <f ca="1">IF($EU497&lt;&gt;"",IF(OFFSET($D$6,MATCH(VALUE(SUBSTITUTE($EQ497,$EG497,"")),$A$6:$A$167,0)-1,MATCH($EG497,$D$6:$CC$6,0)-1+8,1,1)=0,"",OFFSET($D$6,MATCH(VALUE(SUBSTITUTE($EQ497,$EG497,"")),$A$6:$A$167,0)-1,MATCH($EG497,$D$6:$CC$6,0)-1+8,1,1)),"")</f>
        <v/>
      </c>
      <c r="EW497" s="182" t="str">
        <f t="shared" ca="1" si="28"/>
        <v/>
      </c>
      <c r="EX497" s="182" t="str">
        <f t="shared" ca="1" si="29"/>
        <v/>
      </c>
      <c r="EY497" s="182" t="str">
        <f ca="1">IF(EU497="","",COUNTIF(EU$6:$EU497,"&gt;"&amp;0))</f>
        <v/>
      </c>
      <c r="EZ497" s="167"/>
      <c r="FA497" s="155"/>
    </row>
    <row r="498" spans="146:157" ht="27.6" customHeight="1">
      <c r="EP498" s="181"/>
      <c r="EQ498" s="181"/>
      <c r="ER498" s="182"/>
      <c r="ES498" s="182"/>
      <c r="ET498" s="182" t="str">
        <f t="shared" ca="1" si="27"/>
        <v/>
      </c>
      <c r="EU498" s="182" t="str">
        <f ca="1">IFERROR(IF(OFFSET($D$6,MATCH(VALUE(SUBSTITUTE(EQ498,EG498,"")),$A$6:$A$167,0)-1,MATCH($EG498,$D$6:$CC$6,0)-1+7,1,1)&gt;0,OFFSET($D$6,MATCH(VALUE(SUBSTITUTE(EQ498,EG498,"")),$A$6:$A$167,0)-1,MATCH($EG498,$D$6:$CC$6,0)-1+7,1,1),""),"")</f>
        <v/>
      </c>
      <c r="EV498" s="182" t="str">
        <f ca="1">IF($EU498&lt;&gt;"",IF(OFFSET($D$6,MATCH(VALUE(SUBSTITUTE($EQ498,$EG498,"")),$A$6:$A$167,0)-1,MATCH($EG498,$D$6:$CC$6,0)-1+8,1,1)=0,"",OFFSET($D$6,MATCH(VALUE(SUBSTITUTE($EQ498,$EG498,"")),$A$6:$A$167,0)-1,MATCH($EG498,$D$6:$CC$6,0)-1+8,1,1)),"")</f>
        <v/>
      </c>
      <c r="EW498" s="182" t="str">
        <f t="shared" ca="1" si="28"/>
        <v/>
      </c>
      <c r="EX498" s="182" t="str">
        <f t="shared" ca="1" si="29"/>
        <v/>
      </c>
      <c r="EY498" s="182" t="str">
        <f ca="1">IF(EU498="","",COUNTIF(EU$6:$EU498,"&gt;"&amp;0))</f>
        <v/>
      </c>
      <c r="EZ498" s="167"/>
      <c r="FA498" s="155"/>
    </row>
    <row r="499" spans="146:157" ht="27.6" customHeight="1">
      <c r="EP499" s="181"/>
      <c r="EQ499" s="181"/>
      <c r="ER499" s="182"/>
      <c r="ES499" s="182"/>
      <c r="ET499" s="182" t="str">
        <f t="shared" ca="1" si="27"/>
        <v/>
      </c>
      <c r="EU499" s="182" t="str">
        <f ca="1">IFERROR(IF(OFFSET($D$6,MATCH(VALUE(SUBSTITUTE(EQ499,EG499,"")),$A$6:$A$167,0)-1,MATCH($EG499,$D$6:$CC$6,0)-1+7,1,1)&gt;0,OFFSET($D$6,MATCH(VALUE(SUBSTITUTE(EQ499,EG499,"")),$A$6:$A$167,0)-1,MATCH($EG499,$D$6:$CC$6,0)-1+7,1,1),""),"")</f>
        <v/>
      </c>
      <c r="EV499" s="182" t="str">
        <f ca="1">IF($EU499&lt;&gt;"",IF(OFFSET($D$6,MATCH(VALUE(SUBSTITUTE($EQ499,$EG499,"")),$A$6:$A$167,0)-1,MATCH($EG499,$D$6:$CC$6,0)-1+8,1,1)=0,"",OFFSET($D$6,MATCH(VALUE(SUBSTITUTE($EQ499,$EG499,"")),$A$6:$A$167,0)-1,MATCH($EG499,$D$6:$CC$6,0)-1+8,1,1)),"")</f>
        <v/>
      </c>
      <c r="EW499" s="182" t="str">
        <f t="shared" ca="1" si="28"/>
        <v/>
      </c>
      <c r="EX499" s="182" t="str">
        <f t="shared" ca="1" si="29"/>
        <v/>
      </c>
      <c r="EY499" s="182" t="str">
        <f ca="1">IF(EU499="","",COUNTIF(EU$6:$EU499,"&gt;"&amp;0))</f>
        <v/>
      </c>
      <c r="EZ499" s="167"/>
      <c r="FA499" s="155"/>
    </row>
    <row r="500" spans="146:157" ht="27.6" customHeight="1">
      <c r="EP500" s="181"/>
      <c r="EQ500" s="181"/>
      <c r="ER500" s="182"/>
      <c r="ES500" s="182"/>
      <c r="ET500" s="182" t="str">
        <f t="shared" ca="1" si="27"/>
        <v/>
      </c>
      <c r="EU500" s="182" t="str">
        <f ca="1">IFERROR(IF(OFFSET($D$6,MATCH(VALUE(SUBSTITUTE(EQ500,EG500,"")),$A$6:$A$167,0)-1,MATCH($EG500,$D$6:$CC$6,0)-1+7,1,1)&gt;0,OFFSET($D$6,MATCH(VALUE(SUBSTITUTE(EQ500,EG500,"")),$A$6:$A$167,0)-1,MATCH($EG500,$D$6:$CC$6,0)-1+7,1,1),""),"")</f>
        <v/>
      </c>
      <c r="EV500" s="182" t="str">
        <f ca="1">IF($EU500&lt;&gt;"",IF(OFFSET($D$6,MATCH(VALUE(SUBSTITUTE($EQ500,$EG500,"")),$A$6:$A$167,0)-1,MATCH($EG500,$D$6:$CC$6,0)-1+8,1,1)=0,"",OFFSET($D$6,MATCH(VALUE(SUBSTITUTE($EQ500,$EG500,"")),$A$6:$A$167,0)-1,MATCH($EG500,$D$6:$CC$6,0)-1+8,1,1)),"")</f>
        <v/>
      </c>
      <c r="EW500" s="182" t="str">
        <f t="shared" ca="1" si="28"/>
        <v/>
      </c>
      <c r="EX500" s="182" t="str">
        <f t="shared" ca="1" si="29"/>
        <v/>
      </c>
      <c r="EY500" s="182" t="str">
        <f ca="1">IF(EU500="","",COUNTIF(EU$6:$EU500,"&gt;"&amp;0))</f>
        <v/>
      </c>
      <c r="EZ500" s="167"/>
      <c r="FA500" s="155"/>
    </row>
    <row r="501" spans="146:157" ht="27.6" customHeight="1">
      <c r="EP501" s="181"/>
      <c r="EQ501" s="181"/>
      <c r="ER501" s="182"/>
      <c r="ES501" s="182"/>
      <c r="ET501" s="182" t="str">
        <f t="shared" ca="1" si="27"/>
        <v/>
      </c>
      <c r="EU501" s="182" t="str">
        <f ca="1">IFERROR(IF(OFFSET($D$6,MATCH(VALUE(SUBSTITUTE(EQ501,EG501,"")),$A$6:$A$167,0)-1,MATCH($EG501,$D$6:$CC$6,0)-1+7,1,1)&gt;0,OFFSET($D$6,MATCH(VALUE(SUBSTITUTE(EQ501,EG501,"")),$A$6:$A$167,0)-1,MATCH($EG501,$D$6:$CC$6,0)-1+7,1,1),""),"")</f>
        <v/>
      </c>
      <c r="EV501" s="182" t="str">
        <f ca="1">IF($EU501&lt;&gt;"",IF(OFFSET($D$6,MATCH(VALUE(SUBSTITUTE($EQ501,$EG501,"")),$A$6:$A$167,0)-1,MATCH($EG501,$D$6:$CC$6,0)-1+8,1,1)=0,"",OFFSET($D$6,MATCH(VALUE(SUBSTITUTE($EQ501,$EG501,"")),$A$6:$A$167,0)-1,MATCH($EG501,$D$6:$CC$6,0)-1+8,1,1)),"")</f>
        <v/>
      </c>
      <c r="EW501" s="182" t="str">
        <f t="shared" ca="1" si="28"/>
        <v/>
      </c>
      <c r="EX501" s="182" t="str">
        <f t="shared" ca="1" si="29"/>
        <v/>
      </c>
      <c r="EY501" s="182" t="str">
        <f ca="1">IF(EU501="","",COUNTIF(EU$6:$EU501,"&gt;"&amp;0))</f>
        <v/>
      </c>
      <c r="EZ501" s="167"/>
      <c r="FA501" s="155"/>
    </row>
    <row r="502" spans="146:157" ht="27.6" customHeight="1">
      <c r="EP502" s="181"/>
      <c r="EQ502" s="181"/>
      <c r="ER502" s="182"/>
      <c r="ES502" s="182"/>
      <c r="ET502" s="182" t="str">
        <f t="shared" ca="1" si="27"/>
        <v/>
      </c>
      <c r="EU502" s="182" t="str">
        <f ca="1">IFERROR(IF(OFFSET($D$6,MATCH(VALUE(SUBSTITUTE(EQ502,EG502,"")),$A$6:$A$167,0)-1,MATCH($EG502,$D$6:$CC$6,0)-1+7,1,1)&gt;0,OFFSET($D$6,MATCH(VALUE(SUBSTITUTE(EQ502,EG502,"")),$A$6:$A$167,0)-1,MATCH($EG502,$D$6:$CC$6,0)-1+7,1,1),""),"")</f>
        <v/>
      </c>
      <c r="EV502" s="182" t="str">
        <f ca="1">IF($EU502&lt;&gt;"",IF(OFFSET($D$6,MATCH(VALUE(SUBSTITUTE($EQ502,$EG502,"")),$A$6:$A$167,0)-1,MATCH($EG502,$D$6:$CC$6,0)-1+8,1,1)=0,"",OFFSET($D$6,MATCH(VALUE(SUBSTITUTE($EQ502,$EG502,"")),$A$6:$A$167,0)-1,MATCH($EG502,$D$6:$CC$6,0)-1+8,1,1)),"")</f>
        <v/>
      </c>
      <c r="EW502" s="182" t="str">
        <f t="shared" ca="1" si="28"/>
        <v/>
      </c>
      <c r="EX502" s="182" t="str">
        <f t="shared" ca="1" si="29"/>
        <v/>
      </c>
      <c r="EY502" s="182" t="str">
        <f ca="1">IF(EU502="","",COUNTIF(EU$6:$EU502,"&gt;"&amp;0))</f>
        <v/>
      </c>
      <c r="EZ502" s="167"/>
      <c r="FA502" s="155"/>
    </row>
    <row r="503" spans="146:157" ht="27.6" customHeight="1">
      <c r="EP503" s="181"/>
      <c r="EQ503" s="181"/>
      <c r="ER503" s="182"/>
      <c r="ES503" s="182"/>
      <c r="ET503" s="182" t="str">
        <f t="shared" ca="1" si="27"/>
        <v/>
      </c>
      <c r="EU503" s="182" t="str">
        <f ca="1">IFERROR(IF(OFFSET($D$6,MATCH(VALUE(SUBSTITUTE(EQ503,EG503,"")),$A$6:$A$167,0)-1,MATCH($EG503,$D$6:$CC$6,0)-1+7,1,1)&gt;0,OFFSET($D$6,MATCH(VALUE(SUBSTITUTE(EQ503,EG503,"")),$A$6:$A$167,0)-1,MATCH($EG503,$D$6:$CC$6,0)-1+7,1,1),""),"")</f>
        <v/>
      </c>
      <c r="EV503" s="182" t="str">
        <f ca="1">IF($EU503&lt;&gt;"",IF(OFFSET($D$6,MATCH(VALUE(SUBSTITUTE($EQ503,$EG503,"")),$A$6:$A$167,0)-1,MATCH($EG503,$D$6:$CC$6,0)-1+8,1,1)=0,"",OFFSET($D$6,MATCH(VALUE(SUBSTITUTE($EQ503,$EG503,"")),$A$6:$A$167,0)-1,MATCH($EG503,$D$6:$CC$6,0)-1+8,1,1)),"")</f>
        <v/>
      </c>
      <c r="EW503" s="182" t="str">
        <f t="shared" ca="1" si="28"/>
        <v/>
      </c>
      <c r="EX503" s="182" t="str">
        <f t="shared" ca="1" si="29"/>
        <v/>
      </c>
      <c r="EY503" s="182" t="str">
        <f ca="1">IF(EU503="","",COUNTIF(EU$6:$EU503,"&gt;"&amp;0))</f>
        <v/>
      </c>
      <c r="EZ503" s="167"/>
      <c r="FA503" s="155"/>
    </row>
    <row r="504" spans="146:157" ht="27.6" customHeight="1">
      <c r="EP504" s="181"/>
      <c r="EQ504" s="181"/>
      <c r="ER504" s="182"/>
      <c r="ES504" s="182"/>
      <c r="ET504" s="182" t="str">
        <f t="shared" ca="1" si="27"/>
        <v/>
      </c>
      <c r="EU504" s="182" t="str">
        <f ca="1">IFERROR(IF(OFFSET($D$6,MATCH(VALUE(SUBSTITUTE(EQ504,EG504,"")),$A$6:$A$167,0)-1,MATCH($EG504,$D$6:$CC$6,0)-1+7,1,1)&gt;0,OFFSET($D$6,MATCH(VALUE(SUBSTITUTE(EQ504,EG504,"")),$A$6:$A$167,0)-1,MATCH($EG504,$D$6:$CC$6,0)-1+7,1,1),""),"")</f>
        <v/>
      </c>
      <c r="EV504" s="182" t="str">
        <f ca="1">IF($EU504&lt;&gt;"",IF(OFFSET($D$6,MATCH(VALUE(SUBSTITUTE($EQ504,$EG504,"")),$A$6:$A$167,0)-1,MATCH($EG504,$D$6:$CC$6,0)-1+8,1,1)=0,"",OFFSET($D$6,MATCH(VALUE(SUBSTITUTE($EQ504,$EG504,"")),$A$6:$A$167,0)-1,MATCH($EG504,$D$6:$CC$6,0)-1+8,1,1)),"")</f>
        <v/>
      </c>
      <c r="EW504" s="182" t="str">
        <f t="shared" ca="1" si="28"/>
        <v/>
      </c>
      <c r="EX504" s="182" t="str">
        <f t="shared" ca="1" si="29"/>
        <v/>
      </c>
      <c r="EY504" s="182" t="str">
        <f ca="1">IF(EU504="","",COUNTIF(EU$6:$EU504,"&gt;"&amp;0))</f>
        <v/>
      </c>
      <c r="EZ504" s="167"/>
      <c r="FA504" s="155"/>
    </row>
    <row r="505" spans="146:157" ht="27.6" customHeight="1">
      <c r="EP505" s="181"/>
      <c r="EQ505" s="181"/>
      <c r="ER505" s="182"/>
      <c r="ES505" s="182"/>
      <c r="ET505" s="182" t="str">
        <f t="shared" ca="1" si="27"/>
        <v/>
      </c>
      <c r="EU505" s="182" t="str">
        <f ca="1">IFERROR(IF(OFFSET($D$6,MATCH(VALUE(SUBSTITUTE(EQ505,EG505,"")),$A$6:$A$167,0)-1,MATCH($EG505,$D$6:$CC$6,0)-1+7,1,1)&gt;0,OFFSET($D$6,MATCH(VALUE(SUBSTITUTE(EQ505,EG505,"")),$A$6:$A$167,0)-1,MATCH($EG505,$D$6:$CC$6,0)-1+7,1,1),""),"")</f>
        <v/>
      </c>
      <c r="EV505" s="182" t="str">
        <f ca="1">IF($EU505&lt;&gt;"",IF(OFFSET($D$6,MATCH(VALUE(SUBSTITUTE($EQ505,$EG505,"")),$A$6:$A$167,0)-1,MATCH($EG505,$D$6:$CC$6,0)-1+8,1,1)=0,"",OFFSET($D$6,MATCH(VALUE(SUBSTITUTE($EQ505,$EG505,"")),$A$6:$A$167,0)-1,MATCH($EG505,$D$6:$CC$6,0)-1+8,1,1)),"")</f>
        <v/>
      </c>
      <c r="EW505" s="182" t="str">
        <f t="shared" ca="1" si="28"/>
        <v/>
      </c>
      <c r="EX505" s="182" t="str">
        <f t="shared" ca="1" si="29"/>
        <v/>
      </c>
      <c r="EY505" s="182" t="str">
        <f ca="1">IF(EU505="","",COUNTIF(EU$6:$EU505,"&gt;"&amp;0))</f>
        <v/>
      </c>
      <c r="EZ505" s="167"/>
      <c r="FA505" s="155"/>
    </row>
    <row r="506" spans="146:157" ht="27.6" customHeight="1">
      <c r="EP506" s="181"/>
      <c r="EQ506" s="181"/>
      <c r="ER506" s="182"/>
      <c r="ES506" s="182"/>
      <c r="ET506" s="182" t="str">
        <f t="shared" ca="1" si="27"/>
        <v/>
      </c>
      <c r="EU506" s="182" t="str">
        <f ca="1">IFERROR(IF(OFFSET($D$6,MATCH(VALUE(SUBSTITUTE(EQ506,EG506,"")),$A$6:$A$167,0)-1,MATCH($EG506,$D$6:$CC$6,0)-1+7,1,1)&gt;0,OFFSET($D$6,MATCH(VALUE(SUBSTITUTE(EQ506,EG506,"")),$A$6:$A$167,0)-1,MATCH($EG506,$D$6:$CC$6,0)-1+7,1,1),""),"")</f>
        <v/>
      </c>
      <c r="EV506" s="182" t="str">
        <f ca="1">IF($EU506&lt;&gt;"",IF(OFFSET($D$6,MATCH(VALUE(SUBSTITUTE($EQ506,$EG506,"")),$A$6:$A$167,0)-1,MATCH($EG506,$D$6:$CC$6,0)-1+8,1,1)=0,"",OFFSET($D$6,MATCH(VALUE(SUBSTITUTE($EQ506,$EG506,"")),$A$6:$A$167,0)-1,MATCH($EG506,$D$6:$CC$6,0)-1+8,1,1)),"")</f>
        <v/>
      </c>
      <c r="EW506" s="182" t="str">
        <f t="shared" ca="1" si="28"/>
        <v/>
      </c>
      <c r="EX506" s="182" t="str">
        <f t="shared" ca="1" si="29"/>
        <v/>
      </c>
      <c r="EY506" s="182" t="str">
        <f ca="1">IF(EU506="","",COUNTIF(EU$6:$EU506,"&gt;"&amp;0))</f>
        <v/>
      </c>
      <c r="EZ506" s="167"/>
      <c r="FA506" s="155"/>
    </row>
    <row r="507" spans="146:157" ht="27.6" customHeight="1">
      <c r="EP507" s="181"/>
      <c r="EQ507" s="181"/>
      <c r="ER507" s="182"/>
      <c r="ES507" s="182"/>
      <c r="ET507" s="182" t="str">
        <f t="shared" ca="1" si="27"/>
        <v/>
      </c>
      <c r="EU507" s="182" t="str">
        <f ca="1">IFERROR(IF(OFFSET($D$6,MATCH(VALUE(SUBSTITUTE(EQ507,EG507,"")),$A$6:$A$167,0)-1,MATCH($EG507,$D$6:$CC$6,0)-1+7,1,1)&gt;0,OFFSET($D$6,MATCH(VALUE(SUBSTITUTE(EQ507,EG507,"")),$A$6:$A$167,0)-1,MATCH($EG507,$D$6:$CC$6,0)-1+7,1,1),""),"")</f>
        <v/>
      </c>
      <c r="EV507" s="182" t="str">
        <f ca="1">IF($EU507&lt;&gt;"",IF(OFFSET($D$6,MATCH(VALUE(SUBSTITUTE($EQ507,$EG507,"")),$A$6:$A$167,0)-1,MATCH($EG507,$D$6:$CC$6,0)-1+8,1,1)=0,"",OFFSET($D$6,MATCH(VALUE(SUBSTITUTE($EQ507,$EG507,"")),$A$6:$A$167,0)-1,MATCH($EG507,$D$6:$CC$6,0)-1+8,1,1)),"")</f>
        <v/>
      </c>
      <c r="EW507" s="182" t="str">
        <f t="shared" ca="1" si="28"/>
        <v/>
      </c>
      <c r="EX507" s="182" t="str">
        <f t="shared" ca="1" si="29"/>
        <v/>
      </c>
      <c r="EY507" s="182" t="str">
        <f ca="1">IF(EU507="","",COUNTIF(EU$6:$EU507,"&gt;"&amp;0))</f>
        <v/>
      </c>
      <c r="EZ507" s="167"/>
      <c r="FA507" s="155"/>
    </row>
    <row r="508" spans="146:157" ht="27.6" customHeight="1">
      <c r="EP508" s="181"/>
      <c r="EQ508" s="181"/>
      <c r="ER508" s="182"/>
      <c r="ES508" s="182"/>
      <c r="ET508" s="182" t="str">
        <f t="shared" ca="1" si="27"/>
        <v/>
      </c>
      <c r="EU508" s="182" t="str">
        <f ca="1">IFERROR(IF(OFFSET($D$6,MATCH(VALUE(SUBSTITUTE(EQ508,EG508,"")),$A$6:$A$167,0)-1,MATCH($EG508,$D$6:$CC$6,0)-1+7,1,1)&gt;0,OFFSET($D$6,MATCH(VALUE(SUBSTITUTE(EQ508,EG508,"")),$A$6:$A$167,0)-1,MATCH($EG508,$D$6:$CC$6,0)-1+7,1,1),""),"")</f>
        <v/>
      </c>
      <c r="EV508" s="182" t="str">
        <f ca="1">IF($EU508&lt;&gt;"",IF(OFFSET($D$6,MATCH(VALUE(SUBSTITUTE($EQ508,$EG508,"")),$A$6:$A$167,0)-1,MATCH($EG508,$D$6:$CC$6,0)-1+8,1,1)=0,"",OFFSET($D$6,MATCH(VALUE(SUBSTITUTE($EQ508,$EG508,"")),$A$6:$A$167,0)-1,MATCH($EG508,$D$6:$CC$6,0)-1+8,1,1)),"")</f>
        <v/>
      </c>
      <c r="EW508" s="182" t="str">
        <f t="shared" ca="1" si="28"/>
        <v/>
      </c>
      <c r="EX508" s="182" t="str">
        <f t="shared" ca="1" si="29"/>
        <v/>
      </c>
      <c r="EY508" s="182" t="str">
        <f ca="1">IF(EU508="","",COUNTIF(EU$6:$EU508,"&gt;"&amp;0))</f>
        <v/>
      </c>
      <c r="EZ508" s="167"/>
      <c r="FA508" s="155"/>
    </row>
    <row r="509" spans="146:157" ht="27.6" customHeight="1">
      <c r="EP509" s="181"/>
      <c r="EQ509" s="181"/>
      <c r="ER509" s="182"/>
      <c r="ES509" s="182"/>
      <c r="ET509" s="182" t="str">
        <f t="shared" ca="1" si="27"/>
        <v/>
      </c>
      <c r="EU509" s="182" t="str">
        <f ca="1">IFERROR(IF(OFFSET($D$6,MATCH(VALUE(SUBSTITUTE(EQ509,EG509,"")),$A$6:$A$167,0)-1,MATCH($EG509,$D$6:$CC$6,0)-1+7,1,1)&gt;0,OFFSET($D$6,MATCH(VALUE(SUBSTITUTE(EQ509,EG509,"")),$A$6:$A$167,0)-1,MATCH($EG509,$D$6:$CC$6,0)-1+7,1,1),""),"")</f>
        <v/>
      </c>
      <c r="EV509" s="182" t="str">
        <f ca="1">IF($EU509&lt;&gt;"",IF(OFFSET($D$6,MATCH(VALUE(SUBSTITUTE($EQ509,$EG509,"")),$A$6:$A$167,0)-1,MATCH($EG509,$D$6:$CC$6,0)-1+8,1,1)=0,"",OFFSET($D$6,MATCH(VALUE(SUBSTITUTE($EQ509,$EG509,"")),$A$6:$A$167,0)-1,MATCH($EG509,$D$6:$CC$6,0)-1+8,1,1)),"")</f>
        <v/>
      </c>
      <c r="EW509" s="182" t="str">
        <f t="shared" ca="1" si="28"/>
        <v/>
      </c>
      <c r="EX509" s="182" t="str">
        <f t="shared" ca="1" si="29"/>
        <v/>
      </c>
      <c r="EY509" s="182" t="str">
        <f ca="1">IF(EU509="","",COUNTIF(EU$6:$EU509,"&gt;"&amp;0))</f>
        <v/>
      </c>
      <c r="EZ509" s="167"/>
      <c r="FA509" s="155"/>
    </row>
    <row r="510" spans="146:157" ht="27.6" customHeight="1">
      <c r="EP510" s="181"/>
      <c r="EQ510" s="181"/>
      <c r="ER510" s="182"/>
      <c r="ES510" s="182"/>
      <c r="ET510" s="182" t="str">
        <f t="shared" ca="1" si="27"/>
        <v/>
      </c>
      <c r="EU510" s="182" t="str">
        <f ca="1">IFERROR(IF(OFFSET($D$6,MATCH(VALUE(SUBSTITUTE(EQ510,EG510,"")),$A$6:$A$167,0)-1,MATCH($EG510,$D$6:$CC$6,0)-1+7,1,1)&gt;0,OFFSET($D$6,MATCH(VALUE(SUBSTITUTE(EQ510,EG510,"")),$A$6:$A$167,0)-1,MATCH($EG510,$D$6:$CC$6,0)-1+7,1,1),""),"")</f>
        <v/>
      </c>
      <c r="EV510" s="182" t="str">
        <f ca="1">IF($EU510&lt;&gt;"",IF(OFFSET($D$6,MATCH(VALUE(SUBSTITUTE($EQ510,$EG510,"")),$A$6:$A$167,0)-1,MATCH($EG510,$D$6:$CC$6,0)-1+8,1,1)=0,"",OFFSET($D$6,MATCH(VALUE(SUBSTITUTE($EQ510,$EG510,"")),$A$6:$A$167,0)-1,MATCH($EG510,$D$6:$CC$6,0)-1+8,1,1)),"")</f>
        <v/>
      </c>
      <c r="EW510" s="182" t="str">
        <f t="shared" ca="1" si="28"/>
        <v/>
      </c>
      <c r="EX510" s="182" t="str">
        <f t="shared" ca="1" si="29"/>
        <v/>
      </c>
      <c r="EY510" s="182" t="str">
        <f ca="1">IF(EU510="","",COUNTIF(EU$6:$EU510,"&gt;"&amp;0))</f>
        <v/>
      </c>
      <c r="EZ510" s="167"/>
      <c r="FA510" s="155"/>
    </row>
    <row r="511" spans="146:157" ht="27.6" customHeight="1">
      <c r="EP511" s="181"/>
      <c r="EQ511" s="181"/>
      <c r="ER511" s="182"/>
      <c r="ES511" s="182"/>
      <c r="ET511" s="182" t="str">
        <f t="shared" ca="1" si="27"/>
        <v/>
      </c>
      <c r="EU511" s="182" t="str">
        <f ca="1">IFERROR(IF(OFFSET($D$6,MATCH(VALUE(SUBSTITUTE(EQ511,EG511,"")),$A$6:$A$167,0)-1,MATCH($EG511,$D$6:$CC$6,0)-1+7,1,1)&gt;0,OFFSET($D$6,MATCH(VALUE(SUBSTITUTE(EQ511,EG511,"")),$A$6:$A$167,0)-1,MATCH($EG511,$D$6:$CC$6,0)-1+7,1,1),""),"")</f>
        <v/>
      </c>
      <c r="EV511" s="182" t="str">
        <f ca="1">IF($EU511&lt;&gt;"",IF(OFFSET($D$6,MATCH(VALUE(SUBSTITUTE($EQ511,$EG511,"")),$A$6:$A$167,0)-1,MATCH($EG511,$D$6:$CC$6,0)-1+8,1,1)=0,"",OFFSET($D$6,MATCH(VALUE(SUBSTITUTE($EQ511,$EG511,"")),$A$6:$A$167,0)-1,MATCH($EG511,$D$6:$CC$6,0)-1+8,1,1)),"")</f>
        <v/>
      </c>
      <c r="EW511" s="182" t="str">
        <f t="shared" ca="1" si="28"/>
        <v/>
      </c>
      <c r="EX511" s="182" t="str">
        <f t="shared" ca="1" si="29"/>
        <v/>
      </c>
      <c r="EY511" s="182" t="str">
        <f ca="1">IF(EU511="","",COUNTIF(EU$6:$EU511,"&gt;"&amp;0))</f>
        <v/>
      </c>
      <c r="EZ511" s="167"/>
      <c r="FA511" s="155"/>
    </row>
    <row r="512" spans="146:157" ht="27.6" customHeight="1">
      <c r="EP512" s="181"/>
      <c r="EQ512" s="181"/>
      <c r="ER512" s="182"/>
      <c r="ES512" s="182"/>
      <c r="ET512" s="182" t="str">
        <f t="shared" ca="1" si="27"/>
        <v/>
      </c>
      <c r="EU512" s="182" t="str">
        <f ca="1">IFERROR(IF(OFFSET($D$6,MATCH(VALUE(SUBSTITUTE(EQ512,EG512,"")),$A$6:$A$167,0)-1,MATCH($EG512,$D$6:$CC$6,0)-1+7,1,1)&gt;0,OFFSET($D$6,MATCH(VALUE(SUBSTITUTE(EQ512,EG512,"")),$A$6:$A$167,0)-1,MATCH($EG512,$D$6:$CC$6,0)-1+7,1,1),""),"")</f>
        <v/>
      </c>
      <c r="EV512" s="182" t="str">
        <f ca="1">IF($EU512&lt;&gt;"",IF(OFFSET($D$6,MATCH(VALUE(SUBSTITUTE($EQ512,$EG512,"")),$A$6:$A$167,0)-1,MATCH($EG512,$D$6:$CC$6,0)-1+8,1,1)=0,"",OFFSET($D$6,MATCH(VALUE(SUBSTITUTE($EQ512,$EG512,"")),$A$6:$A$167,0)-1,MATCH($EG512,$D$6:$CC$6,0)-1+8,1,1)),"")</f>
        <v/>
      </c>
      <c r="EW512" s="182" t="str">
        <f t="shared" ca="1" si="28"/>
        <v/>
      </c>
      <c r="EX512" s="182" t="str">
        <f t="shared" ca="1" si="29"/>
        <v/>
      </c>
      <c r="EY512" s="182" t="str">
        <f ca="1">IF(EU512="","",COUNTIF(EU$6:$EU512,"&gt;"&amp;0))</f>
        <v/>
      </c>
      <c r="EZ512" s="167"/>
      <c r="FA512" s="155"/>
    </row>
    <row r="513" spans="146:157" ht="27.6" customHeight="1">
      <c r="EP513" s="181"/>
      <c r="EQ513" s="181"/>
      <c r="ER513" s="182"/>
      <c r="ES513" s="182"/>
      <c r="ET513" s="182" t="str">
        <f t="shared" ca="1" si="27"/>
        <v/>
      </c>
      <c r="EU513" s="182" t="str">
        <f ca="1">IFERROR(IF(OFFSET($D$6,MATCH(VALUE(SUBSTITUTE(EQ513,EG513,"")),$A$6:$A$167,0)-1,MATCH($EG513,$D$6:$CC$6,0)-1+7,1,1)&gt;0,OFFSET($D$6,MATCH(VALUE(SUBSTITUTE(EQ513,EG513,"")),$A$6:$A$167,0)-1,MATCH($EG513,$D$6:$CC$6,0)-1+7,1,1),""),"")</f>
        <v/>
      </c>
      <c r="EV513" s="182" t="str">
        <f ca="1">IF($EU513&lt;&gt;"",IF(OFFSET($D$6,MATCH(VALUE(SUBSTITUTE($EQ513,$EG513,"")),$A$6:$A$167,0)-1,MATCH($EG513,$D$6:$CC$6,0)-1+8,1,1)=0,"",OFFSET($D$6,MATCH(VALUE(SUBSTITUTE($EQ513,$EG513,"")),$A$6:$A$167,0)-1,MATCH($EG513,$D$6:$CC$6,0)-1+8,1,1)),"")</f>
        <v/>
      </c>
      <c r="EW513" s="182" t="str">
        <f t="shared" ca="1" si="28"/>
        <v/>
      </c>
      <c r="EX513" s="182" t="str">
        <f t="shared" ca="1" si="29"/>
        <v/>
      </c>
      <c r="EY513" s="182" t="str">
        <f ca="1">IF(EU513="","",COUNTIF(EU$6:$EU513,"&gt;"&amp;0))</f>
        <v/>
      </c>
      <c r="EZ513" s="167"/>
      <c r="FA513" s="155"/>
    </row>
    <row r="514" spans="146:157" ht="27.6" customHeight="1">
      <c r="EP514" s="181"/>
      <c r="EQ514" s="181"/>
      <c r="ER514" s="182"/>
      <c r="ES514" s="182"/>
      <c r="ET514" s="182" t="str">
        <f t="shared" ca="1" si="27"/>
        <v/>
      </c>
      <c r="EU514" s="182" t="str">
        <f ca="1">IFERROR(IF(OFFSET($D$6,MATCH(VALUE(SUBSTITUTE(EQ514,EG514,"")),$A$6:$A$167,0)-1,MATCH($EG514,$D$6:$CC$6,0)-1+7,1,1)&gt;0,OFFSET($D$6,MATCH(VALUE(SUBSTITUTE(EQ514,EG514,"")),$A$6:$A$167,0)-1,MATCH($EG514,$D$6:$CC$6,0)-1+7,1,1),""),"")</f>
        <v/>
      </c>
      <c r="EV514" s="182" t="str">
        <f ca="1">IF($EU514&lt;&gt;"",IF(OFFSET($D$6,MATCH(VALUE(SUBSTITUTE($EQ514,$EG514,"")),$A$6:$A$167,0)-1,MATCH($EG514,$D$6:$CC$6,0)-1+8,1,1)=0,"",OFFSET($D$6,MATCH(VALUE(SUBSTITUTE($EQ514,$EG514,"")),$A$6:$A$167,0)-1,MATCH($EG514,$D$6:$CC$6,0)-1+8,1,1)),"")</f>
        <v/>
      </c>
      <c r="EW514" s="182" t="str">
        <f t="shared" ca="1" si="28"/>
        <v/>
      </c>
      <c r="EX514" s="182" t="str">
        <f t="shared" ca="1" si="29"/>
        <v/>
      </c>
      <c r="EY514" s="182" t="str">
        <f ca="1">IF(EU514="","",COUNTIF(EU$6:$EU514,"&gt;"&amp;0))</f>
        <v/>
      </c>
      <c r="EZ514" s="167"/>
      <c r="FA514" s="155"/>
    </row>
    <row r="515" spans="146:157" ht="27.6" customHeight="1">
      <c r="EP515" s="181"/>
      <c r="EQ515" s="181"/>
      <c r="ER515" s="182"/>
      <c r="ES515" s="182"/>
      <c r="ET515" s="182" t="str">
        <f t="shared" ca="1" si="27"/>
        <v/>
      </c>
      <c r="EU515" s="182" t="str">
        <f ca="1">IFERROR(IF(OFFSET($D$6,MATCH(VALUE(SUBSTITUTE(EQ515,EG515,"")),$A$6:$A$167,0)-1,MATCH($EG515,$D$6:$CC$6,0)-1+7,1,1)&gt;0,OFFSET($D$6,MATCH(VALUE(SUBSTITUTE(EQ515,EG515,"")),$A$6:$A$167,0)-1,MATCH($EG515,$D$6:$CC$6,0)-1+7,1,1),""),"")</f>
        <v/>
      </c>
      <c r="EV515" s="182" t="str">
        <f ca="1">IF($EU515&lt;&gt;"",IF(OFFSET($D$6,MATCH(VALUE(SUBSTITUTE($EQ515,$EG515,"")),$A$6:$A$167,0)-1,MATCH($EG515,$D$6:$CC$6,0)-1+8,1,1)=0,"",OFFSET($D$6,MATCH(VALUE(SUBSTITUTE($EQ515,$EG515,"")),$A$6:$A$167,0)-1,MATCH($EG515,$D$6:$CC$6,0)-1+8,1,1)),"")</f>
        <v/>
      </c>
      <c r="EW515" s="182" t="str">
        <f t="shared" ca="1" si="28"/>
        <v/>
      </c>
      <c r="EX515" s="182" t="str">
        <f t="shared" ca="1" si="29"/>
        <v/>
      </c>
      <c r="EY515" s="182" t="str">
        <f ca="1">IF(EU515="","",COUNTIF(EU$6:$EU515,"&gt;"&amp;0))</f>
        <v/>
      </c>
      <c r="EZ515" s="167"/>
      <c r="FA515" s="155"/>
    </row>
    <row r="516" spans="146:157" ht="27.6" customHeight="1">
      <c r="EP516" s="181"/>
      <c r="EQ516" s="181"/>
      <c r="ER516" s="182"/>
      <c r="ES516" s="182"/>
      <c r="ET516" s="182" t="str">
        <f t="shared" ca="1" si="27"/>
        <v/>
      </c>
      <c r="EU516" s="182" t="str">
        <f ca="1">IFERROR(IF(OFFSET($D$6,MATCH(VALUE(SUBSTITUTE(EQ516,EG516,"")),$A$6:$A$167,0)-1,MATCH($EG516,$D$6:$CC$6,0)-1+7,1,1)&gt;0,OFFSET($D$6,MATCH(VALUE(SUBSTITUTE(EQ516,EG516,"")),$A$6:$A$167,0)-1,MATCH($EG516,$D$6:$CC$6,0)-1+7,1,1),""),"")</f>
        <v/>
      </c>
      <c r="EV516" s="182" t="str">
        <f ca="1">IF($EU516&lt;&gt;"",IF(OFFSET($D$6,MATCH(VALUE(SUBSTITUTE($EQ516,$EG516,"")),$A$6:$A$167,0)-1,MATCH($EG516,$D$6:$CC$6,0)-1+8,1,1)=0,"",OFFSET($D$6,MATCH(VALUE(SUBSTITUTE($EQ516,$EG516,"")),$A$6:$A$167,0)-1,MATCH($EG516,$D$6:$CC$6,0)-1+8,1,1)),"")</f>
        <v/>
      </c>
      <c r="EW516" s="182" t="str">
        <f t="shared" ca="1" si="28"/>
        <v/>
      </c>
      <c r="EX516" s="182" t="str">
        <f t="shared" ca="1" si="29"/>
        <v/>
      </c>
      <c r="EY516" s="182" t="str">
        <f ca="1">IF(EU516="","",COUNTIF(EU$6:$EU516,"&gt;"&amp;0))</f>
        <v/>
      </c>
      <c r="EZ516" s="167"/>
      <c r="FA516" s="155"/>
    </row>
    <row r="517" spans="146:157" ht="27.6" customHeight="1">
      <c r="EP517" s="181"/>
      <c r="EQ517" s="181"/>
      <c r="ER517" s="182"/>
      <c r="ES517" s="182"/>
      <c r="ET517" s="182" t="str">
        <f t="shared" ca="1" si="27"/>
        <v/>
      </c>
      <c r="EU517" s="182" t="str">
        <f ca="1">IFERROR(IF(OFFSET($D$6,MATCH(VALUE(SUBSTITUTE(EQ517,EG517,"")),$A$6:$A$167,0)-1,MATCH($EG517,$D$6:$CC$6,0)-1+7,1,1)&gt;0,OFFSET($D$6,MATCH(VALUE(SUBSTITUTE(EQ517,EG517,"")),$A$6:$A$167,0)-1,MATCH($EG517,$D$6:$CC$6,0)-1+7,1,1),""),"")</f>
        <v/>
      </c>
      <c r="EV517" s="182" t="str">
        <f ca="1">IF($EU517&lt;&gt;"",IF(OFFSET($D$6,MATCH(VALUE(SUBSTITUTE($EQ517,$EG517,"")),$A$6:$A$167,0)-1,MATCH($EG517,$D$6:$CC$6,0)-1+8,1,1)=0,"",OFFSET($D$6,MATCH(VALUE(SUBSTITUTE($EQ517,$EG517,"")),$A$6:$A$167,0)-1,MATCH($EG517,$D$6:$CC$6,0)-1+8,1,1)),"")</f>
        <v/>
      </c>
      <c r="EW517" s="182" t="str">
        <f t="shared" ca="1" si="28"/>
        <v/>
      </c>
      <c r="EX517" s="182" t="str">
        <f t="shared" ca="1" si="29"/>
        <v/>
      </c>
      <c r="EY517" s="182" t="str">
        <f ca="1">IF(EU517="","",COUNTIF(EU$6:$EU517,"&gt;"&amp;0))</f>
        <v/>
      </c>
      <c r="EZ517" s="167"/>
      <c r="FA517" s="155"/>
    </row>
    <row r="518" spans="146:157" ht="27.6" customHeight="1">
      <c r="EP518" s="181"/>
      <c r="EQ518" s="181"/>
      <c r="ER518" s="182"/>
      <c r="ES518" s="182"/>
      <c r="ET518" s="182" t="str">
        <f t="shared" ca="1" si="27"/>
        <v/>
      </c>
      <c r="EU518" s="182" t="str">
        <f ca="1">IFERROR(IF(OFFSET($D$6,MATCH(VALUE(SUBSTITUTE(EQ518,EG518,"")),$A$6:$A$167,0)-1,MATCH($EG518,$D$6:$CC$6,0)-1+7,1,1)&gt;0,OFFSET($D$6,MATCH(VALUE(SUBSTITUTE(EQ518,EG518,"")),$A$6:$A$167,0)-1,MATCH($EG518,$D$6:$CC$6,0)-1+7,1,1),""),"")</f>
        <v/>
      </c>
      <c r="EV518" s="182" t="str">
        <f ca="1">IF($EU518&lt;&gt;"",IF(OFFSET($D$6,MATCH(VALUE(SUBSTITUTE($EQ518,$EG518,"")),$A$6:$A$167,0)-1,MATCH($EG518,$D$6:$CC$6,0)-1+8,1,1)=0,"",OFFSET($D$6,MATCH(VALUE(SUBSTITUTE($EQ518,$EG518,"")),$A$6:$A$167,0)-1,MATCH($EG518,$D$6:$CC$6,0)-1+8,1,1)),"")</f>
        <v/>
      </c>
      <c r="EW518" s="182" t="str">
        <f t="shared" ca="1" si="28"/>
        <v/>
      </c>
      <c r="EX518" s="182" t="str">
        <f t="shared" ca="1" si="29"/>
        <v/>
      </c>
      <c r="EY518" s="182" t="str">
        <f ca="1">IF(EU518="","",COUNTIF(EU$6:$EU518,"&gt;"&amp;0))</f>
        <v/>
      </c>
      <c r="EZ518" s="167"/>
      <c r="FA518" s="155"/>
    </row>
    <row r="519" spans="146:157" ht="27.6" customHeight="1">
      <c r="EP519" s="181"/>
      <c r="EQ519" s="181"/>
      <c r="ER519" s="182"/>
      <c r="ES519" s="182"/>
      <c r="ET519" s="182" t="str">
        <f t="shared" ref="ET519:ET582" ca="1" si="30">IF(EY519="","",EN519)</f>
        <v/>
      </c>
      <c r="EU519" s="182" t="str">
        <f ca="1">IFERROR(IF(OFFSET($D$6,MATCH(VALUE(SUBSTITUTE(EQ519,EG519,"")),$A$6:$A$167,0)-1,MATCH($EG519,$D$6:$CC$6,0)-1+7,1,1)&gt;0,OFFSET($D$6,MATCH(VALUE(SUBSTITUTE(EQ519,EG519,"")),$A$6:$A$167,0)-1,MATCH($EG519,$D$6:$CC$6,0)-1+7,1,1),""),"")</f>
        <v/>
      </c>
      <c r="EV519" s="182" t="str">
        <f ca="1">IF($EU519&lt;&gt;"",IF(OFFSET($D$6,MATCH(VALUE(SUBSTITUTE($EQ519,$EG519,"")),$A$6:$A$167,0)-1,MATCH($EG519,$D$6:$CC$6,0)-1+8,1,1)=0,"",OFFSET($D$6,MATCH(VALUE(SUBSTITUTE($EQ519,$EG519,"")),$A$6:$A$167,0)-1,MATCH($EG519,$D$6:$CC$6,0)-1+8,1,1)),"")</f>
        <v/>
      </c>
      <c r="EW519" s="182" t="str">
        <f t="shared" ref="EW519:EW582" ca="1" si="31">IF(EY519="","","F")</f>
        <v/>
      </c>
      <c r="EX519" s="182" t="str">
        <f t="shared" ref="EX519:EX582" ca="1" si="32">IF(EY519="","",EM519)</f>
        <v/>
      </c>
      <c r="EY519" s="182" t="str">
        <f ca="1">IF(EU519="","",COUNTIF(EU$6:$EU519,"&gt;"&amp;0))</f>
        <v/>
      </c>
      <c r="EZ519" s="167"/>
      <c r="FA519" s="155"/>
    </row>
    <row r="520" spans="146:157" ht="27.6" customHeight="1">
      <c r="EP520" s="181"/>
      <c r="EQ520" s="181"/>
      <c r="ER520" s="182"/>
      <c r="ES520" s="182"/>
      <c r="ET520" s="182" t="str">
        <f t="shared" ca="1" si="30"/>
        <v/>
      </c>
      <c r="EU520" s="182" t="str">
        <f ca="1">IFERROR(IF(OFFSET($D$6,MATCH(VALUE(SUBSTITUTE(EQ520,EG520,"")),$A$6:$A$167,0)-1,MATCH($EG520,$D$6:$CC$6,0)-1+7,1,1)&gt;0,OFFSET($D$6,MATCH(VALUE(SUBSTITUTE(EQ520,EG520,"")),$A$6:$A$167,0)-1,MATCH($EG520,$D$6:$CC$6,0)-1+7,1,1),""),"")</f>
        <v/>
      </c>
      <c r="EV520" s="182" t="str">
        <f ca="1">IF($EU520&lt;&gt;"",IF(OFFSET($D$6,MATCH(VALUE(SUBSTITUTE($EQ520,$EG520,"")),$A$6:$A$167,0)-1,MATCH($EG520,$D$6:$CC$6,0)-1+8,1,1)=0,"",OFFSET($D$6,MATCH(VALUE(SUBSTITUTE($EQ520,$EG520,"")),$A$6:$A$167,0)-1,MATCH($EG520,$D$6:$CC$6,0)-1+8,1,1)),"")</f>
        <v/>
      </c>
      <c r="EW520" s="182" t="str">
        <f t="shared" ca="1" si="31"/>
        <v/>
      </c>
      <c r="EX520" s="182" t="str">
        <f t="shared" ca="1" si="32"/>
        <v/>
      </c>
      <c r="EY520" s="182" t="str">
        <f ca="1">IF(EU520="","",COUNTIF(EU$6:$EU520,"&gt;"&amp;0))</f>
        <v/>
      </c>
      <c r="EZ520" s="167"/>
      <c r="FA520" s="155"/>
    </row>
    <row r="521" spans="146:157" ht="27.6" customHeight="1">
      <c r="EP521" s="181"/>
      <c r="EQ521" s="181"/>
      <c r="ER521" s="182"/>
      <c r="ES521" s="182"/>
      <c r="ET521" s="182" t="str">
        <f t="shared" ca="1" si="30"/>
        <v/>
      </c>
      <c r="EU521" s="182" t="str">
        <f ca="1">IFERROR(IF(OFFSET($D$6,MATCH(VALUE(SUBSTITUTE(EQ521,EG521,"")),$A$6:$A$167,0)-1,MATCH($EG521,$D$6:$CC$6,0)-1+7,1,1)&gt;0,OFFSET($D$6,MATCH(VALUE(SUBSTITUTE(EQ521,EG521,"")),$A$6:$A$167,0)-1,MATCH($EG521,$D$6:$CC$6,0)-1+7,1,1),""),"")</f>
        <v/>
      </c>
      <c r="EV521" s="182" t="str">
        <f ca="1">IF($EU521&lt;&gt;"",IF(OFFSET($D$6,MATCH(VALUE(SUBSTITUTE($EQ521,$EG521,"")),$A$6:$A$167,0)-1,MATCH($EG521,$D$6:$CC$6,0)-1+8,1,1)=0,"",OFFSET($D$6,MATCH(VALUE(SUBSTITUTE($EQ521,$EG521,"")),$A$6:$A$167,0)-1,MATCH($EG521,$D$6:$CC$6,0)-1+8,1,1)),"")</f>
        <v/>
      </c>
      <c r="EW521" s="182" t="str">
        <f t="shared" ca="1" si="31"/>
        <v/>
      </c>
      <c r="EX521" s="182" t="str">
        <f t="shared" ca="1" si="32"/>
        <v/>
      </c>
      <c r="EY521" s="182" t="str">
        <f ca="1">IF(EU521="","",COUNTIF(EU$6:$EU521,"&gt;"&amp;0))</f>
        <v/>
      </c>
      <c r="EZ521" s="167"/>
      <c r="FA521" s="155"/>
    </row>
    <row r="522" spans="146:157" ht="27.6" customHeight="1">
      <c r="EP522" s="181"/>
      <c r="EQ522" s="181"/>
      <c r="ER522" s="182"/>
      <c r="ES522" s="182"/>
      <c r="ET522" s="182" t="str">
        <f t="shared" ca="1" si="30"/>
        <v/>
      </c>
      <c r="EU522" s="182" t="str">
        <f ca="1">IFERROR(IF(OFFSET($D$6,MATCH(VALUE(SUBSTITUTE(EQ522,EG522,"")),$A$6:$A$167,0)-1,MATCH($EG522,$D$6:$CC$6,0)-1+7,1,1)&gt;0,OFFSET($D$6,MATCH(VALUE(SUBSTITUTE(EQ522,EG522,"")),$A$6:$A$167,0)-1,MATCH($EG522,$D$6:$CC$6,0)-1+7,1,1),""),"")</f>
        <v/>
      </c>
      <c r="EV522" s="182" t="str">
        <f ca="1">IF($EU522&lt;&gt;"",IF(OFFSET($D$6,MATCH(VALUE(SUBSTITUTE($EQ522,$EG522,"")),$A$6:$A$167,0)-1,MATCH($EG522,$D$6:$CC$6,0)-1+8,1,1)=0,"",OFFSET($D$6,MATCH(VALUE(SUBSTITUTE($EQ522,$EG522,"")),$A$6:$A$167,0)-1,MATCH($EG522,$D$6:$CC$6,0)-1+8,1,1)),"")</f>
        <v/>
      </c>
      <c r="EW522" s="182" t="str">
        <f t="shared" ca="1" si="31"/>
        <v/>
      </c>
      <c r="EX522" s="182" t="str">
        <f t="shared" ca="1" si="32"/>
        <v/>
      </c>
      <c r="EY522" s="182" t="str">
        <f ca="1">IF(EU522="","",COUNTIF(EU$6:$EU522,"&gt;"&amp;0))</f>
        <v/>
      </c>
      <c r="EZ522" s="167"/>
      <c r="FA522" s="155"/>
    </row>
    <row r="523" spans="146:157" ht="27.6" customHeight="1">
      <c r="EP523" s="181"/>
      <c r="EQ523" s="181"/>
      <c r="ER523" s="182"/>
      <c r="ES523" s="182"/>
      <c r="ET523" s="182" t="str">
        <f t="shared" ca="1" si="30"/>
        <v/>
      </c>
      <c r="EU523" s="182" t="str">
        <f ca="1">IFERROR(IF(OFFSET($D$6,MATCH(VALUE(SUBSTITUTE(EQ523,EG523,"")),$A$6:$A$167,0)-1,MATCH($EG523,$D$6:$CC$6,0)-1+7,1,1)&gt;0,OFFSET($D$6,MATCH(VALUE(SUBSTITUTE(EQ523,EG523,"")),$A$6:$A$167,0)-1,MATCH($EG523,$D$6:$CC$6,0)-1+7,1,1),""),"")</f>
        <v/>
      </c>
      <c r="EV523" s="182" t="str">
        <f ca="1">IF($EU523&lt;&gt;"",IF(OFFSET($D$6,MATCH(VALUE(SUBSTITUTE($EQ523,$EG523,"")),$A$6:$A$167,0)-1,MATCH($EG523,$D$6:$CC$6,0)-1+8,1,1)=0,"",OFFSET($D$6,MATCH(VALUE(SUBSTITUTE($EQ523,$EG523,"")),$A$6:$A$167,0)-1,MATCH($EG523,$D$6:$CC$6,0)-1+8,1,1)),"")</f>
        <v/>
      </c>
      <c r="EW523" s="182" t="str">
        <f t="shared" ca="1" si="31"/>
        <v/>
      </c>
      <c r="EX523" s="182" t="str">
        <f t="shared" ca="1" si="32"/>
        <v/>
      </c>
      <c r="EY523" s="182" t="str">
        <f ca="1">IF(EU523="","",COUNTIF(EU$6:$EU523,"&gt;"&amp;0))</f>
        <v/>
      </c>
      <c r="EZ523" s="167"/>
      <c r="FA523" s="155"/>
    </row>
    <row r="524" spans="146:157" ht="27.6" customHeight="1">
      <c r="EP524" s="181"/>
      <c r="EQ524" s="181"/>
      <c r="ER524" s="182"/>
      <c r="ES524" s="182"/>
      <c r="ET524" s="182" t="str">
        <f t="shared" ca="1" si="30"/>
        <v/>
      </c>
      <c r="EU524" s="182" t="str">
        <f ca="1">IFERROR(IF(OFFSET($D$6,MATCH(VALUE(SUBSTITUTE(EQ524,EG524,"")),$A$6:$A$167,0)-1,MATCH($EG524,$D$6:$CC$6,0)-1+7,1,1)&gt;0,OFFSET($D$6,MATCH(VALUE(SUBSTITUTE(EQ524,EG524,"")),$A$6:$A$167,0)-1,MATCH($EG524,$D$6:$CC$6,0)-1+7,1,1),""),"")</f>
        <v/>
      </c>
      <c r="EV524" s="182" t="str">
        <f ca="1">IF($EU524&lt;&gt;"",IF(OFFSET($D$6,MATCH(VALUE(SUBSTITUTE($EQ524,$EG524,"")),$A$6:$A$167,0)-1,MATCH($EG524,$D$6:$CC$6,0)-1+8,1,1)=0,"",OFFSET($D$6,MATCH(VALUE(SUBSTITUTE($EQ524,$EG524,"")),$A$6:$A$167,0)-1,MATCH($EG524,$D$6:$CC$6,0)-1+8,1,1)),"")</f>
        <v/>
      </c>
      <c r="EW524" s="182" t="str">
        <f t="shared" ca="1" si="31"/>
        <v/>
      </c>
      <c r="EX524" s="182" t="str">
        <f t="shared" ca="1" si="32"/>
        <v/>
      </c>
      <c r="EY524" s="182" t="str">
        <f ca="1">IF(EU524="","",COUNTIF(EU$6:$EU524,"&gt;"&amp;0))</f>
        <v/>
      </c>
      <c r="EZ524" s="167"/>
      <c r="FA524" s="155"/>
    </row>
    <row r="525" spans="146:157" ht="27.6" customHeight="1">
      <c r="EP525" s="181"/>
      <c r="EQ525" s="181"/>
      <c r="ER525" s="182"/>
      <c r="ES525" s="182"/>
      <c r="ET525" s="182" t="str">
        <f t="shared" ca="1" si="30"/>
        <v/>
      </c>
      <c r="EU525" s="182" t="str">
        <f ca="1">IFERROR(IF(OFFSET($D$6,MATCH(VALUE(SUBSTITUTE(EQ525,EG525,"")),$A$6:$A$167,0)-1,MATCH($EG525,$D$6:$CC$6,0)-1+7,1,1)&gt;0,OFFSET($D$6,MATCH(VALUE(SUBSTITUTE(EQ525,EG525,"")),$A$6:$A$167,0)-1,MATCH($EG525,$D$6:$CC$6,0)-1+7,1,1),""),"")</f>
        <v/>
      </c>
      <c r="EV525" s="182" t="str">
        <f ca="1">IF($EU525&lt;&gt;"",IF(OFFSET($D$6,MATCH(VALUE(SUBSTITUTE($EQ525,$EG525,"")),$A$6:$A$167,0)-1,MATCH($EG525,$D$6:$CC$6,0)-1+8,1,1)=0,"",OFFSET($D$6,MATCH(VALUE(SUBSTITUTE($EQ525,$EG525,"")),$A$6:$A$167,0)-1,MATCH($EG525,$D$6:$CC$6,0)-1+8,1,1)),"")</f>
        <v/>
      </c>
      <c r="EW525" s="182" t="str">
        <f t="shared" ca="1" si="31"/>
        <v/>
      </c>
      <c r="EX525" s="182" t="str">
        <f t="shared" ca="1" si="32"/>
        <v/>
      </c>
      <c r="EY525" s="182" t="str">
        <f ca="1">IF(EU525="","",COUNTIF(EU$6:$EU525,"&gt;"&amp;0))</f>
        <v/>
      </c>
      <c r="EZ525" s="167"/>
      <c r="FA525" s="155"/>
    </row>
    <row r="526" spans="146:157" ht="27.6" customHeight="1">
      <c r="EP526" s="181"/>
      <c r="EQ526" s="181"/>
      <c r="ER526" s="182"/>
      <c r="ES526" s="182"/>
      <c r="ET526" s="182" t="str">
        <f t="shared" ca="1" si="30"/>
        <v/>
      </c>
      <c r="EU526" s="182" t="str">
        <f ca="1">IFERROR(IF(OFFSET($D$6,MATCH(VALUE(SUBSTITUTE(EQ526,EG526,"")),$A$6:$A$167,0)-1,MATCH($EG526,$D$6:$CC$6,0)-1+7,1,1)&gt;0,OFFSET($D$6,MATCH(VALUE(SUBSTITUTE(EQ526,EG526,"")),$A$6:$A$167,0)-1,MATCH($EG526,$D$6:$CC$6,0)-1+7,1,1),""),"")</f>
        <v/>
      </c>
      <c r="EV526" s="182" t="str">
        <f ca="1">IF($EU526&lt;&gt;"",IF(OFFSET($D$6,MATCH(VALUE(SUBSTITUTE($EQ526,$EG526,"")),$A$6:$A$167,0)-1,MATCH($EG526,$D$6:$CC$6,0)-1+8,1,1)=0,"",OFFSET($D$6,MATCH(VALUE(SUBSTITUTE($EQ526,$EG526,"")),$A$6:$A$167,0)-1,MATCH($EG526,$D$6:$CC$6,0)-1+8,1,1)),"")</f>
        <v/>
      </c>
      <c r="EW526" s="182" t="str">
        <f t="shared" ca="1" si="31"/>
        <v/>
      </c>
      <c r="EX526" s="182" t="str">
        <f t="shared" ca="1" si="32"/>
        <v/>
      </c>
      <c r="EY526" s="182" t="str">
        <f ca="1">IF(EU526="","",COUNTIF(EU$6:$EU526,"&gt;"&amp;0))</f>
        <v/>
      </c>
      <c r="EZ526" s="167"/>
      <c r="FA526" s="155"/>
    </row>
    <row r="527" spans="146:157" ht="27.6" customHeight="1">
      <c r="EP527" s="181"/>
      <c r="EQ527" s="181"/>
      <c r="ER527" s="182"/>
      <c r="ES527" s="182"/>
      <c r="ET527" s="182" t="str">
        <f t="shared" ca="1" si="30"/>
        <v/>
      </c>
      <c r="EU527" s="182" t="str">
        <f ca="1">IFERROR(IF(OFFSET($D$6,MATCH(VALUE(SUBSTITUTE(EQ527,EG527,"")),$A$6:$A$167,0)-1,MATCH($EG527,$D$6:$CC$6,0)-1+7,1,1)&gt;0,OFFSET($D$6,MATCH(VALUE(SUBSTITUTE(EQ527,EG527,"")),$A$6:$A$167,0)-1,MATCH($EG527,$D$6:$CC$6,0)-1+7,1,1),""),"")</f>
        <v/>
      </c>
      <c r="EV527" s="182" t="str">
        <f ca="1">IF($EU527&lt;&gt;"",IF(OFFSET($D$6,MATCH(VALUE(SUBSTITUTE($EQ527,$EG527,"")),$A$6:$A$167,0)-1,MATCH($EG527,$D$6:$CC$6,0)-1+8,1,1)=0,"",OFFSET($D$6,MATCH(VALUE(SUBSTITUTE($EQ527,$EG527,"")),$A$6:$A$167,0)-1,MATCH($EG527,$D$6:$CC$6,0)-1+8,1,1)),"")</f>
        <v/>
      </c>
      <c r="EW527" s="182" t="str">
        <f t="shared" ca="1" si="31"/>
        <v/>
      </c>
      <c r="EX527" s="182" t="str">
        <f t="shared" ca="1" si="32"/>
        <v/>
      </c>
      <c r="EY527" s="182" t="str">
        <f ca="1">IF(EU527="","",COUNTIF(EU$6:$EU527,"&gt;"&amp;0))</f>
        <v/>
      </c>
      <c r="EZ527" s="167"/>
      <c r="FA527" s="155"/>
    </row>
    <row r="528" spans="146:157" ht="27.6" customHeight="1">
      <c r="EP528" s="181"/>
      <c r="EQ528" s="181"/>
      <c r="ER528" s="182"/>
      <c r="ES528" s="182"/>
      <c r="ET528" s="182" t="str">
        <f t="shared" ca="1" si="30"/>
        <v/>
      </c>
      <c r="EU528" s="182" t="str">
        <f ca="1">IFERROR(IF(OFFSET($D$6,MATCH(VALUE(SUBSTITUTE(EQ528,EG528,"")),$A$6:$A$167,0)-1,MATCH($EG528,$D$6:$CC$6,0)-1+7,1,1)&gt;0,OFFSET($D$6,MATCH(VALUE(SUBSTITUTE(EQ528,EG528,"")),$A$6:$A$167,0)-1,MATCH($EG528,$D$6:$CC$6,0)-1+7,1,1),""),"")</f>
        <v/>
      </c>
      <c r="EV528" s="182" t="str">
        <f ca="1">IF($EU528&lt;&gt;"",IF(OFFSET($D$6,MATCH(VALUE(SUBSTITUTE($EQ528,$EG528,"")),$A$6:$A$167,0)-1,MATCH($EG528,$D$6:$CC$6,0)-1+8,1,1)=0,"",OFFSET($D$6,MATCH(VALUE(SUBSTITUTE($EQ528,$EG528,"")),$A$6:$A$167,0)-1,MATCH($EG528,$D$6:$CC$6,0)-1+8,1,1)),"")</f>
        <v/>
      </c>
      <c r="EW528" s="182" t="str">
        <f t="shared" ca="1" si="31"/>
        <v/>
      </c>
      <c r="EX528" s="182" t="str">
        <f t="shared" ca="1" si="32"/>
        <v/>
      </c>
      <c r="EY528" s="182" t="str">
        <f ca="1">IF(EU528="","",COUNTIF(EU$6:$EU528,"&gt;"&amp;0))</f>
        <v/>
      </c>
      <c r="EZ528" s="167"/>
      <c r="FA528" s="155"/>
    </row>
    <row r="529" spans="146:157" ht="27.6" customHeight="1">
      <c r="EP529" s="181"/>
      <c r="EQ529" s="181"/>
      <c r="ER529" s="182"/>
      <c r="ES529" s="182"/>
      <c r="ET529" s="182" t="str">
        <f t="shared" ca="1" si="30"/>
        <v/>
      </c>
      <c r="EU529" s="182" t="str">
        <f ca="1">IFERROR(IF(OFFSET($D$6,MATCH(VALUE(SUBSTITUTE(EQ529,EG529,"")),$A$6:$A$167,0)-1,MATCH($EG529,$D$6:$CC$6,0)-1+7,1,1)&gt;0,OFFSET($D$6,MATCH(VALUE(SUBSTITUTE(EQ529,EG529,"")),$A$6:$A$167,0)-1,MATCH($EG529,$D$6:$CC$6,0)-1+7,1,1),""),"")</f>
        <v/>
      </c>
      <c r="EV529" s="182" t="str">
        <f ca="1">IF($EU529&lt;&gt;"",IF(OFFSET($D$6,MATCH(VALUE(SUBSTITUTE($EQ529,$EG529,"")),$A$6:$A$167,0)-1,MATCH($EG529,$D$6:$CC$6,0)-1+8,1,1)=0,"",OFFSET($D$6,MATCH(VALUE(SUBSTITUTE($EQ529,$EG529,"")),$A$6:$A$167,0)-1,MATCH($EG529,$D$6:$CC$6,0)-1+8,1,1)),"")</f>
        <v/>
      </c>
      <c r="EW529" s="182" t="str">
        <f t="shared" ca="1" si="31"/>
        <v/>
      </c>
      <c r="EX529" s="182" t="str">
        <f t="shared" ca="1" si="32"/>
        <v/>
      </c>
      <c r="EY529" s="182" t="str">
        <f ca="1">IF(EU529="","",COUNTIF(EU$6:$EU529,"&gt;"&amp;0))</f>
        <v/>
      </c>
      <c r="EZ529" s="167"/>
      <c r="FA529" s="155"/>
    </row>
    <row r="530" spans="146:157" ht="27.6" customHeight="1">
      <c r="EP530" s="181"/>
      <c r="EQ530" s="181"/>
      <c r="ER530" s="182"/>
      <c r="ES530" s="182"/>
      <c r="ET530" s="182" t="str">
        <f t="shared" ca="1" si="30"/>
        <v/>
      </c>
      <c r="EU530" s="182" t="str">
        <f ca="1">IFERROR(IF(OFFSET($D$6,MATCH(VALUE(SUBSTITUTE(EQ530,EG530,"")),$A$6:$A$167,0)-1,MATCH($EG530,$D$6:$CC$6,0)-1+7,1,1)&gt;0,OFFSET($D$6,MATCH(VALUE(SUBSTITUTE(EQ530,EG530,"")),$A$6:$A$167,0)-1,MATCH($EG530,$D$6:$CC$6,0)-1+7,1,1),""),"")</f>
        <v/>
      </c>
      <c r="EV530" s="182" t="str">
        <f ca="1">IF($EU530&lt;&gt;"",IF(OFFSET($D$6,MATCH(VALUE(SUBSTITUTE($EQ530,$EG530,"")),$A$6:$A$167,0)-1,MATCH($EG530,$D$6:$CC$6,0)-1+8,1,1)=0,"",OFFSET($D$6,MATCH(VALUE(SUBSTITUTE($EQ530,$EG530,"")),$A$6:$A$167,0)-1,MATCH($EG530,$D$6:$CC$6,0)-1+8,1,1)),"")</f>
        <v/>
      </c>
      <c r="EW530" s="182" t="str">
        <f t="shared" ca="1" si="31"/>
        <v/>
      </c>
      <c r="EX530" s="182" t="str">
        <f t="shared" ca="1" si="32"/>
        <v/>
      </c>
      <c r="EY530" s="182" t="str">
        <f ca="1">IF(EU530="","",COUNTIF(EU$6:$EU530,"&gt;"&amp;0))</f>
        <v/>
      </c>
      <c r="EZ530" s="167"/>
      <c r="FA530" s="155"/>
    </row>
    <row r="531" spans="146:157" ht="27.6" customHeight="1">
      <c r="EP531" s="181"/>
      <c r="EQ531" s="181"/>
      <c r="ER531" s="182"/>
      <c r="ES531" s="182"/>
      <c r="ET531" s="182" t="str">
        <f t="shared" ca="1" si="30"/>
        <v/>
      </c>
      <c r="EU531" s="182" t="str">
        <f ca="1">IFERROR(IF(OFFSET($D$6,MATCH(VALUE(SUBSTITUTE(EQ531,EG531,"")),$A$6:$A$167,0)-1,MATCH($EG531,$D$6:$CC$6,0)-1+7,1,1)&gt;0,OFFSET($D$6,MATCH(VALUE(SUBSTITUTE(EQ531,EG531,"")),$A$6:$A$167,0)-1,MATCH($EG531,$D$6:$CC$6,0)-1+7,1,1),""),"")</f>
        <v/>
      </c>
      <c r="EV531" s="182" t="str">
        <f ca="1">IF($EU531&lt;&gt;"",IF(OFFSET($D$6,MATCH(VALUE(SUBSTITUTE($EQ531,$EG531,"")),$A$6:$A$167,0)-1,MATCH($EG531,$D$6:$CC$6,0)-1+8,1,1)=0,"",OFFSET($D$6,MATCH(VALUE(SUBSTITUTE($EQ531,$EG531,"")),$A$6:$A$167,0)-1,MATCH($EG531,$D$6:$CC$6,0)-1+8,1,1)),"")</f>
        <v/>
      </c>
      <c r="EW531" s="182" t="str">
        <f t="shared" ca="1" si="31"/>
        <v/>
      </c>
      <c r="EX531" s="182" t="str">
        <f t="shared" ca="1" si="32"/>
        <v/>
      </c>
      <c r="EY531" s="182" t="str">
        <f ca="1">IF(EU531="","",COUNTIF(EU$6:$EU531,"&gt;"&amp;0))</f>
        <v/>
      </c>
      <c r="EZ531" s="167"/>
      <c r="FA531" s="155"/>
    </row>
    <row r="532" spans="146:157" ht="27.6" customHeight="1">
      <c r="EP532" s="181"/>
      <c r="EQ532" s="181"/>
      <c r="ER532" s="182"/>
      <c r="ES532" s="182"/>
      <c r="ET532" s="182" t="str">
        <f t="shared" ca="1" si="30"/>
        <v/>
      </c>
      <c r="EU532" s="182" t="str">
        <f ca="1">IFERROR(IF(OFFSET($D$6,MATCH(VALUE(SUBSTITUTE(EQ532,EG532,"")),$A$6:$A$167,0)-1,MATCH($EG532,$D$6:$CC$6,0)-1+7,1,1)&gt;0,OFFSET($D$6,MATCH(VALUE(SUBSTITUTE(EQ532,EG532,"")),$A$6:$A$167,0)-1,MATCH($EG532,$D$6:$CC$6,0)-1+7,1,1),""),"")</f>
        <v/>
      </c>
      <c r="EV532" s="182" t="str">
        <f ca="1">IF($EU532&lt;&gt;"",IF(OFFSET($D$6,MATCH(VALUE(SUBSTITUTE($EQ532,$EG532,"")),$A$6:$A$167,0)-1,MATCH($EG532,$D$6:$CC$6,0)-1+8,1,1)=0,"",OFFSET($D$6,MATCH(VALUE(SUBSTITUTE($EQ532,$EG532,"")),$A$6:$A$167,0)-1,MATCH($EG532,$D$6:$CC$6,0)-1+8,1,1)),"")</f>
        <v/>
      </c>
      <c r="EW532" s="182" t="str">
        <f t="shared" ca="1" si="31"/>
        <v/>
      </c>
      <c r="EX532" s="182" t="str">
        <f t="shared" ca="1" si="32"/>
        <v/>
      </c>
      <c r="EY532" s="182" t="str">
        <f ca="1">IF(EU532="","",COUNTIF(EU$6:$EU532,"&gt;"&amp;0))</f>
        <v/>
      </c>
      <c r="EZ532" s="167"/>
      <c r="FA532" s="155"/>
    </row>
    <row r="533" spans="146:157" ht="27.6" customHeight="1">
      <c r="EP533" s="181"/>
      <c r="EQ533" s="181"/>
      <c r="ER533" s="182"/>
      <c r="ES533" s="182"/>
      <c r="ET533" s="182" t="str">
        <f t="shared" ca="1" si="30"/>
        <v/>
      </c>
      <c r="EU533" s="182" t="str">
        <f ca="1">IFERROR(IF(OFFSET($D$6,MATCH(VALUE(SUBSTITUTE(EQ533,EG533,"")),$A$6:$A$167,0)-1,MATCH($EG533,$D$6:$CC$6,0)-1+7,1,1)&gt;0,OFFSET($D$6,MATCH(VALUE(SUBSTITUTE(EQ533,EG533,"")),$A$6:$A$167,0)-1,MATCH($EG533,$D$6:$CC$6,0)-1+7,1,1),""),"")</f>
        <v/>
      </c>
      <c r="EV533" s="182" t="str">
        <f ca="1">IF($EU533&lt;&gt;"",IF(OFFSET($D$6,MATCH(VALUE(SUBSTITUTE($EQ533,$EG533,"")),$A$6:$A$167,0)-1,MATCH($EG533,$D$6:$CC$6,0)-1+8,1,1)=0,"",OFFSET($D$6,MATCH(VALUE(SUBSTITUTE($EQ533,$EG533,"")),$A$6:$A$167,0)-1,MATCH($EG533,$D$6:$CC$6,0)-1+8,1,1)),"")</f>
        <v/>
      </c>
      <c r="EW533" s="182" t="str">
        <f t="shared" ca="1" si="31"/>
        <v/>
      </c>
      <c r="EX533" s="182" t="str">
        <f t="shared" ca="1" si="32"/>
        <v/>
      </c>
      <c r="EY533" s="182" t="str">
        <f ca="1">IF(EU533="","",COUNTIF(EU$6:$EU533,"&gt;"&amp;0))</f>
        <v/>
      </c>
      <c r="EZ533" s="167"/>
      <c r="FA533" s="155"/>
    </row>
    <row r="534" spans="146:157" ht="27.6" customHeight="1">
      <c r="EP534" s="181"/>
      <c r="EQ534" s="181"/>
      <c r="ER534" s="182"/>
      <c r="ES534" s="182"/>
      <c r="ET534" s="182" t="str">
        <f t="shared" ca="1" si="30"/>
        <v/>
      </c>
      <c r="EU534" s="182" t="str">
        <f ca="1">IFERROR(IF(OFFSET($D$6,MATCH(VALUE(SUBSTITUTE(EQ534,EG534,"")),$A$6:$A$167,0)-1,MATCH($EG534,$D$6:$CC$6,0)-1+7,1,1)&gt;0,OFFSET($D$6,MATCH(VALUE(SUBSTITUTE(EQ534,EG534,"")),$A$6:$A$167,0)-1,MATCH($EG534,$D$6:$CC$6,0)-1+7,1,1),""),"")</f>
        <v/>
      </c>
      <c r="EV534" s="182" t="str">
        <f ca="1">IF($EU534&lt;&gt;"",IF(OFFSET($D$6,MATCH(VALUE(SUBSTITUTE($EQ534,$EG534,"")),$A$6:$A$167,0)-1,MATCH($EG534,$D$6:$CC$6,0)-1+8,1,1)=0,"",OFFSET($D$6,MATCH(VALUE(SUBSTITUTE($EQ534,$EG534,"")),$A$6:$A$167,0)-1,MATCH($EG534,$D$6:$CC$6,0)-1+8,1,1)),"")</f>
        <v/>
      </c>
      <c r="EW534" s="182" t="str">
        <f t="shared" ca="1" si="31"/>
        <v/>
      </c>
      <c r="EX534" s="182" t="str">
        <f t="shared" ca="1" si="32"/>
        <v/>
      </c>
      <c r="EY534" s="182" t="str">
        <f ca="1">IF(EU534="","",COUNTIF(EU$6:$EU534,"&gt;"&amp;0))</f>
        <v/>
      </c>
      <c r="EZ534" s="167"/>
      <c r="FA534" s="155"/>
    </row>
    <row r="535" spans="146:157" ht="27.6" customHeight="1">
      <c r="EP535" s="181"/>
      <c r="EQ535" s="181"/>
      <c r="ER535" s="182"/>
      <c r="ES535" s="182"/>
      <c r="ET535" s="182" t="str">
        <f t="shared" ca="1" si="30"/>
        <v/>
      </c>
      <c r="EU535" s="182" t="str">
        <f ca="1">IFERROR(IF(OFFSET($D$6,MATCH(VALUE(SUBSTITUTE(EQ535,EG535,"")),$A$6:$A$167,0)-1,MATCH($EG535,$D$6:$CC$6,0)-1+7,1,1)&gt;0,OFFSET($D$6,MATCH(VALUE(SUBSTITUTE(EQ535,EG535,"")),$A$6:$A$167,0)-1,MATCH($EG535,$D$6:$CC$6,0)-1+7,1,1),""),"")</f>
        <v/>
      </c>
      <c r="EV535" s="182" t="str">
        <f ca="1">IF($EU535&lt;&gt;"",IF(OFFSET($D$6,MATCH(VALUE(SUBSTITUTE($EQ535,$EG535,"")),$A$6:$A$167,0)-1,MATCH($EG535,$D$6:$CC$6,0)-1+8,1,1)=0,"",OFFSET($D$6,MATCH(VALUE(SUBSTITUTE($EQ535,$EG535,"")),$A$6:$A$167,0)-1,MATCH($EG535,$D$6:$CC$6,0)-1+8,1,1)),"")</f>
        <v/>
      </c>
      <c r="EW535" s="182" t="str">
        <f t="shared" ca="1" si="31"/>
        <v/>
      </c>
      <c r="EX535" s="182" t="str">
        <f t="shared" ca="1" si="32"/>
        <v/>
      </c>
      <c r="EY535" s="182" t="str">
        <f ca="1">IF(EU535="","",COUNTIF(EU$6:$EU535,"&gt;"&amp;0))</f>
        <v/>
      </c>
      <c r="EZ535" s="167"/>
      <c r="FA535" s="155"/>
    </row>
    <row r="536" spans="146:157" ht="27.6" customHeight="1">
      <c r="EP536" s="181"/>
      <c r="EQ536" s="181"/>
      <c r="ER536" s="182"/>
      <c r="ES536" s="182"/>
      <c r="ET536" s="182" t="str">
        <f t="shared" ca="1" si="30"/>
        <v/>
      </c>
      <c r="EU536" s="182" t="str">
        <f ca="1">IFERROR(IF(OFFSET($D$6,MATCH(VALUE(SUBSTITUTE(EQ536,EG536,"")),$A$6:$A$167,0)-1,MATCH($EG536,$D$6:$CC$6,0)-1+7,1,1)&gt;0,OFFSET($D$6,MATCH(VALUE(SUBSTITUTE(EQ536,EG536,"")),$A$6:$A$167,0)-1,MATCH($EG536,$D$6:$CC$6,0)-1+7,1,1),""),"")</f>
        <v/>
      </c>
      <c r="EV536" s="182" t="str">
        <f ca="1">IF($EU536&lt;&gt;"",IF(OFFSET($D$6,MATCH(VALUE(SUBSTITUTE($EQ536,$EG536,"")),$A$6:$A$167,0)-1,MATCH($EG536,$D$6:$CC$6,0)-1+8,1,1)=0,"",OFFSET($D$6,MATCH(VALUE(SUBSTITUTE($EQ536,$EG536,"")),$A$6:$A$167,0)-1,MATCH($EG536,$D$6:$CC$6,0)-1+8,1,1)),"")</f>
        <v/>
      </c>
      <c r="EW536" s="182" t="str">
        <f t="shared" ca="1" si="31"/>
        <v/>
      </c>
      <c r="EX536" s="182" t="str">
        <f t="shared" ca="1" si="32"/>
        <v/>
      </c>
      <c r="EY536" s="182" t="str">
        <f ca="1">IF(EU536="","",COUNTIF(EU$6:$EU536,"&gt;"&amp;0))</f>
        <v/>
      </c>
      <c r="EZ536" s="167"/>
      <c r="FA536" s="155"/>
    </row>
    <row r="537" spans="146:157" ht="27.6" customHeight="1">
      <c r="EP537" s="181"/>
      <c r="EQ537" s="181"/>
      <c r="ER537" s="182"/>
      <c r="ES537" s="182"/>
      <c r="ET537" s="182" t="str">
        <f t="shared" ca="1" si="30"/>
        <v/>
      </c>
      <c r="EU537" s="182" t="str">
        <f ca="1">IFERROR(IF(OFFSET($D$6,MATCH(VALUE(SUBSTITUTE(EQ537,EG537,"")),$A$6:$A$167,0)-1,MATCH($EG537,$D$6:$CC$6,0)-1+7,1,1)&gt;0,OFFSET($D$6,MATCH(VALUE(SUBSTITUTE(EQ537,EG537,"")),$A$6:$A$167,0)-1,MATCH($EG537,$D$6:$CC$6,0)-1+7,1,1),""),"")</f>
        <v/>
      </c>
      <c r="EV537" s="182" t="str">
        <f ca="1">IF($EU537&lt;&gt;"",IF(OFFSET($D$6,MATCH(VALUE(SUBSTITUTE($EQ537,$EG537,"")),$A$6:$A$167,0)-1,MATCH($EG537,$D$6:$CC$6,0)-1+8,1,1)=0,"",OFFSET($D$6,MATCH(VALUE(SUBSTITUTE($EQ537,$EG537,"")),$A$6:$A$167,0)-1,MATCH($EG537,$D$6:$CC$6,0)-1+8,1,1)),"")</f>
        <v/>
      </c>
      <c r="EW537" s="182" t="str">
        <f t="shared" ca="1" si="31"/>
        <v/>
      </c>
      <c r="EX537" s="182" t="str">
        <f t="shared" ca="1" si="32"/>
        <v/>
      </c>
      <c r="EY537" s="182" t="str">
        <f ca="1">IF(EU537="","",COUNTIF(EU$6:$EU537,"&gt;"&amp;0))</f>
        <v/>
      </c>
      <c r="EZ537" s="167"/>
      <c r="FA537" s="155"/>
    </row>
    <row r="538" spans="146:157" ht="27.6" customHeight="1">
      <c r="EP538" s="181"/>
      <c r="EQ538" s="181"/>
      <c r="ER538" s="182"/>
      <c r="ES538" s="182"/>
      <c r="ET538" s="182" t="str">
        <f t="shared" ca="1" si="30"/>
        <v/>
      </c>
      <c r="EU538" s="182" t="str">
        <f ca="1">IFERROR(IF(OFFSET($D$6,MATCH(VALUE(SUBSTITUTE(EQ538,EG538,"")),$A$6:$A$167,0)-1,MATCH($EG538,$D$6:$CC$6,0)-1+7,1,1)&gt;0,OFFSET($D$6,MATCH(VALUE(SUBSTITUTE(EQ538,EG538,"")),$A$6:$A$167,0)-1,MATCH($EG538,$D$6:$CC$6,0)-1+7,1,1),""),"")</f>
        <v/>
      </c>
      <c r="EV538" s="182" t="str">
        <f ca="1">IF($EU538&lt;&gt;"",IF(OFFSET($D$6,MATCH(VALUE(SUBSTITUTE($EQ538,$EG538,"")),$A$6:$A$167,0)-1,MATCH($EG538,$D$6:$CC$6,0)-1+8,1,1)=0,"",OFFSET($D$6,MATCH(VALUE(SUBSTITUTE($EQ538,$EG538,"")),$A$6:$A$167,0)-1,MATCH($EG538,$D$6:$CC$6,0)-1+8,1,1)),"")</f>
        <v/>
      </c>
      <c r="EW538" s="182" t="str">
        <f t="shared" ca="1" si="31"/>
        <v/>
      </c>
      <c r="EX538" s="182" t="str">
        <f t="shared" ca="1" si="32"/>
        <v/>
      </c>
      <c r="EY538" s="182" t="str">
        <f ca="1">IF(EU538="","",COUNTIF(EU$6:$EU538,"&gt;"&amp;0))</f>
        <v/>
      </c>
      <c r="EZ538" s="167"/>
      <c r="FA538" s="155"/>
    </row>
    <row r="539" spans="146:157" ht="27.6" customHeight="1">
      <c r="EP539" s="181"/>
      <c r="EQ539" s="181"/>
      <c r="ER539" s="182"/>
      <c r="ES539" s="182"/>
      <c r="ET539" s="182" t="str">
        <f t="shared" ca="1" si="30"/>
        <v/>
      </c>
      <c r="EU539" s="182" t="str">
        <f ca="1">IFERROR(IF(OFFSET($D$6,MATCH(VALUE(SUBSTITUTE(EQ539,EG539,"")),$A$6:$A$167,0)-1,MATCH($EG539,$D$6:$CC$6,0)-1+7,1,1)&gt;0,OFFSET($D$6,MATCH(VALUE(SUBSTITUTE(EQ539,EG539,"")),$A$6:$A$167,0)-1,MATCH($EG539,$D$6:$CC$6,0)-1+7,1,1),""),"")</f>
        <v/>
      </c>
      <c r="EV539" s="182" t="str">
        <f ca="1">IF($EU539&lt;&gt;"",IF(OFFSET($D$6,MATCH(VALUE(SUBSTITUTE($EQ539,$EG539,"")),$A$6:$A$167,0)-1,MATCH($EG539,$D$6:$CC$6,0)-1+8,1,1)=0,"",OFFSET($D$6,MATCH(VALUE(SUBSTITUTE($EQ539,$EG539,"")),$A$6:$A$167,0)-1,MATCH($EG539,$D$6:$CC$6,0)-1+8,1,1)),"")</f>
        <v/>
      </c>
      <c r="EW539" s="182" t="str">
        <f t="shared" ca="1" si="31"/>
        <v/>
      </c>
      <c r="EX539" s="182" t="str">
        <f t="shared" ca="1" si="32"/>
        <v/>
      </c>
      <c r="EY539" s="182" t="str">
        <f ca="1">IF(EU539="","",COUNTIF(EU$6:$EU539,"&gt;"&amp;0))</f>
        <v/>
      </c>
      <c r="EZ539" s="167"/>
      <c r="FA539" s="155"/>
    </row>
    <row r="540" spans="146:157" ht="27.6" customHeight="1">
      <c r="EP540" s="181"/>
      <c r="EQ540" s="181"/>
      <c r="ER540" s="182"/>
      <c r="ES540" s="182"/>
      <c r="ET540" s="182" t="str">
        <f t="shared" ca="1" si="30"/>
        <v/>
      </c>
      <c r="EU540" s="182" t="str">
        <f ca="1">IFERROR(IF(OFFSET($D$6,MATCH(VALUE(SUBSTITUTE(EQ540,EG540,"")),$A$6:$A$167,0)-1,MATCH($EG540,$D$6:$CC$6,0)-1+7,1,1)&gt;0,OFFSET($D$6,MATCH(VALUE(SUBSTITUTE(EQ540,EG540,"")),$A$6:$A$167,0)-1,MATCH($EG540,$D$6:$CC$6,0)-1+7,1,1),""),"")</f>
        <v/>
      </c>
      <c r="EV540" s="182" t="str">
        <f ca="1">IF($EU540&lt;&gt;"",IF(OFFSET($D$6,MATCH(VALUE(SUBSTITUTE($EQ540,$EG540,"")),$A$6:$A$167,0)-1,MATCH($EG540,$D$6:$CC$6,0)-1+8,1,1)=0,"",OFFSET($D$6,MATCH(VALUE(SUBSTITUTE($EQ540,$EG540,"")),$A$6:$A$167,0)-1,MATCH($EG540,$D$6:$CC$6,0)-1+8,1,1)),"")</f>
        <v/>
      </c>
      <c r="EW540" s="182" t="str">
        <f t="shared" ca="1" si="31"/>
        <v/>
      </c>
      <c r="EX540" s="182" t="str">
        <f t="shared" ca="1" si="32"/>
        <v/>
      </c>
      <c r="EY540" s="182" t="str">
        <f ca="1">IF(EU540="","",COUNTIF(EU$6:$EU540,"&gt;"&amp;0))</f>
        <v/>
      </c>
      <c r="EZ540" s="167"/>
      <c r="FA540" s="155"/>
    </row>
    <row r="541" spans="146:157" ht="27.6" customHeight="1">
      <c r="EP541" s="181"/>
      <c r="EQ541" s="181"/>
      <c r="ER541" s="182"/>
      <c r="ES541" s="182"/>
      <c r="ET541" s="182" t="str">
        <f t="shared" ca="1" si="30"/>
        <v/>
      </c>
      <c r="EU541" s="182" t="str">
        <f ca="1">IFERROR(IF(OFFSET($D$6,MATCH(VALUE(SUBSTITUTE(EQ541,EG541,"")),$A$6:$A$167,0)-1,MATCH($EG541,$D$6:$CC$6,0)-1+7,1,1)&gt;0,OFFSET($D$6,MATCH(VALUE(SUBSTITUTE(EQ541,EG541,"")),$A$6:$A$167,0)-1,MATCH($EG541,$D$6:$CC$6,0)-1+7,1,1),""),"")</f>
        <v/>
      </c>
      <c r="EV541" s="182" t="str">
        <f ca="1">IF($EU541&lt;&gt;"",IF(OFFSET($D$6,MATCH(VALUE(SUBSTITUTE($EQ541,$EG541,"")),$A$6:$A$167,0)-1,MATCH($EG541,$D$6:$CC$6,0)-1+8,1,1)=0,"",OFFSET($D$6,MATCH(VALUE(SUBSTITUTE($EQ541,$EG541,"")),$A$6:$A$167,0)-1,MATCH($EG541,$D$6:$CC$6,0)-1+8,1,1)),"")</f>
        <v/>
      </c>
      <c r="EW541" s="182" t="str">
        <f t="shared" ca="1" si="31"/>
        <v/>
      </c>
      <c r="EX541" s="182" t="str">
        <f t="shared" ca="1" si="32"/>
        <v/>
      </c>
      <c r="EY541" s="182" t="str">
        <f ca="1">IF(EU541="","",COUNTIF(EU$6:$EU541,"&gt;"&amp;0))</f>
        <v/>
      </c>
      <c r="EZ541" s="167"/>
      <c r="FA541" s="155"/>
    </row>
    <row r="542" spans="146:157" ht="27.6" customHeight="1">
      <c r="EP542" s="181"/>
      <c r="EQ542" s="181"/>
      <c r="ER542" s="182"/>
      <c r="ES542" s="182"/>
      <c r="ET542" s="182" t="str">
        <f t="shared" ca="1" si="30"/>
        <v/>
      </c>
      <c r="EU542" s="182" t="str">
        <f ca="1">IFERROR(IF(OFFSET($D$6,MATCH(VALUE(SUBSTITUTE(EQ542,EG542,"")),$A$6:$A$167,0)-1,MATCH($EG542,$D$6:$CC$6,0)-1+7,1,1)&gt;0,OFFSET($D$6,MATCH(VALUE(SUBSTITUTE(EQ542,EG542,"")),$A$6:$A$167,0)-1,MATCH($EG542,$D$6:$CC$6,0)-1+7,1,1),""),"")</f>
        <v/>
      </c>
      <c r="EV542" s="182" t="str">
        <f ca="1">IF($EU542&lt;&gt;"",IF(OFFSET($D$6,MATCH(VALUE(SUBSTITUTE($EQ542,$EG542,"")),$A$6:$A$167,0)-1,MATCH($EG542,$D$6:$CC$6,0)-1+8,1,1)=0,"",OFFSET($D$6,MATCH(VALUE(SUBSTITUTE($EQ542,$EG542,"")),$A$6:$A$167,0)-1,MATCH($EG542,$D$6:$CC$6,0)-1+8,1,1)),"")</f>
        <v/>
      </c>
      <c r="EW542" s="182" t="str">
        <f t="shared" ca="1" si="31"/>
        <v/>
      </c>
      <c r="EX542" s="182" t="str">
        <f t="shared" ca="1" si="32"/>
        <v/>
      </c>
      <c r="EY542" s="182" t="str">
        <f ca="1">IF(EU542="","",COUNTIF(EU$6:$EU542,"&gt;"&amp;0))</f>
        <v/>
      </c>
      <c r="EZ542" s="167"/>
      <c r="FA542" s="155"/>
    </row>
    <row r="543" spans="146:157" ht="27.6" customHeight="1">
      <c r="EP543" s="181"/>
      <c r="EQ543" s="181"/>
      <c r="ER543" s="182"/>
      <c r="ES543" s="182"/>
      <c r="ET543" s="182" t="str">
        <f t="shared" ca="1" si="30"/>
        <v/>
      </c>
      <c r="EU543" s="182" t="str">
        <f ca="1">IFERROR(IF(OFFSET($D$6,MATCH(VALUE(SUBSTITUTE(EQ543,EG543,"")),$A$6:$A$167,0)-1,MATCH($EG543,$D$6:$CC$6,0)-1+7,1,1)&gt;0,OFFSET($D$6,MATCH(VALUE(SUBSTITUTE(EQ543,EG543,"")),$A$6:$A$167,0)-1,MATCH($EG543,$D$6:$CC$6,0)-1+7,1,1),""),"")</f>
        <v/>
      </c>
      <c r="EV543" s="182" t="str">
        <f ca="1">IF($EU543&lt;&gt;"",IF(OFFSET($D$6,MATCH(VALUE(SUBSTITUTE($EQ543,$EG543,"")),$A$6:$A$167,0)-1,MATCH($EG543,$D$6:$CC$6,0)-1+8,1,1)=0,"",OFFSET($D$6,MATCH(VALUE(SUBSTITUTE($EQ543,$EG543,"")),$A$6:$A$167,0)-1,MATCH($EG543,$D$6:$CC$6,0)-1+8,1,1)),"")</f>
        <v/>
      </c>
      <c r="EW543" s="182" t="str">
        <f t="shared" ca="1" si="31"/>
        <v/>
      </c>
      <c r="EX543" s="182" t="str">
        <f t="shared" ca="1" si="32"/>
        <v/>
      </c>
      <c r="EY543" s="182" t="str">
        <f ca="1">IF(EU543="","",COUNTIF(EU$6:$EU543,"&gt;"&amp;0))</f>
        <v/>
      </c>
      <c r="EZ543" s="167"/>
      <c r="FA543" s="155"/>
    </row>
    <row r="544" spans="146:157" ht="27.6" customHeight="1">
      <c r="EP544" s="181"/>
      <c r="EQ544" s="181"/>
      <c r="ER544" s="182"/>
      <c r="ES544" s="182"/>
      <c r="ET544" s="182" t="str">
        <f t="shared" ca="1" si="30"/>
        <v/>
      </c>
      <c r="EU544" s="182" t="str">
        <f ca="1">IFERROR(IF(OFFSET($D$6,MATCH(VALUE(SUBSTITUTE(EQ544,EG544,"")),$A$6:$A$167,0)-1,MATCH($EG544,$D$6:$CC$6,0)-1+7,1,1)&gt;0,OFFSET($D$6,MATCH(VALUE(SUBSTITUTE(EQ544,EG544,"")),$A$6:$A$167,0)-1,MATCH($EG544,$D$6:$CC$6,0)-1+7,1,1),""),"")</f>
        <v/>
      </c>
      <c r="EV544" s="182" t="str">
        <f ca="1">IF($EU544&lt;&gt;"",IF(OFFSET($D$6,MATCH(VALUE(SUBSTITUTE($EQ544,$EG544,"")),$A$6:$A$167,0)-1,MATCH($EG544,$D$6:$CC$6,0)-1+8,1,1)=0,"",OFFSET($D$6,MATCH(VALUE(SUBSTITUTE($EQ544,$EG544,"")),$A$6:$A$167,0)-1,MATCH($EG544,$D$6:$CC$6,0)-1+8,1,1)),"")</f>
        <v/>
      </c>
      <c r="EW544" s="182" t="str">
        <f t="shared" ca="1" si="31"/>
        <v/>
      </c>
      <c r="EX544" s="182" t="str">
        <f t="shared" ca="1" si="32"/>
        <v/>
      </c>
      <c r="EY544" s="182" t="str">
        <f ca="1">IF(EU544="","",COUNTIF(EU$6:$EU544,"&gt;"&amp;0))</f>
        <v/>
      </c>
      <c r="EZ544" s="167"/>
      <c r="FA544" s="155"/>
    </row>
    <row r="545" spans="146:157" ht="27.6" customHeight="1">
      <c r="EP545" s="181"/>
      <c r="EQ545" s="181"/>
      <c r="ER545" s="182"/>
      <c r="ES545" s="182"/>
      <c r="ET545" s="182" t="str">
        <f t="shared" ca="1" si="30"/>
        <v/>
      </c>
      <c r="EU545" s="182" t="str">
        <f ca="1">IFERROR(IF(OFFSET($D$6,MATCH(VALUE(SUBSTITUTE(EQ545,EG545,"")),$A$6:$A$167,0)-1,MATCH($EG545,$D$6:$CC$6,0)-1+7,1,1)&gt;0,OFFSET($D$6,MATCH(VALUE(SUBSTITUTE(EQ545,EG545,"")),$A$6:$A$167,0)-1,MATCH($EG545,$D$6:$CC$6,0)-1+7,1,1),""),"")</f>
        <v/>
      </c>
      <c r="EV545" s="182" t="str">
        <f ca="1">IF($EU545&lt;&gt;"",IF(OFFSET($D$6,MATCH(VALUE(SUBSTITUTE($EQ545,$EG545,"")),$A$6:$A$167,0)-1,MATCH($EG545,$D$6:$CC$6,0)-1+8,1,1)=0,"",OFFSET($D$6,MATCH(VALUE(SUBSTITUTE($EQ545,$EG545,"")),$A$6:$A$167,0)-1,MATCH($EG545,$D$6:$CC$6,0)-1+8,1,1)),"")</f>
        <v/>
      </c>
      <c r="EW545" s="182" t="str">
        <f t="shared" ca="1" si="31"/>
        <v/>
      </c>
      <c r="EX545" s="182" t="str">
        <f t="shared" ca="1" si="32"/>
        <v/>
      </c>
      <c r="EY545" s="182" t="str">
        <f ca="1">IF(EU545="","",COUNTIF(EU$6:$EU545,"&gt;"&amp;0))</f>
        <v/>
      </c>
      <c r="EZ545" s="167"/>
      <c r="FA545" s="155"/>
    </row>
    <row r="546" spans="146:157" ht="27.6" customHeight="1">
      <c r="EP546" s="181"/>
      <c r="EQ546" s="181"/>
      <c r="ER546" s="182"/>
      <c r="ES546" s="182"/>
      <c r="ET546" s="182" t="str">
        <f t="shared" ca="1" si="30"/>
        <v/>
      </c>
      <c r="EU546" s="182" t="str">
        <f ca="1">IFERROR(IF(OFFSET($D$6,MATCH(VALUE(SUBSTITUTE(EQ546,EG546,"")),$A$6:$A$167,0)-1,MATCH($EG546,$D$6:$CC$6,0)-1+7,1,1)&gt;0,OFFSET($D$6,MATCH(VALUE(SUBSTITUTE(EQ546,EG546,"")),$A$6:$A$167,0)-1,MATCH($EG546,$D$6:$CC$6,0)-1+7,1,1),""),"")</f>
        <v/>
      </c>
      <c r="EV546" s="182" t="str">
        <f ca="1">IF($EU546&lt;&gt;"",IF(OFFSET($D$6,MATCH(VALUE(SUBSTITUTE($EQ546,$EG546,"")),$A$6:$A$167,0)-1,MATCH($EG546,$D$6:$CC$6,0)-1+8,1,1)=0,"",OFFSET($D$6,MATCH(VALUE(SUBSTITUTE($EQ546,$EG546,"")),$A$6:$A$167,0)-1,MATCH($EG546,$D$6:$CC$6,0)-1+8,1,1)),"")</f>
        <v/>
      </c>
      <c r="EW546" s="182" t="str">
        <f t="shared" ca="1" si="31"/>
        <v/>
      </c>
      <c r="EX546" s="182" t="str">
        <f t="shared" ca="1" si="32"/>
        <v/>
      </c>
      <c r="EY546" s="182" t="str">
        <f ca="1">IF(EU546="","",COUNTIF(EU$6:$EU546,"&gt;"&amp;0))</f>
        <v/>
      </c>
      <c r="EZ546" s="167"/>
      <c r="FA546" s="155"/>
    </row>
    <row r="547" spans="146:157" ht="27.6" customHeight="1">
      <c r="EP547" s="181"/>
      <c r="EQ547" s="181"/>
      <c r="ER547" s="182"/>
      <c r="ES547" s="182"/>
      <c r="ET547" s="182" t="str">
        <f t="shared" ca="1" si="30"/>
        <v/>
      </c>
      <c r="EU547" s="182" t="str">
        <f ca="1">IFERROR(IF(OFFSET($D$6,MATCH(VALUE(SUBSTITUTE(EQ547,EG547,"")),$A$6:$A$167,0)-1,MATCH($EG547,$D$6:$CC$6,0)-1+7,1,1)&gt;0,OFFSET($D$6,MATCH(VALUE(SUBSTITUTE(EQ547,EG547,"")),$A$6:$A$167,0)-1,MATCH($EG547,$D$6:$CC$6,0)-1+7,1,1),""),"")</f>
        <v/>
      </c>
      <c r="EV547" s="182" t="str">
        <f ca="1">IF($EU547&lt;&gt;"",IF(OFFSET($D$6,MATCH(VALUE(SUBSTITUTE($EQ547,$EG547,"")),$A$6:$A$167,0)-1,MATCH($EG547,$D$6:$CC$6,0)-1+8,1,1)=0,"",OFFSET($D$6,MATCH(VALUE(SUBSTITUTE($EQ547,$EG547,"")),$A$6:$A$167,0)-1,MATCH($EG547,$D$6:$CC$6,0)-1+8,1,1)),"")</f>
        <v/>
      </c>
      <c r="EW547" s="182" t="str">
        <f t="shared" ca="1" si="31"/>
        <v/>
      </c>
      <c r="EX547" s="182" t="str">
        <f t="shared" ca="1" si="32"/>
        <v/>
      </c>
      <c r="EY547" s="182" t="str">
        <f ca="1">IF(EU547="","",COUNTIF(EU$6:$EU547,"&gt;"&amp;0))</f>
        <v/>
      </c>
      <c r="EZ547" s="167"/>
      <c r="FA547" s="155"/>
    </row>
    <row r="548" spans="146:157" ht="27.6" customHeight="1">
      <c r="EP548" s="181"/>
      <c r="EQ548" s="181"/>
      <c r="ER548" s="182"/>
      <c r="ES548" s="182"/>
      <c r="ET548" s="182" t="str">
        <f t="shared" ca="1" si="30"/>
        <v/>
      </c>
      <c r="EU548" s="182" t="str">
        <f ca="1">IFERROR(IF(OFFSET($D$6,MATCH(VALUE(SUBSTITUTE(EQ548,EG548,"")),$A$6:$A$167,0)-1,MATCH($EG548,$D$6:$CC$6,0)-1+7,1,1)&gt;0,OFFSET($D$6,MATCH(VALUE(SUBSTITUTE(EQ548,EG548,"")),$A$6:$A$167,0)-1,MATCH($EG548,$D$6:$CC$6,0)-1+7,1,1),""),"")</f>
        <v/>
      </c>
      <c r="EV548" s="182" t="str">
        <f ca="1">IF($EU548&lt;&gt;"",IF(OFFSET($D$6,MATCH(VALUE(SUBSTITUTE($EQ548,$EG548,"")),$A$6:$A$167,0)-1,MATCH($EG548,$D$6:$CC$6,0)-1+8,1,1)=0,"",OFFSET($D$6,MATCH(VALUE(SUBSTITUTE($EQ548,$EG548,"")),$A$6:$A$167,0)-1,MATCH($EG548,$D$6:$CC$6,0)-1+8,1,1)),"")</f>
        <v/>
      </c>
      <c r="EW548" s="182" t="str">
        <f t="shared" ca="1" si="31"/>
        <v/>
      </c>
      <c r="EX548" s="182" t="str">
        <f t="shared" ca="1" si="32"/>
        <v/>
      </c>
      <c r="EY548" s="182" t="str">
        <f ca="1">IF(EU548="","",COUNTIF(EU$6:$EU548,"&gt;"&amp;0))</f>
        <v/>
      </c>
      <c r="EZ548" s="167"/>
      <c r="FA548" s="155"/>
    </row>
    <row r="549" spans="146:157" ht="27.6" customHeight="1">
      <c r="EP549" s="181"/>
      <c r="EQ549" s="181"/>
      <c r="ER549" s="182"/>
      <c r="ES549" s="182"/>
      <c r="ET549" s="182" t="str">
        <f t="shared" ca="1" si="30"/>
        <v/>
      </c>
      <c r="EU549" s="182" t="str">
        <f ca="1">IFERROR(IF(OFFSET($D$6,MATCH(VALUE(SUBSTITUTE(EQ549,EG549,"")),$A$6:$A$167,0)-1,MATCH($EG549,$D$6:$CC$6,0)-1+7,1,1)&gt;0,OFFSET($D$6,MATCH(VALUE(SUBSTITUTE(EQ549,EG549,"")),$A$6:$A$167,0)-1,MATCH($EG549,$D$6:$CC$6,0)-1+7,1,1),""),"")</f>
        <v/>
      </c>
      <c r="EV549" s="182" t="str">
        <f ca="1">IF($EU549&lt;&gt;"",IF(OFFSET($D$6,MATCH(VALUE(SUBSTITUTE($EQ549,$EG549,"")),$A$6:$A$167,0)-1,MATCH($EG549,$D$6:$CC$6,0)-1+8,1,1)=0,"",OFFSET($D$6,MATCH(VALUE(SUBSTITUTE($EQ549,$EG549,"")),$A$6:$A$167,0)-1,MATCH($EG549,$D$6:$CC$6,0)-1+8,1,1)),"")</f>
        <v/>
      </c>
      <c r="EW549" s="182" t="str">
        <f t="shared" ca="1" si="31"/>
        <v/>
      </c>
      <c r="EX549" s="182" t="str">
        <f t="shared" ca="1" si="32"/>
        <v/>
      </c>
      <c r="EY549" s="182" t="str">
        <f ca="1">IF(EU549="","",COUNTIF(EU$6:$EU549,"&gt;"&amp;0))</f>
        <v/>
      </c>
      <c r="EZ549" s="167"/>
      <c r="FA549" s="155"/>
    </row>
    <row r="550" spans="146:157" ht="27.6" customHeight="1">
      <c r="EP550" s="181"/>
      <c r="EQ550" s="181"/>
      <c r="ER550" s="182"/>
      <c r="ES550" s="182"/>
      <c r="ET550" s="182" t="str">
        <f t="shared" ca="1" si="30"/>
        <v/>
      </c>
      <c r="EU550" s="182" t="str">
        <f ca="1">IFERROR(IF(OFFSET($D$6,MATCH(VALUE(SUBSTITUTE(EQ550,EG550,"")),$A$6:$A$167,0)-1,MATCH($EG550,$D$6:$CC$6,0)-1+7,1,1)&gt;0,OFFSET($D$6,MATCH(VALUE(SUBSTITUTE(EQ550,EG550,"")),$A$6:$A$167,0)-1,MATCH($EG550,$D$6:$CC$6,0)-1+7,1,1),""),"")</f>
        <v/>
      </c>
      <c r="EV550" s="182" t="str">
        <f ca="1">IF($EU550&lt;&gt;"",IF(OFFSET($D$6,MATCH(VALUE(SUBSTITUTE($EQ550,$EG550,"")),$A$6:$A$167,0)-1,MATCH($EG550,$D$6:$CC$6,0)-1+8,1,1)=0,"",OFFSET($D$6,MATCH(VALUE(SUBSTITUTE($EQ550,$EG550,"")),$A$6:$A$167,0)-1,MATCH($EG550,$D$6:$CC$6,0)-1+8,1,1)),"")</f>
        <v/>
      </c>
      <c r="EW550" s="182" t="str">
        <f t="shared" ca="1" si="31"/>
        <v/>
      </c>
      <c r="EX550" s="182" t="str">
        <f t="shared" ca="1" si="32"/>
        <v/>
      </c>
      <c r="EY550" s="182" t="str">
        <f ca="1">IF(EU550="","",COUNTIF(EU$6:$EU550,"&gt;"&amp;0))</f>
        <v/>
      </c>
      <c r="EZ550" s="167"/>
      <c r="FA550" s="155"/>
    </row>
    <row r="551" spans="146:157" ht="27.6" customHeight="1">
      <c r="EP551" s="181"/>
      <c r="EQ551" s="181"/>
      <c r="ER551" s="182"/>
      <c r="ES551" s="182"/>
      <c r="ET551" s="182" t="str">
        <f t="shared" ca="1" si="30"/>
        <v/>
      </c>
      <c r="EU551" s="182" t="str">
        <f ca="1">IFERROR(IF(OFFSET($D$6,MATCH(VALUE(SUBSTITUTE(EQ551,EG551,"")),$A$6:$A$167,0)-1,MATCH($EG551,$D$6:$CC$6,0)-1+7,1,1)&gt;0,OFFSET($D$6,MATCH(VALUE(SUBSTITUTE(EQ551,EG551,"")),$A$6:$A$167,0)-1,MATCH($EG551,$D$6:$CC$6,0)-1+7,1,1),""),"")</f>
        <v/>
      </c>
      <c r="EV551" s="182" t="str">
        <f ca="1">IF($EU551&lt;&gt;"",IF(OFFSET($D$6,MATCH(VALUE(SUBSTITUTE($EQ551,$EG551,"")),$A$6:$A$167,0)-1,MATCH($EG551,$D$6:$CC$6,0)-1+8,1,1)=0,"",OFFSET($D$6,MATCH(VALUE(SUBSTITUTE($EQ551,$EG551,"")),$A$6:$A$167,0)-1,MATCH($EG551,$D$6:$CC$6,0)-1+8,1,1)),"")</f>
        <v/>
      </c>
      <c r="EW551" s="182" t="str">
        <f t="shared" ca="1" si="31"/>
        <v/>
      </c>
      <c r="EX551" s="182" t="str">
        <f t="shared" ca="1" si="32"/>
        <v/>
      </c>
      <c r="EY551" s="182" t="str">
        <f ca="1">IF(EU551="","",COUNTIF(EU$6:$EU551,"&gt;"&amp;0))</f>
        <v/>
      </c>
      <c r="EZ551" s="167"/>
      <c r="FA551" s="155"/>
    </row>
    <row r="552" spans="146:157" ht="27.6" customHeight="1">
      <c r="EP552" s="181"/>
      <c r="EQ552" s="181"/>
      <c r="ER552" s="182"/>
      <c r="ES552" s="182"/>
      <c r="ET552" s="182" t="str">
        <f t="shared" ca="1" si="30"/>
        <v/>
      </c>
      <c r="EU552" s="182" t="str">
        <f ca="1">IFERROR(IF(OFFSET($D$6,MATCH(VALUE(SUBSTITUTE(EQ552,EG552,"")),$A$6:$A$167,0)-1,MATCH($EG552,$D$6:$CC$6,0)-1+7,1,1)&gt;0,OFFSET($D$6,MATCH(VALUE(SUBSTITUTE(EQ552,EG552,"")),$A$6:$A$167,0)-1,MATCH($EG552,$D$6:$CC$6,0)-1+7,1,1),""),"")</f>
        <v/>
      </c>
      <c r="EV552" s="182" t="str">
        <f ca="1">IF($EU552&lt;&gt;"",IF(OFFSET($D$6,MATCH(VALUE(SUBSTITUTE($EQ552,$EG552,"")),$A$6:$A$167,0)-1,MATCH($EG552,$D$6:$CC$6,0)-1+8,1,1)=0,"",OFFSET($D$6,MATCH(VALUE(SUBSTITUTE($EQ552,$EG552,"")),$A$6:$A$167,0)-1,MATCH($EG552,$D$6:$CC$6,0)-1+8,1,1)),"")</f>
        <v/>
      </c>
      <c r="EW552" s="182" t="str">
        <f t="shared" ca="1" si="31"/>
        <v/>
      </c>
      <c r="EX552" s="182" t="str">
        <f t="shared" ca="1" si="32"/>
        <v/>
      </c>
      <c r="EY552" s="182" t="str">
        <f ca="1">IF(EU552="","",COUNTIF(EU$6:$EU552,"&gt;"&amp;0))</f>
        <v/>
      </c>
      <c r="EZ552" s="167"/>
      <c r="FA552" s="155"/>
    </row>
    <row r="553" spans="146:157" ht="27.6" customHeight="1">
      <c r="EP553" s="181"/>
      <c r="EQ553" s="181"/>
      <c r="ER553" s="182"/>
      <c r="ES553" s="182"/>
      <c r="ET553" s="182" t="str">
        <f t="shared" ca="1" si="30"/>
        <v/>
      </c>
      <c r="EU553" s="182" t="str">
        <f ca="1">IFERROR(IF(OFFSET($D$6,MATCH(VALUE(SUBSTITUTE(EQ553,EG553,"")),$A$6:$A$167,0)-1,MATCH($EG553,$D$6:$CC$6,0)-1+7,1,1)&gt;0,OFFSET($D$6,MATCH(VALUE(SUBSTITUTE(EQ553,EG553,"")),$A$6:$A$167,0)-1,MATCH($EG553,$D$6:$CC$6,0)-1+7,1,1),""),"")</f>
        <v/>
      </c>
      <c r="EV553" s="182" t="str">
        <f ca="1">IF($EU553&lt;&gt;"",IF(OFFSET($D$6,MATCH(VALUE(SUBSTITUTE($EQ553,$EG553,"")),$A$6:$A$167,0)-1,MATCH($EG553,$D$6:$CC$6,0)-1+8,1,1)=0,"",OFFSET($D$6,MATCH(VALUE(SUBSTITUTE($EQ553,$EG553,"")),$A$6:$A$167,0)-1,MATCH($EG553,$D$6:$CC$6,0)-1+8,1,1)),"")</f>
        <v/>
      </c>
      <c r="EW553" s="182" t="str">
        <f t="shared" ca="1" si="31"/>
        <v/>
      </c>
      <c r="EX553" s="182" t="str">
        <f t="shared" ca="1" si="32"/>
        <v/>
      </c>
      <c r="EY553" s="182" t="str">
        <f ca="1">IF(EU553="","",COUNTIF(EU$6:$EU553,"&gt;"&amp;0))</f>
        <v/>
      </c>
      <c r="EZ553" s="167"/>
      <c r="FA553" s="155"/>
    </row>
    <row r="554" spans="146:157" ht="27.6" customHeight="1">
      <c r="EP554" s="181"/>
      <c r="EQ554" s="181"/>
      <c r="ER554" s="182"/>
      <c r="ES554" s="182"/>
      <c r="ET554" s="182" t="str">
        <f t="shared" ca="1" si="30"/>
        <v/>
      </c>
      <c r="EU554" s="182" t="str">
        <f ca="1">IFERROR(IF(OFFSET($D$6,MATCH(VALUE(SUBSTITUTE(EQ554,EG554,"")),$A$6:$A$167,0)-1,MATCH($EG554,$D$6:$CC$6,0)-1+7,1,1)&gt;0,OFFSET($D$6,MATCH(VALUE(SUBSTITUTE(EQ554,EG554,"")),$A$6:$A$167,0)-1,MATCH($EG554,$D$6:$CC$6,0)-1+7,1,1),""),"")</f>
        <v/>
      </c>
      <c r="EV554" s="182" t="str">
        <f ca="1">IF($EU554&lt;&gt;"",IF(OFFSET($D$6,MATCH(VALUE(SUBSTITUTE($EQ554,$EG554,"")),$A$6:$A$167,0)-1,MATCH($EG554,$D$6:$CC$6,0)-1+8,1,1)=0,"",OFFSET($D$6,MATCH(VALUE(SUBSTITUTE($EQ554,$EG554,"")),$A$6:$A$167,0)-1,MATCH($EG554,$D$6:$CC$6,0)-1+8,1,1)),"")</f>
        <v/>
      </c>
      <c r="EW554" s="182" t="str">
        <f t="shared" ca="1" si="31"/>
        <v/>
      </c>
      <c r="EX554" s="182" t="str">
        <f t="shared" ca="1" si="32"/>
        <v/>
      </c>
      <c r="EY554" s="182" t="str">
        <f ca="1">IF(EU554="","",COUNTIF(EU$6:$EU554,"&gt;"&amp;0))</f>
        <v/>
      </c>
      <c r="EZ554" s="167"/>
      <c r="FA554" s="155"/>
    </row>
    <row r="555" spans="146:157" ht="27.6" customHeight="1">
      <c r="EP555" s="181"/>
      <c r="EQ555" s="181"/>
      <c r="ER555" s="182"/>
      <c r="ES555" s="182"/>
      <c r="ET555" s="182" t="str">
        <f t="shared" ca="1" si="30"/>
        <v/>
      </c>
      <c r="EU555" s="182" t="str">
        <f ca="1">IFERROR(IF(OFFSET($D$6,MATCH(VALUE(SUBSTITUTE(EQ555,EG555,"")),$A$6:$A$167,0)-1,MATCH($EG555,$D$6:$CC$6,0)-1+7,1,1)&gt;0,OFFSET($D$6,MATCH(VALUE(SUBSTITUTE(EQ555,EG555,"")),$A$6:$A$167,0)-1,MATCH($EG555,$D$6:$CC$6,0)-1+7,1,1),""),"")</f>
        <v/>
      </c>
      <c r="EV555" s="182" t="str">
        <f ca="1">IF($EU555&lt;&gt;"",IF(OFFSET($D$6,MATCH(VALUE(SUBSTITUTE($EQ555,$EG555,"")),$A$6:$A$167,0)-1,MATCH($EG555,$D$6:$CC$6,0)-1+8,1,1)=0,"",OFFSET($D$6,MATCH(VALUE(SUBSTITUTE($EQ555,$EG555,"")),$A$6:$A$167,0)-1,MATCH($EG555,$D$6:$CC$6,0)-1+8,1,1)),"")</f>
        <v/>
      </c>
      <c r="EW555" s="182" t="str">
        <f t="shared" ca="1" si="31"/>
        <v/>
      </c>
      <c r="EX555" s="182" t="str">
        <f t="shared" ca="1" si="32"/>
        <v/>
      </c>
      <c r="EY555" s="182" t="str">
        <f ca="1">IF(EU555="","",COUNTIF(EU$6:$EU555,"&gt;"&amp;0))</f>
        <v/>
      </c>
      <c r="EZ555" s="167"/>
      <c r="FA555" s="155"/>
    </row>
    <row r="556" spans="146:157" ht="27.6" customHeight="1">
      <c r="EP556" s="181"/>
      <c r="EQ556" s="181"/>
      <c r="ER556" s="182"/>
      <c r="ES556" s="182"/>
      <c r="ET556" s="182" t="str">
        <f t="shared" ca="1" si="30"/>
        <v/>
      </c>
      <c r="EU556" s="182" t="str">
        <f ca="1">IFERROR(IF(OFFSET($D$6,MATCH(VALUE(SUBSTITUTE(EQ556,EG556,"")),$A$6:$A$167,0)-1,MATCH($EG556,$D$6:$CC$6,0)-1+7,1,1)&gt;0,OFFSET($D$6,MATCH(VALUE(SUBSTITUTE(EQ556,EG556,"")),$A$6:$A$167,0)-1,MATCH($EG556,$D$6:$CC$6,0)-1+7,1,1),""),"")</f>
        <v/>
      </c>
      <c r="EV556" s="182" t="str">
        <f ca="1">IF($EU556&lt;&gt;"",IF(OFFSET($D$6,MATCH(VALUE(SUBSTITUTE($EQ556,$EG556,"")),$A$6:$A$167,0)-1,MATCH($EG556,$D$6:$CC$6,0)-1+8,1,1)=0,"",OFFSET($D$6,MATCH(VALUE(SUBSTITUTE($EQ556,$EG556,"")),$A$6:$A$167,0)-1,MATCH($EG556,$D$6:$CC$6,0)-1+8,1,1)),"")</f>
        <v/>
      </c>
      <c r="EW556" s="182" t="str">
        <f t="shared" ca="1" si="31"/>
        <v/>
      </c>
      <c r="EX556" s="182" t="str">
        <f t="shared" ca="1" si="32"/>
        <v/>
      </c>
      <c r="EY556" s="182" t="str">
        <f ca="1">IF(EU556="","",COUNTIF(EU$6:$EU556,"&gt;"&amp;0))</f>
        <v/>
      </c>
      <c r="EZ556" s="167"/>
      <c r="FA556" s="155"/>
    </row>
    <row r="557" spans="146:157" ht="27.6" customHeight="1">
      <c r="EP557" s="181"/>
      <c r="EQ557" s="181"/>
      <c r="ER557" s="182"/>
      <c r="ES557" s="182"/>
      <c r="ET557" s="182" t="str">
        <f t="shared" ca="1" si="30"/>
        <v/>
      </c>
      <c r="EU557" s="182" t="str">
        <f ca="1">IFERROR(IF(OFFSET($D$6,MATCH(VALUE(SUBSTITUTE(EQ557,EG557,"")),$A$6:$A$167,0)-1,MATCH($EG557,$D$6:$CC$6,0)-1+7,1,1)&gt;0,OFFSET($D$6,MATCH(VALUE(SUBSTITUTE(EQ557,EG557,"")),$A$6:$A$167,0)-1,MATCH($EG557,$D$6:$CC$6,0)-1+7,1,1),""),"")</f>
        <v/>
      </c>
      <c r="EV557" s="182" t="str">
        <f ca="1">IF($EU557&lt;&gt;"",IF(OFFSET($D$6,MATCH(VALUE(SUBSTITUTE($EQ557,$EG557,"")),$A$6:$A$167,0)-1,MATCH($EG557,$D$6:$CC$6,0)-1+8,1,1)=0,"",OFFSET($D$6,MATCH(VALUE(SUBSTITUTE($EQ557,$EG557,"")),$A$6:$A$167,0)-1,MATCH($EG557,$D$6:$CC$6,0)-1+8,1,1)),"")</f>
        <v/>
      </c>
      <c r="EW557" s="182" t="str">
        <f t="shared" ca="1" si="31"/>
        <v/>
      </c>
      <c r="EX557" s="182" t="str">
        <f t="shared" ca="1" si="32"/>
        <v/>
      </c>
      <c r="EY557" s="182" t="str">
        <f ca="1">IF(EU557="","",COUNTIF(EU$6:$EU557,"&gt;"&amp;0))</f>
        <v/>
      </c>
      <c r="EZ557" s="167"/>
      <c r="FA557" s="155"/>
    </row>
    <row r="558" spans="146:157" ht="27.6" customHeight="1">
      <c r="EP558" s="181"/>
      <c r="EQ558" s="181"/>
      <c r="ER558" s="182"/>
      <c r="ES558" s="182"/>
      <c r="ET558" s="182" t="str">
        <f t="shared" ca="1" si="30"/>
        <v/>
      </c>
      <c r="EU558" s="182" t="str">
        <f ca="1">IFERROR(IF(OFFSET($D$6,MATCH(VALUE(SUBSTITUTE(EQ558,EG558,"")),$A$6:$A$167,0)-1,MATCH($EG558,$D$6:$CC$6,0)-1+7,1,1)&gt;0,OFFSET($D$6,MATCH(VALUE(SUBSTITUTE(EQ558,EG558,"")),$A$6:$A$167,0)-1,MATCH($EG558,$D$6:$CC$6,0)-1+7,1,1),""),"")</f>
        <v/>
      </c>
      <c r="EV558" s="182" t="str">
        <f ca="1">IF($EU558&lt;&gt;"",IF(OFFSET($D$6,MATCH(VALUE(SUBSTITUTE($EQ558,$EG558,"")),$A$6:$A$167,0)-1,MATCH($EG558,$D$6:$CC$6,0)-1+8,1,1)=0,"",OFFSET($D$6,MATCH(VALUE(SUBSTITUTE($EQ558,$EG558,"")),$A$6:$A$167,0)-1,MATCH($EG558,$D$6:$CC$6,0)-1+8,1,1)),"")</f>
        <v/>
      </c>
      <c r="EW558" s="182" t="str">
        <f t="shared" ca="1" si="31"/>
        <v/>
      </c>
      <c r="EX558" s="182" t="str">
        <f t="shared" ca="1" si="32"/>
        <v/>
      </c>
      <c r="EY558" s="182" t="str">
        <f ca="1">IF(EU558="","",COUNTIF(EU$6:$EU558,"&gt;"&amp;0))</f>
        <v/>
      </c>
      <c r="EZ558" s="167"/>
      <c r="FA558" s="155"/>
    </row>
    <row r="559" spans="146:157" ht="27.6" customHeight="1">
      <c r="EP559" s="181"/>
      <c r="EQ559" s="181"/>
      <c r="ER559" s="182"/>
      <c r="ES559" s="182"/>
      <c r="ET559" s="182" t="str">
        <f t="shared" ca="1" si="30"/>
        <v/>
      </c>
      <c r="EU559" s="182" t="str">
        <f ca="1">IFERROR(IF(OFFSET($D$6,MATCH(VALUE(SUBSTITUTE(EQ559,EG559,"")),$A$6:$A$167,0)-1,MATCH($EG559,$D$6:$CC$6,0)-1+7,1,1)&gt;0,OFFSET($D$6,MATCH(VALUE(SUBSTITUTE(EQ559,EG559,"")),$A$6:$A$167,0)-1,MATCH($EG559,$D$6:$CC$6,0)-1+7,1,1),""),"")</f>
        <v/>
      </c>
      <c r="EV559" s="182" t="str">
        <f ca="1">IF($EU559&lt;&gt;"",IF(OFFSET($D$6,MATCH(VALUE(SUBSTITUTE($EQ559,$EG559,"")),$A$6:$A$167,0)-1,MATCH($EG559,$D$6:$CC$6,0)-1+8,1,1)=0,"",OFFSET($D$6,MATCH(VALUE(SUBSTITUTE($EQ559,$EG559,"")),$A$6:$A$167,0)-1,MATCH($EG559,$D$6:$CC$6,0)-1+8,1,1)),"")</f>
        <v/>
      </c>
      <c r="EW559" s="182" t="str">
        <f t="shared" ca="1" si="31"/>
        <v/>
      </c>
      <c r="EX559" s="182" t="str">
        <f t="shared" ca="1" si="32"/>
        <v/>
      </c>
      <c r="EY559" s="182" t="str">
        <f ca="1">IF(EU559="","",COUNTIF(EU$6:$EU559,"&gt;"&amp;0))</f>
        <v/>
      </c>
      <c r="EZ559" s="167"/>
      <c r="FA559" s="155"/>
    </row>
    <row r="560" spans="146:157" ht="27.6" customHeight="1">
      <c r="EP560" s="181"/>
      <c r="EQ560" s="181"/>
      <c r="ER560" s="182"/>
      <c r="ES560" s="182"/>
      <c r="ET560" s="182" t="str">
        <f t="shared" ca="1" si="30"/>
        <v/>
      </c>
      <c r="EU560" s="182" t="str">
        <f ca="1">IFERROR(IF(OFFSET($D$6,MATCH(VALUE(SUBSTITUTE(EQ560,EG560,"")),$A$6:$A$167,0)-1,MATCH($EG560,$D$6:$CC$6,0)-1+7,1,1)&gt;0,OFFSET($D$6,MATCH(VALUE(SUBSTITUTE(EQ560,EG560,"")),$A$6:$A$167,0)-1,MATCH($EG560,$D$6:$CC$6,0)-1+7,1,1),""),"")</f>
        <v/>
      </c>
      <c r="EV560" s="182" t="str">
        <f ca="1">IF($EU560&lt;&gt;"",IF(OFFSET($D$6,MATCH(VALUE(SUBSTITUTE($EQ560,$EG560,"")),$A$6:$A$167,0)-1,MATCH($EG560,$D$6:$CC$6,0)-1+8,1,1)=0,"",OFFSET($D$6,MATCH(VALUE(SUBSTITUTE($EQ560,$EG560,"")),$A$6:$A$167,0)-1,MATCH($EG560,$D$6:$CC$6,0)-1+8,1,1)),"")</f>
        <v/>
      </c>
      <c r="EW560" s="182" t="str">
        <f t="shared" ca="1" si="31"/>
        <v/>
      </c>
      <c r="EX560" s="182" t="str">
        <f t="shared" ca="1" si="32"/>
        <v/>
      </c>
      <c r="EY560" s="182" t="str">
        <f ca="1">IF(EU560="","",COUNTIF(EU$6:$EU560,"&gt;"&amp;0))</f>
        <v/>
      </c>
      <c r="EZ560" s="167"/>
      <c r="FA560" s="155"/>
    </row>
    <row r="561" spans="146:157" ht="27.6" customHeight="1">
      <c r="EP561" s="181"/>
      <c r="EQ561" s="181"/>
      <c r="ER561" s="182"/>
      <c r="ES561" s="182"/>
      <c r="ET561" s="182" t="str">
        <f t="shared" ca="1" si="30"/>
        <v/>
      </c>
      <c r="EU561" s="182" t="str">
        <f ca="1">IFERROR(IF(OFFSET($D$6,MATCH(VALUE(SUBSTITUTE(EQ561,EG561,"")),$A$6:$A$167,0)-1,MATCH($EG561,$D$6:$CC$6,0)-1+7,1,1)&gt;0,OFFSET($D$6,MATCH(VALUE(SUBSTITUTE(EQ561,EG561,"")),$A$6:$A$167,0)-1,MATCH($EG561,$D$6:$CC$6,0)-1+7,1,1),""),"")</f>
        <v/>
      </c>
      <c r="EV561" s="182" t="str">
        <f ca="1">IF($EU561&lt;&gt;"",IF(OFFSET($D$6,MATCH(VALUE(SUBSTITUTE($EQ561,$EG561,"")),$A$6:$A$167,0)-1,MATCH($EG561,$D$6:$CC$6,0)-1+8,1,1)=0,"",OFFSET($D$6,MATCH(VALUE(SUBSTITUTE($EQ561,$EG561,"")),$A$6:$A$167,0)-1,MATCH($EG561,$D$6:$CC$6,0)-1+8,1,1)),"")</f>
        <v/>
      </c>
      <c r="EW561" s="182" t="str">
        <f t="shared" ca="1" si="31"/>
        <v/>
      </c>
      <c r="EX561" s="182" t="str">
        <f t="shared" ca="1" si="32"/>
        <v/>
      </c>
      <c r="EY561" s="182" t="str">
        <f ca="1">IF(EU561="","",COUNTIF(EU$6:$EU561,"&gt;"&amp;0))</f>
        <v/>
      </c>
      <c r="EZ561" s="167"/>
      <c r="FA561" s="155"/>
    </row>
    <row r="562" spans="146:157" ht="27.6" customHeight="1">
      <c r="EP562" s="181"/>
      <c r="EQ562" s="181"/>
      <c r="ER562" s="182"/>
      <c r="ES562" s="182"/>
      <c r="ET562" s="182" t="str">
        <f t="shared" ca="1" si="30"/>
        <v/>
      </c>
      <c r="EU562" s="182" t="str">
        <f ca="1">IFERROR(IF(OFFSET($D$6,MATCH(VALUE(SUBSTITUTE(EQ562,EG562,"")),$A$6:$A$167,0)-1,MATCH($EG562,$D$6:$CC$6,0)-1+7,1,1)&gt;0,OFFSET($D$6,MATCH(VALUE(SUBSTITUTE(EQ562,EG562,"")),$A$6:$A$167,0)-1,MATCH($EG562,$D$6:$CC$6,0)-1+7,1,1),""),"")</f>
        <v/>
      </c>
      <c r="EV562" s="182" t="str">
        <f ca="1">IF($EU562&lt;&gt;"",IF(OFFSET($D$6,MATCH(VALUE(SUBSTITUTE($EQ562,$EG562,"")),$A$6:$A$167,0)-1,MATCH($EG562,$D$6:$CC$6,0)-1+8,1,1)=0,"",OFFSET($D$6,MATCH(VALUE(SUBSTITUTE($EQ562,$EG562,"")),$A$6:$A$167,0)-1,MATCH($EG562,$D$6:$CC$6,0)-1+8,1,1)),"")</f>
        <v/>
      </c>
      <c r="EW562" s="182" t="str">
        <f t="shared" ca="1" si="31"/>
        <v/>
      </c>
      <c r="EX562" s="182" t="str">
        <f t="shared" ca="1" si="32"/>
        <v/>
      </c>
      <c r="EY562" s="182" t="str">
        <f ca="1">IF(EU562="","",COUNTIF(EU$6:$EU562,"&gt;"&amp;0))</f>
        <v/>
      </c>
      <c r="EZ562" s="167"/>
      <c r="FA562" s="155"/>
    </row>
    <row r="563" spans="146:157" ht="27.6" customHeight="1">
      <c r="EP563" s="181"/>
      <c r="EQ563" s="181"/>
      <c r="ER563" s="182"/>
      <c r="ES563" s="182"/>
      <c r="ET563" s="182" t="str">
        <f t="shared" ca="1" si="30"/>
        <v/>
      </c>
      <c r="EU563" s="182" t="str">
        <f ca="1">IFERROR(IF(OFFSET($D$6,MATCH(VALUE(SUBSTITUTE(EQ563,EG563,"")),$A$6:$A$167,0)-1,MATCH($EG563,$D$6:$CC$6,0)-1+7,1,1)&gt;0,OFFSET($D$6,MATCH(VALUE(SUBSTITUTE(EQ563,EG563,"")),$A$6:$A$167,0)-1,MATCH($EG563,$D$6:$CC$6,0)-1+7,1,1),""),"")</f>
        <v/>
      </c>
      <c r="EV563" s="182" t="str">
        <f ca="1">IF($EU563&lt;&gt;"",IF(OFFSET($D$6,MATCH(VALUE(SUBSTITUTE($EQ563,$EG563,"")),$A$6:$A$167,0)-1,MATCH($EG563,$D$6:$CC$6,0)-1+8,1,1)=0,"",OFFSET($D$6,MATCH(VALUE(SUBSTITUTE($EQ563,$EG563,"")),$A$6:$A$167,0)-1,MATCH($EG563,$D$6:$CC$6,0)-1+8,1,1)),"")</f>
        <v/>
      </c>
      <c r="EW563" s="182" t="str">
        <f t="shared" ca="1" si="31"/>
        <v/>
      </c>
      <c r="EX563" s="182" t="str">
        <f t="shared" ca="1" si="32"/>
        <v/>
      </c>
      <c r="EY563" s="182" t="str">
        <f ca="1">IF(EU563="","",COUNTIF(EU$6:$EU563,"&gt;"&amp;0))</f>
        <v/>
      </c>
      <c r="EZ563" s="167"/>
      <c r="FA563" s="155"/>
    </row>
    <row r="564" spans="146:157" ht="27.6" customHeight="1">
      <c r="EP564" s="181"/>
      <c r="EQ564" s="181"/>
      <c r="ER564" s="182"/>
      <c r="ES564" s="182"/>
      <c r="ET564" s="182" t="str">
        <f t="shared" ca="1" si="30"/>
        <v/>
      </c>
      <c r="EU564" s="182" t="str">
        <f ca="1">IFERROR(IF(OFFSET($D$6,MATCH(VALUE(SUBSTITUTE(EQ564,EG564,"")),$A$6:$A$167,0)-1,MATCH($EG564,$D$6:$CC$6,0)-1+7,1,1)&gt;0,OFFSET($D$6,MATCH(VALUE(SUBSTITUTE(EQ564,EG564,"")),$A$6:$A$167,0)-1,MATCH($EG564,$D$6:$CC$6,0)-1+7,1,1),""),"")</f>
        <v/>
      </c>
      <c r="EV564" s="182" t="str">
        <f ca="1">IF($EU564&lt;&gt;"",IF(OFFSET($D$6,MATCH(VALUE(SUBSTITUTE($EQ564,$EG564,"")),$A$6:$A$167,0)-1,MATCH($EG564,$D$6:$CC$6,0)-1+8,1,1)=0,"",OFFSET($D$6,MATCH(VALUE(SUBSTITUTE($EQ564,$EG564,"")),$A$6:$A$167,0)-1,MATCH($EG564,$D$6:$CC$6,0)-1+8,1,1)),"")</f>
        <v/>
      </c>
      <c r="EW564" s="182" t="str">
        <f t="shared" ca="1" si="31"/>
        <v/>
      </c>
      <c r="EX564" s="182" t="str">
        <f t="shared" ca="1" si="32"/>
        <v/>
      </c>
      <c r="EY564" s="182" t="str">
        <f ca="1">IF(EU564="","",COUNTIF(EU$6:$EU564,"&gt;"&amp;0))</f>
        <v/>
      </c>
      <c r="EZ564" s="167"/>
      <c r="FA564" s="155"/>
    </row>
    <row r="565" spans="146:157" ht="27.6" customHeight="1">
      <c r="EP565" s="181"/>
      <c r="EQ565" s="181"/>
      <c r="ER565" s="182"/>
      <c r="ES565" s="182"/>
      <c r="ET565" s="182" t="str">
        <f t="shared" ca="1" si="30"/>
        <v/>
      </c>
      <c r="EU565" s="182" t="str">
        <f ca="1">IFERROR(IF(OFFSET($D$6,MATCH(VALUE(SUBSTITUTE(EQ565,EG565,"")),$A$6:$A$167,0)-1,MATCH($EG565,$D$6:$CC$6,0)-1+7,1,1)&gt;0,OFFSET($D$6,MATCH(VALUE(SUBSTITUTE(EQ565,EG565,"")),$A$6:$A$167,0)-1,MATCH($EG565,$D$6:$CC$6,0)-1+7,1,1),""),"")</f>
        <v/>
      </c>
      <c r="EV565" s="182" t="str">
        <f ca="1">IF($EU565&lt;&gt;"",IF(OFFSET($D$6,MATCH(VALUE(SUBSTITUTE($EQ565,$EG565,"")),$A$6:$A$167,0)-1,MATCH($EG565,$D$6:$CC$6,0)-1+8,1,1)=0,"",OFFSET($D$6,MATCH(VALUE(SUBSTITUTE($EQ565,$EG565,"")),$A$6:$A$167,0)-1,MATCH($EG565,$D$6:$CC$6,0)-1+8,1,1)),"")</f>
        <v/>
      </c>
      <c r="EW565" s="182" t="str">
        <f t="shared" ca="1" si="31"/>
        <v/>
      </c>
      <c r="EX565" s="182" t="str">
        <f t="shared" ca="1" si="32"/>
        <v/>
      </c>
      <c r="EY565" s="182" t="str">
        <f ca="1">IF(EU565="","",COUNTIF(EU$6:$EU565,"&gt;"&amp;0))</f>
        <v/>
      </c>
      <c r="EZ565" s="167"/>
      <c r="FA565" s="155"/>
    </row>
    <row r="566" spans="146:157" ht="27.6" customHeight="1">
      <c r="EP566" s="181"/>
      <c r="EQ566" s="181"/>
      <c r="ER566" s="182"/>
      <c r="ES566" s="182"/>
      <c r="ET566" s="182" t="str">
        <f t="shared" ca="1" si="30"/>
        <v/>
      </c>
      <c r="EU566" s="182" t="str">
        <f ca="1">IFERROR(IF(OFFSET($D$6,MATCH(VALUE(SUBSTITUTE(EQ566,EG566,"")),$A$6:$A$167,0)-1,MATCH($EG566,$D$6:$CC$6,0)-1+7,1,1)&gt;0,OFFSET($D$6,MATCH(VALUE(SUBSTITUTE(EQ566,EG566,"")),$A$6:$A$167,0)-1,MATCH($EG566,$D$6:$CC$6,0)-1+7,1,1),""),"")</f>
        <v/>
      </c>
      <c r="EV566" s="182" t="str">
        <f ca="1">IF($EU566&lt;&gt;"",IF(OFFSET($D$6,MATCH(VALUE(SUBSTITUTE($EQ566,$EG566,"")),$A$6:$A$167,0)-1,MATCH($EG566,$D$6:$CC$6,0)-1+8,1,1)=0,"",OFFSET($D$6,MATCH(VALUE(SUBSTITUTE($EQ566,$EG566,"")),$A$6:$A$167,0)-1,MATCH($EG566,$D$6:$CC$6,0)-1+8,1,1)),"")</f>
        <v/>
      </c>
      <c r="EW566" s="182" t="str">
        <f t="shared" ca="1" si="31"/>
        <v/>
      </c>
      <c r="EX566" s="182" t="str">
        <f t="shared" ca="1" si="32"/>
        <v/>
      </c>
      <c r="EY566" s="182" t="str">
        <f ca="1">IF(EU566="","",COUNTIF(EU$6:$EU566,"&gt;"&amp;0))</f>
        <v/>
      </c>
      <c r="EZ566" s="167"/>
      <c r="FA566" s="155"/>
    </row>
    <row r="567" spans="146:157" ht="27.6" customHeight="1">
      <c r="EP567" s="181"/>
      <c r="EQ567" s="181"/>
      <c r="ER567" s="182"/>
      <c r="ES567" s="182"/>
      <c r="ET567" s="182" t="str">
        <f t="shared" ca="1" si="30"/>
        <v/>
      </c>
      <c r="EU567" s="182" t="str">
        <f ca="1">IFERROR(IF(OFFSET($D$6,MATCH(VALUE(SUBSTITUTE(EQ567,EG567,"")),$A$6:$A$167,0)-1,MATCH($EG567,$D$6:$CC$6,0)-1+7,1,1)&gt;0,OFFSET($D$6,MATCH(VALUE(SUBSTITUTE(EQ567,EG567,"")),$A$6:$A$167,0)-1,MATCH($EG567,$D$6:$CC$6,0)-1+7,1,1),""),"")</f>
        <v/>
      </c>
      <c r="EV567" s="182" t="str">
        <f ca="1">IF($EU567&lt;&gt;"",IF(OFFSET($D$6,MATCH(VALUE(SUBSTITUTE($EQ567,$EG567,"")),$A$6:$A$167,0)-1,MATCH($EG567,$D$6:$CC$6,0)-1+8,1,1)=0,"",OFFSET($D$6,MATCH(VALUE(SUBSTITUTE($EQ567,$EG567,"")),$A$6:$A$167,0)-1,MATCH($EG567,$D$6:$CC$6,0)-1+8,1,1)),"")</f>
        <v/>
      </c>
      <c r="EW567" s="182" t="str">
        <f t="shared" ca="1" si="31"/>
        <v/>
      </c>
      <c r="EX567" s="182" t="str">
        <f t="shared" ca="1" si="32"/>
        <v/>
      </c>
      <c r="EY567" s="182" t="str">
        <f ca="1">IF(EU567="","",COUNTIF(EU$6:$EU567,"&gt;"&amp;0))</f>
        <v/>
      </c>
      <c r="EZ567" s="167"/>
      <c r="FA567" s="155"/>
    </row>
    <row r="568" spans="146:157" ht="27.6" customHeight="1">
      <c r="EP568" s="181"/>
      <c r="EQ568" s="181"/>
      <c r="ER568" s="182"/>
      <c r="ES568" s="182"/>
      <c r="ET568" s="182" t="str">
        <f t="shared" ca="1" si="30"/>
        <v/>
      </c>
      <c r="EU568" s="182" t="str">
        <f ca="1">IFERROR(IF(OFFSET($D$6,MATCH(VALUE(SUBSTITUTE(EQ568,EG568,"")),$A$6:$A$167,0)-1,MATCH($EG568,$D$6:$CC$6,0)-1+7,1,1)&gt;0,OFFSET($D$6,MATCH(VALUE(SUBSTITUTE(EQ568,EG568,"")),$A$6:$A$167,0)-1,MATCH($EG568,$D$6:$CC$6,0)-1+7,1,1),""),"")</f>
        <v/>
      </c>
      <c r="EV568" s="182" t="str">
        <f ca="1">IF($EU568&lt;&gt;"",IF(OFFSET($D$6,MATCH(VALUE(SUBSTITUTE($EQ568,$EG568,"")),$A$6:$A$167,0)-1,MATCH($EG568,$D$6:$CC$6,0)-1+8,1,1)=0,"",OFFSET($D$6,MATCH(VALUE(SUBSTITUTE($EQ568,$EG568,"")),$A$6:$A$167,0)-1,MATCH($EG568,$D$6:$CC$6,0)-1+8,1,1)),"")</f>
        <v/>
      </c>
      <c r="EW568" s="182" t="str">
        <f t="shared" ca="1" si="31"/>
        <v/>
      </c>
      <c r="EX568" s="182" t="str">
        <f t="shared" ca="1" si="32"/>
        <v/>
      </c>
      <c r="EY568" s="182" t="str">
        <f ca="1">IF(EU568="","",COUNTIF(EU$6:$EU568,"&gt;"&amp;0))</f>
        <v/>
      </c>
      <c r="EZ568" s="167"/>
      <c r="FA568" s="155"/>
    </row>
    <row r="569" spans="146:157" ht="27.6" customHeight="1">
      <c r="EP569" s="181"/>
      <c r="EQ569" s="181"/>
      <c r="ER569" s="182"/>
      <c r="ES569" s="182"/>
      <c r="ET569" s="182" t="str">
        <f t="shared" ca="1" si="30"/>
        <v/>
      </c>
      <c r="EU569" s="182" t="str">
        <f ca="1">IFERROR(IF(OFFSET($D$6,MATCH(VALUE(SUBSTITUTE(EQ569,EG569,"")),$A$6:$A$167,0)-1,MATCH($EG569,$D$6:$CC$6,0)-1+7,1,1)&gt;0,OFFSET($D$6,MATCH(VALUE(SUBSTITUTE(EQ569,EG569,"")),$A$6:$A$167,0)-1,MATCH($EG569,$D$6:$CC$6,0)-1+7,1,1),""),"")</f>
        <v/>
      </c>
      <c r="EV569" s="182" t="str">
        <f ca="1">IF($EU569&lt;&gt;"",IF(OFFSET($D$6,MATCH(VALUE(SUBSTITUTE($EQ569,$EG569,"")),$A$6:$A$167,0)-1,MATCH($EG569,$D$6:$CC$6,0)-1+8,1,1)=0,"",OFFSET($D$6,MATCH(VALUE(SUBSTITUTE($EQ569,$EG569,"")),$A$6:$A$167,0)-1,MATCH($EG569,$D$6:$CC$6,0)-1+8,1,1)),"")</f>
        <v/>
      </c>
      <c r="EW569" s="182" t="str">
        <f t="shared" ca="1" si="31"/>
        <v/>
      </c>
      <c r="EX569" s="182" t="str">
        <f t="shared" ca="1" si="32"/>
        <v/>
      </c>
      <c r="EY569" s="182" t="str">
        <f ca="1">IF(EU569="","",COUNTIF(EU$6:$EU569,"&gt;"&amp;0))</f>
        <v/>
      </c>
      <c r="EZ569" s="167"/>
      <c r="FA569" s="155"/>
    </row>
    <row r="570" spans="146:157" ht="27.6" customHeight="1">
      <c r="EP570" s="181"/>
      <c r="EQ570" s="181"/>
      <c r="ER570" s="182"/>
      <c r="ES570" s="182"/>
      <c r="ET570" s="182" t="str">
        <f t="shared" ca="1" si="30"/>
        <v/>
      </c>
      <c r="EU570" s="182" t="str">
        <f ca="1">IFERROR(IF(OFFSET($D$6,MATCH(VALUE(SUBSTITUTE(EQ570,EG570,"")),$A$6:$A$167,0)-1,MATCH($EG570,$D$6:$CC$6,0)-1+7,1,1)&gt;0,OFFSET($D$6,MATCH(VALUE(SUBSTITUTE(EQ570,EG570,"")),$A$6:$A$167,0)-1,MATCH($EG570,$D$6:$CC$6,0)-1+7,1,1),""),"")</f>
        <v/>
      </c>
      <c r="EV570" s="182" t="str">
        <f ca="1">IF($EU570&lt;&gt;"",IF(OFFSET($D$6,MATCH(VALUE(SUBSTITUTE($EQ570,$EG570,"")),$A$6:$A$167,0)-1,MATCH($EG570,$D$6:$CC$6,0)-1+8,1,1)=0,"",OFFSET($D$6,MATCH(VALUE(SUBSTITUTE($EQ570,$EG570,"")),$A$6:$A$167,0)-1,MATCH($EG570,$D$6:$CC$6,0)-1+8,1,1)),"")</f>
        <v/>
      </c>
      <c r="EW570" s="182" t="str">
        <f t="shared" ca="1" si="31"/>
        <v/>
      </c>
      <c r="EX570" s="182" t="str">
        <f t="shared" ca="1" si="32"/>
        <v/>
      </c>
      <c r="EY570" s="182" t="str">
        <f ca="1">IF(EU570="","",COUNTIF(EU$6:$EU570,"&gt;"&amp;0))</f>
        <v/>
      </c>
      <c r="EZ570" s="167"/>
      <c r="FA570" s="155"/>
    </row>
    <row r="571" spans="146:157" ht="27.6" customHeight="1">
      <c r="EP571" s="181"/>
      <c r="EQ571" s="181"/>
      <c r="ER571" s="182"/>
      <c r="ES571" s="182"/>
      <c r="ET571" s="182" t="str">
        <f t="shared" ca="1" si="30"/>
        <v/>
      </c>
      <c r="EU571" s="182" t="str">
        <f ca="1">IFERROR(IF(OFFSET($D$6,MATCH(VALUE(SUBSTITUTE(EQ571,EG571,"")),$A$6:$A$167,0)-1,MATCH($EG571,$D$6:$CC$6,0)-1+7,1,1)&gt;0,OFFSET($D$6,MATCH(VALUE(SUBSTITUTE(EQ571,EG571,"")),$A$6:$A$167,0)-1,MATCH($EG571,$D$6:$CC$6,0)-1+7,1,1),""),"")</f>
        <v/>
      </c>
      <c r="EV571" s="182" t="str">
        <f ca="1">IF($EU571&lt;&gt;"",IF(OFFSET($D$6,MATCH(VALUE(SUBSTITUTE($EQ571,$EG571,"")),$A$6:$A$167,0)-1,MATCH($EG571,$D$6:$CC$6,0)-1+8,1,1)=0,"",OFFSET($D$6,MATCH(VALUE(SUBSTITUTE($EQ571,$EG571,"")),$A$6:$A$167,0)-1,MATCH($EG571,$D$6:$CC$6,0)-1+8,1,1)),"")</f>
        <v/>
      </c>
      <c r="EW571" s="182" t="str">
        <f t="shared" ca="1" si="31"/>
        <v/>
      </c>
      <c r="EX571" s="182" t="str">
        <f t="shared" ca="1" si="32"/>
        <v/>
      </c>
      <c r="EY571" s="182" t="str">
        <f ca="1">IF(EU571="","",COUNTIF(EU$6:$EU571,"&gt;"&amp;0))</f>
        <v/>
      </c>
      <c r="EZ571" s="167"/>
      <c r="FA571" s="155"/>
    </row>
    <row r="572" spans="146:157" ht="27.6" customHeight="1">
      <c r="EP572" s="181"/>
      <c r="EQ572" s="181"/>
      <c r="ER572" s="182"/>
      <c r="ES572" s="182"/>
      <c r="ET572" s="182" t="str">
        <f t="shared" ca="1" si="30"/>
        <v/>
      </c>
      <c r="EU572" s="182" t="str">
        <f ca="1">IFERROR(IF(OFFSET($D$6,MATCH(VALUE(SUBSTITUTE(EQ572,EG572,"")),$A$6:$A$167,0)-1,MATCH($EG572,$D$6:$CC$6,0)-1+7,1,1)&gt;0,OFFSET($D$6,MATCH(VALUE(SUBSTITUTE(EQ572,EG572,"")),$A$6:$A$167,0)-1,MATCH($EG572,$D$6:$CC$6,0)-1+7,1,1),""),"")</f>
        <v/>
      </c>
      <c r="EV572" s="182" t="str">
        <f ca="1">IF($EU572&lt;&gt;"",IF(OFFSET($D$6,MATCH(VALUE(SUBSTITUTE($EQ572,$EG572,"")),$A$6:$A$167,0)-1,MATCH($EG572,$D$6:$CC$6,0)-1+8,1,1)=0,"",OFFSET($D$6,MATCH(VALUE(SUBSTITUTE($EQ572,$EG572,"")),$A$6:$A$167,0)-1,MATCH($EG572,$D$6:$CC$6,0)-1+8,1,1)),"")</f>
        <v/>
      </c>
      <c r="EW572" s="182" t="str">
        <f t="shared" ca="1" si="31"/>
        <v/>
      </c>
      <c r="EX572" s="182" t="str">
        <f t="shared" ca="1" si="32"/>
        <v/>
      </c>
      <c r="EY572" s="182" t="str">
        <f ca="1">IF(EU572="","",COUNTIF(EU$6:$EU572,"&gt;"&amp;0))</f>
        <v/>
      </c>
      <c r="EZ572" s="167"/>
      <c r="FA572" s="155"/>
    </row>
    <row r="573" spans="146:157" ht="27.6" customHeight="1">
      <c r="EP573" s="181"/>
      <c r="EQ573" s="181"/>
      <c r="ER573" s="182"/>
      <c r="ES573" s="182"/>
      <c r="ET573" s="182" t="str">
        <f t="shared" ca="1" si="30"/>
        <v/>
      </c>
      <c r="EU573" s="182" t="str">
        <f ca="1">IFERROR(IF(OFFSET($D$6,MATCH(VALUE(SUBSTITUTE(EQ573,EG573,"")),$A$6:$A$167,0)-1,MATCH($EG573,$D$6:$CC$6,0)-1+7,1,1)&gt;0,OFFSET($D$6,MATCH(VALUE(SUBSTITUTE(EQ573,EG573,"")),$A$6:$A$167,0)-1,MATCH($EG573,$D$6:$CC$6,0)-1+7,1,1),""),"")</f>
        <v/>
      </c>
      <c r="EV573" s="182" t="str">
        <f ca="1">IF($EU573&lt;&gt;"",IF(OFFSET($D$6,MATCH(VALUE(SUBSTITUTE($EQ573,$EG573,"")),$A$6:$A$167,0)-1,MATCH($EG573,$D$6:$CC$6,0)-1+8,1,1)=0,"",OFFSET($D$6,MATCH(VALUE(SUBSTITUTE($EQ573,$EG573,"")),$A$6:$A$167,0)-1,MATCH($EG573,$D$6:$CC$6,0)-1+8,1,1)),"")</f>
        <v/>
      </c>
      <c r="EW573" s="182" t="str">
        <f t="shared" ca="1" si="31"/>
        <v/>
      </c>
      <c r="EX573" s="182" t="str">
        <f t="shared" ca="1" si="32"/>
        <v/>
      </c>
      <c r="EY573" s="182" t="str">
        <f ca="1">IF(EU573="","",COUNTIF(EU$6:$EU573,"&gt;"&amp;0))</f>
        <v/>
      </c>
      <c r="EZ573" s="167"/>
      <c r="FA573" s="155"/>
    </row>
    <row r="574" spans="146:157" ht="27.6" customHeight="1">
      <c r="EP574" s="181"/>
      <c r="EQ574" s="181"/>
      <c r="ER574" s="182"/>
      <c r="ES574" s="182"/>
      <c r="ET574" s="182" t="str">
        <f t="shared" ca="1" si="30"/>
        <v/>
      </c>
      <c r="EU574" s="182" t="str">
        <f ca="1">IFERROR(IF(OFFSET($D$6,MATCH(VALUE(SUBSTITUTE(EQ574,EG574,"")),$A$6:$A$167,0)-1,MATCH($EG574,$D$6:$CC$6,0)-1+7,1,1)&gt;0,OFFSET($D$6,MATCH(VALUE(SUBSTITUTE(EQ574,EG574,"")),$A$6:$A$167,0)-1,MATCH($EG574,$D$6:$CC$6,0)-1+7,1,1),""),"")</f>
        <v/>
      </c>
      <c r="EV574" s="182" t="str">
        <f ca="1">IF($EU574&lt;&gt;"",IF(OFFSET($D$6,MATCH(VALUE(SUBSTITUTE($EQ574,$EG574,"")),$A$6:$A$167,0)-1,MATCH($EG574,$D$6:$CC$6,0)-1+8,1,1)=0,"",OFFSET($D$6,MATCH(VALUE(SUBSTITUTE($EQ574,$EG574,"")),$A$6:$A$167,0)-1,MATCH($EG574,$D$6:$CC$6,0)-1+8,1,1)),"")</f>
        <v/>
      </c>
      <c r="EW574" s="182" t="str">
        <f t="shared" ca="1" si="31"/>
        <v/>
      </c>
      <c r="EX574" s="182" t="str">
        <f t="shared" ca="1" si="32"/>
        <v/>
      </c>
      <c r="EY574" s="182" t="str">
        <f ca="1">IF(EU574="","",COUNTIF(EU$6:$EU574,"&gt;"&amp;0))</f>
        <v/>
      </c>
      <c r="EZ574" s="167"/>
      <c r="FA574" s="155"/>
    </row>
    <row r="575" spans="146:157" ht="27.6" customHeight="1">
      <c r="EP575" s="181"/>
      <c r="EQ575" s="181"/>
      <c r="ER575" s="182"/>
      <c r="ES575" s="182"/>
      <c r="ET575" s="182" t="str">
        <f t="shared" ca="1" si="30"/>
        <v/>
      </c>
      <c r="EU575" s="182" t="str">
        <f ca="1">IFERROR(IF(OFFSET($D$6,MATCH(VALUE(SUBSTITUTE(EQ575,EG575,"")),$A$6:$A$167,0)-1,MATCH($EG575,$D$6:$CC$6,0)-1+7,1,1)&gt;0,OFFSET($D$6,MATCH(VALUE(SUBSTITUTE(EQ575,EG575,"")),$A$6:$A$167,0)-1,MATCH($EG575,$D$6:$CC$6,0)-1+7,1,1),""),"")</f>
        <v/>
      </c>
      <c r="EV575" s="182" t="str">
        <f ca="1">IF($EU575&lt;&gt;"",IF(OFFSET($D$6,MATCH(VALUE(SUBSTITUTE($EQ575,$EG575,"")),$A$6:$A$167,0)-1,MATCH($EG575,$D$6:$CC$6,0)-1+8,1,1)=0,"",OFFSET($D$6,MATCH(VALUE(SUBSTITUTE($EQ575,$EG575,"")),$A$6:$A$167,0)-1,MATCH($EG575,$D$6:$CC$6,0)-1+8,1,1)),"")</f>
        <v/>
      </c>
      <c r="EW575" s="182" t="str">
        <f t="shared" ca="1" si="31"/>
        <v/>
      </c>
      <c r="EX575" s="182" t="str">
        <f t="shared" ca="1" si="32"/>
        <v/>
      </c>
      <c r="EY575" s="182" t="str">
        <f ca="1">IF(EU575="","",COUNTIF(EU$6:$EU575,"&gt;"&amp;0))</f>
        <v/>
      </c>
      <c r="EZ575" s="167"/>
      <c r="FA575" s="155"/>
    </row>
    <row r="576" spans="146:157" ht="27.6" customHeight="1">
      <c r="EP576" s="181"/>
      <c r="EQ576" s="181"/>
      <c r="ER576" s="182"/>
      <c r="ES576" s="182"/>
      <c r="ET576" s="182" t="str">
        <f t="shared" ca="1" si="30"/>
        <v/>
      </c>
      <c r="EU576" s="182" t="str">
        <f ca="1">IFERROR(IF(OFFSET($D$6,MATCH(VALUE(SUBSTITUTE(EQ576,EG576,"")),$A$6:$A$167,0)-1,MATCH($EG576,$D$6:$CC$6,0)-1+7,1,1)&gt;0,OFFSET($D$6,MATCH(VALUE(SUBSTITUTE(EQ576,EG576,"")),$A$6:$A$167,0)-1,MATCH($EG576,$D$6:$CC$6,0)-1+7,1,1),""),"")</f>
        <v/>
      </c>
      <c r="EV576" s="182" t="str">
        <f ca="1">IF($EU576&lt;&gt;"",IF(OFFSET($D$6,MATCH(VALUE(SUBSTITUTE($EQ576,$EG576,"")),$A$6:$A$167,0)-1,MATCH($EG576,$D$6:$CC$6,0)-1+8,1,1)=0,"",OFFSET($D$6,MATCH(VALUE(SUBSTITUTE($EQ576,$EG576,"")),$A$6:$A$167,0)-1,MATCH($EG576,$D$6:$CC$6,0)-1+8,1,1)),"")</f>
        <v/>
      </c>
      <c r="EW576" s="182" t="str">
        <f t="shared" ca="1" si="31"/>
        <v/>
      </c>
      <c r="EX576" s="182" t="str">
        <f t="shared" ca="1" si="32"/>
        <v/>
      </c>
      <c r="EY576" s="182" t="str">
        <f ca="1">IF(EU576="","",COUNTIF(EU$6:$EU576,"&gt;"&amp;0))</f>
        <v/>
      </c>
      <c r="EZ576" s="167"/>
      <c r="FA576" s="155"/>
    </row>
    <row r="577" spans="146:157" ht="27.6" customHeight="1">
      <c r="EP577" s="181"/>
      <c r="EQ577" s="181"/>
      <c r="ER577" s="182"/>
      <c r="ES577" s="182"/>
      <c r="ET577" s="182" t="str">
        <f t="shared" ca="1" si="30"/>
        <v/>
      </c>
      <c r="EU577" s="182" t="str">
        <f ca="1">IFERROR(IF(OFFSET($D$6,MATCH(VALUE(SUBSTITUTE(EQ577,EG577,"")),$A$6:$A$167,0)-1,MATCH($EG577,$D$6:$CC$6,0)-1+7,1,1)&gt;0,OFFSET($D$6,MATCH(VALUE(SUBSTITUTE(EQ577,EG577,"")),$A$6:$A$167,0)-1,MATCH($EG577,$D$6:$CC$6,0)-1+7,1,1),""),"")</f>
        <v/>
      </c>
      <c r="EV577" s="182" t="str">
        <f ca="1">IF($EU577&lt;&gt;"",IF(OFFSET($D$6,MATCH(VALUE(SUBSTITUTE($EQ577,$EG577,"")),$A$6:$A$167,0)-1,MATCH($EG577,$D$6:$CC$6,0)-1+8,1,1)=0,"",OFFSET($D$6,MATCH(VALUE(SUBSTITUTE($EQ577,$EG577,"")),$A$6:$A$167,0)-1,MATCH($EG577,$D$6:$CC$6,0)-1+8,1,1)),"")</f>
        <v/>
      </c>
      <c r="EW577" s="182" t="str">
        <f t="shared" ca="1" si="31"/>
        <v/>
      </c>
      <c r="EX577" s="182" t="str">
        <f t="shared" ca="1" si="32"/>
        <v/>
      </c>
      <c r="EY577" s="182" t="str">
        <f ca="1">IF(EU577="","",COUNTIF(EU$6:$EU577,"&gt;"&amp;0))</f>
        <v/>
      </c>
      <c r="EZ577" s="167"/>
      <c r="FA577" s="155"/>
    </row>
    <row r="578" spans="146:157" ht="27.6" customHeight="1">
      <c r="EP578" s="181"/>
      <c r="EQ578" s="181"/>
      <c r="ER578" s="182"/>
      <c r="ES578" s="182"/>
      <c r="ET578" s="182" t="str">
        <f t="shared" ca="1" si="30"/>
        <v/>
      </c>
      <c r="EU578" s="182" t="str">
        <f ca="1">IFERROR(IF(OFFSET($D$6,MATCH(VALUE(SUBSTITUTE(EQ578,EG578,"")),$A$6:$A$167,0)-1,MATCH($EG578,$D$6:$CC$6,0)-1+7,1,1)&gt;0,OFFSET($D$6,MATCH(VALUE(SUBSTITUTE(EQ578,EG578,"")),$A$6:$A$167,0)-1,MATCH($EG578,$D$6:$CC$6,0)-1+7,1,1),""),"")</f>
        <v/>
      </c>
      <c r="EV578" s="182" t="str">
        <f ca="1">IF($EU578&lt;&gt;"",IF(OFFSET($D$6,MATCH(VALUE(SUBSTITUTE($EQ578,$EG578,"")),$A$6:$A$167,0)-1,MATCH($EG578,$D$6:$CC$6,0)-1+8,1,1)=0,"",OFFSET($D$6,MATCH(VALUE(SUBSTITUTE($EQ578,$EG578,"")),$A$6:$A$167,0)-1,MATCH($EG578,$D$6:$CC$6,0)-1+8,1,1)),"")</f>
        <v/>
      </c>
      <c r="EW578" s="182" t="str">
        <f t="shared" ca="1" si="31"/>
        <v/>
      </c>
      <c r="EX578" s="182" t="str">
        <f t="shared" ca="1" si="32"/>
        <v/>
      </c>
      <c r="EY578" s="182" t="str">
        <f ca="1">IF(EU578="","",COUNTIF(EU$6:$EU578,"&gt;"&amp;0))</f>
        <v/>
      </c>
      <c r="EZ578" s="167"/>
      <c r="FA578" s="155"/>
    </row>
    <row r="579" spans="146:157" ht="27.6" customHeight="1">
      <c r="EP579" s="181"/>
      <c r="EQ579" s="181"/>
      <c r="ER579" s="182"/>
      <c r="ES579" s="182"/>
      <c r="ET579" s="182" t="str">
        <f t="shared" ca="1" si="30"/>
        <v/>
      </c>
      <c r="EU579" s="182" t="str">
        <f ca="1">IFERROR(IF(OFFSET($D$6,MATCH(VALUE(SUBSTITUTE(EQ579,EG579,"")),$A$6:$A$167,0)-1,MATCH($EG579,$D$6:$CC$6,0)-1+7,1,1)&gt;0,OFFSET($D$6,MATCH(VALUE(SUBSTITUTE(EQ579,EG579,"")),$A$6:$A$167,0)-1,MATCH($EG579,$D$6:$CC$6,0)-1+7,1,1),""),"")</f>
        <v/>
      </c>
      <c r="EV579" s="182" t="str">
        <f ca="1">IF($EU579&lt;&gt;"",IF(OFFSET($D$6,MATCH(VALUE(SUBSTITUTE($EQ579,$EG579,"")),$A$6:$A$167,0)-1,MATCH($EG579,$D$6:$CC$6,0)-1+8,1,1)=0,"",OFFSET($D$6,MATCH(VALUE(SUBSTITUTE($EQ579,$EG579,"")),$A$6:$A$167,0)-1,MATCH($EG579,$D$6:$CC$6,0)-1+8,1,1)),"")</f>
        <v/>
      </c>
      <c r="EW579" s="182" t="str">
        <f t="shared" ca="1" si="31"/>
        <v/>
      </c>
      <c r="EX579" s="182" t="str">
        <f t="shared" ca="1" si="32"/>
        <v/>
      </c>
      <c r="EY579" s="182" t="str">
        <f ca="1">IF(EU579="","",COUNTIF(EU$6:$EU579,"&gt;"&amp;0))</f>
        <v/>
      </c>
      <c r="EZ579" s="167"/>
      <c r="FA579" s="155"/>
    </row>
    <row r="580" spans="146:157" ht="27.6" customHeight="1">
      <c r="EP580" s="181"/>
      <c r="EQ580" s="181"/>
      <c r="ER580" s="182"/>
      <c r="ES580" s="182"/>
      <c r="ET580" s="182" t="str">
        <f t="shared" ca="1" si="30"/>
        <v/>
      </c>
      <c r="EU580" s="182" t="str">
        <f ca="1">IFERROR(IF(OFFSET($D$6,MATCH(VALUE(SUBSTITUTE(EQ580,EG580,"")),$A$6:$A$167,0)-1,MATCH($EG580,$D$6:$CC$6,0)-1+7,1,1)&gt;0,OFFSET($D$6,MATCH(VALUE(SUBSTITUTE(EQ580,EG580,"")),$A$6:$A$167,0)-1,MATCH($EG580,$D$6:$CC$6,0)-1+7,1,1),""),"")</f>
        <v/>
      </c>
      <c r="EV580" s="182" t="str">
        <f ca="1">IF($EU580&lt;&gt;"",IF(OFFSET($D$6,MATCH(VALUE(SUBSTITUTE($EQ580,$EG580,"")),$A$6:$A$167,0)-1,MATCH($EG580,$D$6:$CC$6,0)-1+8,1,1)=0,"",OFFSET($D$6,MATCH(VALUE(SUBSTITUTE($EQ580,$EG580,"")),$A$6:$A$167,0)-1,MATCH($EG580,$D$6:$CC$6,0)-1+8,1,1)),"")</f>
        <v/>
      </c>
      <c r="EW580" s="182" t="str">
        <f t="shared" ca="1" si="31"/>
        <v/>
      </c>
      <c r="EX580" s="182" t="str">
        <f t="shared" ca="1" si="32"/>
        <v/>
      </c>
      <c r="EY580" s="182" t="str">
        <f ca="1">IF(EU580="","",COUNTIF(EU$6:$EU580,"&gt;"&amp;0))</f>
        <v/>
      </c>
      <c r="EZ580" s="167"/>
      <c r="FA580" s="155"/>
    </row>
    <row r="581" spans="146:157" ht="27.6" customHeight="1">
      <c r="EP581" s="181"/>
      <c r="EQ581" s="181"/>
      <c r="ER581" s="182"/>
      <c r="ES581" s="182"/>
      <c r="ET581" s="182" t="str">
        <f t="shared" ca="1" si="30"/>
        <v/>
      </c>
      <c r="EU581" s="182" t="str">
        <f ca="1">IFERROR(IF(OFFSET($D$6,MATCH(VALUE(SUBSTITUTE(EQ581,EG581,"")),$A$6:$A$167,0)-1,MATCH($EG581,$D$6:$CC$6,0)-1+7,1,1)&gt;0,OFFSET($D$6,MATCH(VALUE(SUBSTITUTE(EQ581,EG581,"")),$A$6:$A$167,0)-1,MATCH($EG581,$D$6:$CC$6,0)-1+7,1,1),""),"")</f>
        <v/>
      </c>
      <c r="EV581" s="182" t="str">
        <f ca="1">IF($EU581&lt;&gt;"",IF(OFFSET($D$6,MATCH(VALUE(SUBSTITUTE($EQ581,$EG581,"")),$A$6:$A$167,0)-1,MATCH($EG581,$D$6:$CC$6,0)-1+8,1,1)=0,"",OFFSET($D$6,MATCH(VALUE(SUBSTITUTE($EQ581,$EG581,"")),$A$6:$A$167,0)-1,MATCH($EG581,$D$6:$CC$6,0)-1+8,1,1)),"")</f>
        <v/>
      </c>
      <c r="EW581" s="182" t="str">
        <f t="shared" ca="1" si="31"/>
        <v/>
      </c>
      <c r="EX581" s="182" t="str">
        <f t="shared" ca="1" si="32"/>
        <v/>
      </c>
      <c r="EY581" s="182" t="str">
        <f ca="1">IF(EU581="","",COUNTIF(EU$6:$EU581,"&gt;"&amp;0))</f>
        <v/>
      </c>
      <c r="EZ581" s="167"/>
      <c r="FA581" s="155"/>
    </row>
    <row r="582" spans="146:157" ht="27.6" customHeight="1">
      <c r="EP582" s="181"/>
      <c r="EQ582" s="181"/>
      <c r="ER582" s="182"/>
      <c r="ES582" s="182"/>
      <c r="ET582" s="182" t="str">
        <f t="shared" ca="1" si="30"/>
        <v/>
      </c>
      <c r="EU582" s="182" t="str">
        <f ca="1">IFERROR(IF(OFFSET($D$6,MATCH(VALUE(SUBSTITUTE(EQ582,EG582,"")),$A$6:$A$167,0)-1,MATCH($EG582,$D$6:$CC$6,0)-1+7,1,1)&gt;0,OFFSET($D$6,MATCH(VALUE(SUBSTITUTE(EQ582,EG582,"")),$A$6:$A$167,0)-1,MATCH($EG582,$D$6:$CC$6,0)-1+7,1,1),""),"")</f>
        <v/>
      </c>
      <c r="EV582" s="182" t="str">
        <f ca="1">IF($EU582&lt;&gt;"",IF(OFFSET($D$6,MATCH(VALUE(SUBSTITUTE($EQ582,$EG582,"")),$A$6:$A$167,0)-1,MATCH($EG582,$D$6:$CC$6,0)-1+8,1,1)=0,"",OFFSET($D$6,MATCH(VALUE(SUBSTITUTE($EQ582,$EG582,"")),$A$6:$A$167,0)-1,MATCH($EG582,$D$6:$CC$6,0)-1+8,1,1)),"")</f>
        <v/>
      </c>
      <c r="EW582" s="182" t="str">
        <f t="shared" ca="1" si="31"/>
        <v/>
      </c>
      <c r="EX582" s="182" t="str">
        <f t="shared" ca="1" si="32"/>
        <v/>
      </c>
      <c r="EY582" s="182" t="str">
        <f ca="1">IF(EU582="","",COUNTIF(EU$6:$EU582,"&gt;"&amp;0))</f>
        <v/>
      </c>
      <c r="EZ582" s="167"/>
      <c r="FA582" s="155"/>
    </row>
    <row r="583" spans="146:157" ht="27.6" customHeight="1">
      <c r="EP583" s="181"/>
      <c r="EQ583" s="181"/>
      <c r="ER583" s="182"/>
      <c r="ES583" s="182"/>
      <c r="ET583" s="182" t="str">
        <f t="shared" ref="ET583:ET646" ca="1" si="33">IF(EY583="","",EN583)</f>
        <v/>
      </c>
      <c r="EU583" s="182" t="str">
        <f ca="1">IFERROR(IF(OFFSET($D$6,MATCH(VALUE(SUBSTITUTE(EQ583,EG583,"")),$A$6:$A$167,0)-1,MATCH($EG583,$D$6:$CC$6,0)-1+7,1,1)&gt;0,OFFSET($D$6,MATCH(VALUE(SUBSTITUTE(EQ583,EG583,"")),$A$6:$A$167,0)-1,MATCH($EG583,$D$6:$CC$6,0)-1+7,1,1),""),"")</f>
        <v/>
      </c>
      <c r="EV583" s="182" t="str">
        <f ca="1">IF($EU583&lt;&gt;"",IF(OFFSET($D$6,MATCH(VALUE(SUBSTITUTE($EQ583,$EG583,"")),$A$6:$A$167,0)-1,MATCH($EG583,$D$6:$CC$6,0)-1+8,1,1)=0,"",OFFSET($D$6,MATCH(VALUE(SUBSTITUTE($EQ583,$EG583,"")),$A$6:$A$167,0)-1,MATCH($EG583,$D$6:$CC$6,0)-1+8,1,1)),"")</f>
        <v/>
      </c>
      <c r="EW583" s="182" t="str">
        <f t="shared" ref="EW583:EW646" ca="1" si="34">IF(EY583="","","F")</f>
        <v/>
      </c>
      <c r="EX583" s="182" t="str">
        <f t="shared" ref="EX583:EX646" ca="1" si="35">IF(EY583="","",EM583)</f>
        <v/>
      </c>
      <c r="EY583" s="182" t="str">
        <f ca="1">IF(EU583="","",COUNTIF(EU$6:$EU583,"&gt;"&amp;0))</f>
        <v/>
      </c>
      <c r="EZ583" s="167"/>
      <c r="FA583" s="155"/>
    </row>
    <row r="584" spans="146:157" ht="27.6" customHeight="1">
      <c r="EP584" s="181"/>
      <c r="EQ584" s="181"/>
      <c r="ER584" s="182"/>
      <c r="ES584" s="182"/>
      <c r="ET584" s="182" t="str">
        <f t="shared" ca="1" si="33"/>
        <v/>
      </c>
      <c r="EU584" s="182" t="str">
        <f ca="1">IFERROR(IF(OFFSET($D$6,MATCH(VALUE(SUBSTITUTE(EQ584,EG584,"")),$A$6:$A$167,0)-1,MATCH($EG584,$D$6:$CC$6,0)-1+7,1,1)&gt;0,OFFSET($D$6,MATCH(VALUE(SUBSTITUTE(EQ584,EG584,"")),$A$6:$A$167,0)-1,MATCH($EG584,$D$6:$CC$6,0)-1+7,1,1),""),"")</f>
        <v/>
      </c>
      <c r="EV584" s="182" t="str">
        <f ca="1">IF($EU584&lt;&gt;"",IF(OFFSET($D$6,MATCH(VALUE(SUBSTITUTE($EQ584,$EG584,"")),$A$6:$A$167,0)-1,MATCH($EG584,$D$6:$CC$6,0)-1+8,1,1)=0,"",OFFSET($D$6,MATCH(VALUE(SUBSTITUTE($EQ584,$EG584,"")),$A$6:$A$167,0)-1,MATCH($EG584,$D$6:$CC$6,0)-1+8,1,1)),"")</f>
        <v/>
      </c>
      <c r="EW584" s="182" t="str">
        <f t="shared" ca="1" si="34"/>
        <v/>
      </c>
      <c r="EX584" s="182" t="str">
        <f t="shared" ca="1" si="35"/>
        <v/>
      </c>
      <c r="EY584" s="182" t="str">
        <f ca="1">IF(EU584="","",COUNTIF(EU$6:$EU584,"&gt;"&amp;0))</f>
        <v/>
      </c>
      <c r="EZ584" s="167"/>
      <c r="FA584" s="155"/>
    </row>
    <row r="585" spans="146:157" ht="27.6" customHeight="1">
      <c r="EP585" s="181"/>
      <c r="EQ585" s="181"/>
      <c r="ER585" s="182"/>
      <c r="ES585" s="182"/>
      <c r="ET585" s="182" t="str">
        <f t="shared" ca="1" si="33"/>
        <v/>
      </c>
      <c r="EU585" s="182" t="str">
        <f ca="1">IFERROR(IF(OFFSET($D$6,MATCH(VALUE(SUBSTITUTE(EQ585,EG585,"")),$A$6:$A$167,0)-1,MATCH($EG585,$D$6:$CC$6,0)-1+7,1,1)&gt;0,OFFSET($D$6,MATCH(VALUE(SUBSTITUTE(EQ585,EG585,"")),$A$6:$A$167,0)-1,MATCH($EG585,$D$6:$CC$6,0)-1+7,1,1),""),"")</f>
        <v/>
      </c>
      <c r="EV585" s="182" t="str">
        <f ca="1">IF($EU585&lt;&gt;"",IF(OFFSET($D$6,MATCH(VALUE(SUBSTITUTE($EQ585,$EG585,"")),$A$6:$A$167,0)-1,MATCH($EG585,$D$6:$CC$6,0)-1+8,1,1)=0,"",OFFSET($D$6,MATCH(VALUE(SUBSTITUTE($EQ585,$EG585,"")),$A$6:$A$167,0)-1,MATCH($EG585,$D$6:$CC$6,0)-1+8,1,1)),"")</f>
        <v/>
      </c>
      <c r="EW585" s="182" t="str">
        <f t="shared" ca="1" si="34"/>
        <v/>
      </c>
      <c r="EX585" s="182" t="str">
        <f t="shared" ca="1" si="35"/>
        <v/>
      </c>
      <c r="EY585" s="182" t="str">
        <f ca="1">IF(EU585="","",COUNTIF(EU$6:$EU585,"&gt;"&amp;0))</f>
        <v/>
      </c>
      <c r="EZ585" s="167"/>
      <c r="FA585" s="155"/>
    </row>
    <row r="586" spans="146:157" ht="27.6" customHeight="1">
      <c r="EP586" s="181"/>
      <c r="EQ586" s="181"/>
      <c r="ER586" s="182"/>
      <c r="ES586" s="182"/>
      <c r="ET586" s="182" t="str">
        <f t="shared" ca="1" si="33"/>
        <v/>
      </c>
      <c r="EU586" s="182" t="str">
        <f ca="1">IFERROR(IF(OFFSET($D$6,MATCH(VALUE(SUBSTITUTE(EQ586,EG586,"")),$A$6:$A$167,0)-1,MATCH($EG586,$D$6:$CC$6,0)-1+7,1,1)&gt;0,OFFSET($D$6,MATCH(VALUE(SUBSTITUTE(EQ586,EG586,"")),$A$6:$A$167,0)-1,MATCH($EG586,$D$6:$CC$6,0)-1+7,1,1),""),"")</f>
        <v/>
      </c>
      <c r="EV586" s="182" t="str">
        <f ca="1">IF($EU586&lt;&gt;"",IF(OFFSET($D$6,MATCH(VALUE(SUBSTITUTE($EQ586,$EG586,"")),$A$6:$A$167,0)-1,MATCH($EG586,$D$6:$CC$6,0)-1+8,1,1)=0,"",OFFSET($D$6,MATCH(VALUE(SUBSTITUTE($EQ586,$EG586,"")),$A$6:$A$167,0)-1,MATCH($EG586,$D$6:$CC$6,0)-1+8,1,1)),"")</f>
        <v/>
      </c>
      <c r="EW586" s="182" t="str">
        <f t="shared" ca="1" si="34"/>
        <v/>
      </c>
      <c r="EX586" s="182" t="str">
        <f t="shared" ca="1" si="35"/>
        <v/>
      </c>
      <c r="EY586" s="182" t="str">
        <f ca="1">IF(EU586="","",COUNTIF(EU$6:$EU586,"&gt;"&amp;0))</f>
        <v/>
      </c>
      <c r="EZ586" s="167"/>
      <c r="FA586" s="155"/>
    </row>
    <row r="587" spans="146:157" ht="27.6" customHeight="1">
      <c r="EP587" s="181"/>
      <c r="EQ587" s="181"/>
      <c r="ER587" s="182"/>
      <c r="ES587" s="182"/>
      <c r="ET587" s="182" t="str">
        <f t="shared" ca="1" si="33"/>
        <v/>
      </c>
      <c r="EU587" s="182" t="str">
        <f ca="1">IFERROR(IF(OFFSET($D$6,MATCH(VALUE(SUBSTITUTE(EQ587,EG587,"")),$A$6:$A$167,0)-1,MATCH($EG587,$D$6:$CC$6,0)-1+7,1,1)&gt;0,OFFSET($D$6,MATCH(VALUE(SUBSTITUTE(EQ587,EG587,"")),$A$6:$A$167,0)-1,MATCH($EG587,$D$6:$CC$6,0)-1+7,1,1),""),"")</f>
        <v/>
      </c>
      <c r="EV587" s="182" t="str">
        <f ca="1">IF($EU587&lt;&gt;"",IF(OFFSET($D$6,MATCH(VALUE(SUBSTITUTE($EQ587,$EG587,"")),$A$6:$A$167,0)-1,MATCH($EG587,$D$6:$CC$6,0)-1+8,1,1)=0,"",OFFSET($D$6,MATCH(VALUE(SUBSTITUTE($EQ587,$EG587,"")),$A$6:$A$167,0)-1,MATCH($EG587,$D$6:$CC$6,0)-1+8,1,1)),"")</f>
        <v/>
      </c>
      <c r="EW587" s="182" t="str">
        <f t="shared" ca="1" si="34"/>
        <v/>
      </c>
      <c r="EX587" s="182" t="str">
        <f t="shared" ca="1" si="35"/>
        <v/>
      </c>
      <c r="EY587" s="182" t="str">
        <f ca="1">IF(EU587="","",COUNTIF(EU$6:$EU587,"&gt;"&amp;0))</f>
        <v/>
      </c>
      <c r="EZ587" s="167"/>
      <c r="FA587" s="155"/>
    </row>
    <row r="588" spans="146:157" ht="27.6" customHeight="1">
      <c r="EP588" s="181"/>
      <c r="EQ588" s="181"/>
      <c r="ER588" s="182"/>
      <c r="ES588" s="182"/>
      <c r="ET588" s="182" t="str">
        <f t="shared" ca="1" si="33"/>
        <v/>
      </c>
      <c r="EU588" s="182" t="str">
        <f ca="1">IFERROR(IF(OFFSET($D$6,MATCH(VALUE(SUBSTITUTE(EQ588,EG588,"")),$A$6:$A$167,0)-1,MATCH($EG588,$D$6:$CC$6,0)-1+7,1,1)&gt;0,OFFSET($D$6,MATCH(VALUE(SUBSTITUTE(EQ588,EG588,"")),$A$6:$A$167,0)-1,MATCH($EG588,$D$6:$CC$6,0)-1+7,1,1),""),"")</f>
        <v/>
      </c>
      <c r="EV588" s="182" t="str">
        <f ca="1">IF($EU588&lt;&gt;"",IF(OFFSET($D$6,MATCH(VALUE(SUBSTITUTE($EQ588,$EG588,"")),$A$6:$A$167,0)-1,MATCH($EG588,$D$6:$CC$6,0)-1+8,1,1)=0,"",OFFSET($D$6,MATCH(VALUE(SUBSTITUTE($EQ588,$EG588,"")),$A$6:$A$167,0)-1,MATCH($EG588,$D$6:$CC$6,0)-1+8,1,1)),"")</f>
        <v/>
      </c>
      <c r="EW588" s="182" t="str">
        <f t="shared" ca="1" si="34"/>
        <v/>
      </c>
      <c r="EX588" s="182" t="str">
        <f t="shared" ca="1" si="35"/>
        <v/>
      </c>
      <c r="EY588" s="182" t="str">
        <f ca="1">IF(EU588="","",COUNTIF(EU$6:$EU588,"&gt;"&amp;0))</f>
        <v/>
      </c>
      <c r="EZ588" s="167"/>
      <c r="FA588" s="155"/>
    </row>
    <row r="589" spans="146:157" ht="27.6" customHeight="1">
      <c r="EP589" s="181"/>
      <c r="EQ589" s="181"/>
      <c r="ER589" s="182"/>
      <c r="ES589" s="182"/>
      <c r="ET589" s="182" t="str">
        <f t="shared" ca="1" si="33"/>
        <v/>
      </c>
      <c r="EU589" s="182" t="str">
        <f ca="1">IFERROR(IF(OFFSET($D$6,MATCH(VALUE(SUBSTITUTE(EQ589,EG589,"")),$A$6:$A$167,0)-1,MATCH($EG589,$D$6:$CC$6,0)-1+7,1,1)&gt;0,OFFSET($D$6,MATCH(VALUE(SUBSTITUTE(EQ589,EG589,"")),$A$6:$A$167,0)-1,MATCH($EG589,$D$6:$CC$6,0)-1+7,1,1),""),"")</f>
        <v/>
      </c>
      <c r="EV589" s="182" t="str">
        <f ca="1">IF($EU589&lt;&gt;"",IF(OFFSET($D$6,MATCH(VALUE(SUBSTITUTE($EQ589,$EG589,"")),$A$6:$A$167,0)-1,MATCH($EG589,$D$6:$CC$6,0)-1+8,1,1)=0,"",OFFSET($D$6,MATCH(VALUE(SUBSTITUTE($EQ589,$EG589,"")),$A$6:$A$167,0)-1,MATCH($EG589,$D$6:$CC$6,0)-1+8,1,1)),"")</f>
        <v/>
      </c>
      <c r="EW589" s="182" t="str">
        <f t="shared" ca="1" si="34"/>
        <v/>
      </c>
      <c r="EX589" s="182" t="str">
        <f t="shared" ca="1" si="35"/>
        <v/>
      </c>
      <c r="EY589" s="182" t="str">
        <f ca="1">IF(EU589="","",COUNTIF(EU$6:$EU589,"&gt;"&amp;0))</f>
        <v/>
      </c>
      <c r="EZ589" s="167"/>
      <c r="FA589" s="155"/>
    </row>
    <row r="590" spans="146:157" ht="27.6" customHeight="1">
      <c r="EP590" s="181"/>
      <c r="EQ590" s="181"/>
      <c r="ER590" s="182"/>
      <c r="ES590" s="182"/>
      <c r="ET590" s="182" t="str">
        <f t="shared" ca="1" si="33"/>
        <v/>
      </c>
      <c r="EU590" s="182" t="str">
        <f ca="1">IFERROR(IF(OFFSET($D$6,MATCH(VALUE(SUBSTITUTE(EQ590,EG590,"")),$A$6:$A$167,0)-1,MATCH($EG590,$D$6:$CC$6,0)-1+7,1,1)&gt;0,OFFSET($D$6,MATCH(VALUE(SUBSTITUTE(EQ590,EG590,"")),$A$6:$A$167,0)-1,MATCH($EG590,$D$6:$CC$6,0)-1+7,1,1),""),"")</f>
        <v/>
      </c>
      <c r="EV590" s="182" t="str">
        <f ca="1">IF($EU590&lt;&gt;"",IF(OFFSET($D$6,MATCH(VALUE(SUBSTITUTE($EQ590,$EG590,"")),$A$6:$A$167,0)-1,MATCH($EG590,$D$6:$CC$6,0)-1+8,1,1)=0,"",OFFSET($D$6,MATCH(VALUE(SUBSTITUTE($EQ590,$EG590,"")),$A$6:$A$167,0)-1,MATCH($EG590,$D$6:$CC$6,0)-1+8,1,1)),"")</f>
        <v/>
      </c>
      <c r="EW590" s="182" t="str">
        <f t="shared" ca="1" si="34"/>
        <v/>
      </c>
      <c r="EX590" s="182" t="str">
        <f t="shared" ca="1" si="35"/>
        <v/>
      </c>
      <c r="EY590" s="182" t="str">
        <f ca="1">IF(EU590="","",COUNTIF(EU$6:$EU590,"&gt;"&amp;0))</f>
        <v/>
      </c>
      <c r="EZ590" s="167"/>
      <c r="FA590" s="155"/>
    </row>
    <row r="591" spans="146:157" ht="27.6" customHeight="1">
      <c r="EP591" s="181"/>
      <c r="EQ591" s="181"/>
      <c r="ER591" s="182"/>
      <c r="ES591" s="182"/>
      <c r="ET591" s="182" t="str">
        <f t="shared" ca="1" si="33"/>
        <v/>
      </c>
      <c r="EU591" s="182" t="str">
        <f ca="1">IFERROR(IF(OFFSET($D$6,MATCH(VALUE(SUBSTITUTE(EQ591,EG591,"")),$A$6:$A$167,0)-1,MATCH($EG591,$D$6:$CC$6,0)-1+7,1,1)&gt;0,OFFSET($D$6,MATCH(VALUE(SUBSTITUTE(EQ591,EG591,"")),$A$6:$A$167,0)-1,MATCH($EG591,$D$6:$CC$6,0)-1+7,1,1),""),"")</f>
        <v/>
      </c>
      <c r="EV591" s="182" t="str">
        <f ca="1">IF($EU591&lt;&gt;"",IF(OFFSET($D$6,MATCH(VALUE(SUBSTITUTE($EQ591,$EG591,"")),$A$6:$A$167,0)-1,MATCH($EG591,$D$6:$CC$6,0)-1+8,1,1)=0,"",OFFSET($D$6,MATCH(VALUE(SUBSTITUTE($EQ591,$EG591,"")),$A$6:$A$167,0)-1,MATCH($EG591,$D$6:$CC$6,0)-1+8,1,1)),"")</f>
        <v/>
      </c>
      <c r="EW591" s="182" t="str">
        <f t="shared" ca="1" si="34"/>
        <v/>
      </c>
      <c r="EX591" s="182" t="str">
        <f t="shared" ca="1" si="35"/>
        <v/>
      </c>
      <c r="EY591" s="182" t="str">
        <f ca="1">IF(EU591="","",COUNTIF(EU$6:$EU591,"&gt;"&amp;0))</f>
        <v/>
      </c>
      <c r="EZ591" s="167"/>
      <c r="FA591" s="155"/>
    </row>
    <row r="592" spans="146:157" ht="27.6" customHeight="1">
      <c r="EP592" s="181"/>
      <c r="EQ592" s="181"/>
      <c r="ER592" s="182"/>
      <c r="ES592" s="182"/>
      <c r="ET592" s="182" t="str">
        <f t="shared" ca="1" si="33"/>
        <v/>
      </c>
      <c r="EU592" s="182" t="str">
        <f ca="1">IFERROR(IF(OFFSET($D$6,MATCH(VALUE(SUBSTITUTE(EQ592,EG592,"")),$A$6:$A$167,0)-1,MATCH($EG592,$D$6:$CC$6,0)-1+7,1,1)&gt;0,OFFSET($D$6,MATCH(VALUE(SUBSTITUTE(EQ592,EG592,"")),$A$6:$A$167,0)-1,MATCH($EG592,$D$6:$CC$6,0)-1+7,1,1),""),"")</f>
        <v/>
      </c>
      <c r="EV592" s="182" t="str">
        <f ca="1">IF($EU592&lt;&gt;"",IF(OFFSET($D$6,MATCH(VALUE(SUBSTITUTE($EQ592,$EG592,"")),$A$6:$A$167,0)-1,MATCH($EG592,$D$6:$CC$6,0)-1+8,1,1)=0,"",OFFSET($D$6,MATCH(VALUE(SUBSTITUTE($EQ592,$EG592,"")),$A$6:$A$167,0)-1,MATCH($EG592,$D$6:$CC$6,0)-1+8,1,1)),"")</f>
        <v/>
      </c>
      <c r="EW592" s="182" t="str">
        <f t="shared" ca="1" si="34"/>
        <v/>
      </c>
      <c r="EX592" s="182" t="str">
        <f t="shared" ca="1" si="35"/>
        <v/>
      </c>
      <c r="EY592" s="182" t="str">
        <f ca="1">IF(EU592="","",COUNTIF(EU$6:$EU592,"&gt;"&amp;0))</f>
        <v/>
      </c>
      <c r="EZ592" s="167"/>
      <c r="FA592" s="155"/>
    </row>
    <row r="593" spans="146:157" ht="27.6" customHeight="1">
      <c r="EP593" s="181"/>
      <c r="EQ593" s="181"/>
      <c r="ER593" s="182"/>
      <c r="ES593" s="182"/>
      <c r="ET593" s="182" t="str">
        <f t="shared" ca="1" si="33"/>
        <v/>
      </c>
      <c r="EU593" s="182" t="str">
        <f ca="1">IFERROR(IF(OFFSET($D$6,MATCH(VALUE(SUBSTITUTE(EQ593,EG593,"")),$A$6:$A$167,0)-1,MATCH($EG593,$D$6:$CC$6,0)-1+7,1,1)&gt;0,OFFSET($D$6,MATCH(VALUE(SUBSTITUTE(EQ593,EG593,"")),$A$6:$A$167,0)-1,MATCH($EG593,$D$6:$CC$6,0)-1+7,1,1),""),"")</f>
        <v/>
      </c>
      <c r="EV593" s="182" t="str">
        <f ca="1">IF($EU593&lt;&gt;"",IF(OFFSET($D$6,MATCH(VALUE(SUBSTITUTE($EQ593,$EG593,"")),$A$6:$A$167,0)-1,MATCH($EG593,$D$6:$CC$6,0)-1+8,1,1)=0,"",OFFSET($D$6,MATCH(VALUE(SUBSTITUTE($EQ593,$EG593,"")),$A$6:$A$167,0)-1,MATCH($EG593,$D$6:$CC$6,0)-1+8,1,1)),"")</f>
        <v/>
      </c>
      <c r="EW593" s="182" t="str">
        <f t="shared" ca="1" si="34"/>
        <v/>
      </c>
      <c r="EX593" s="182" t="str">
        <f t="shared" ca="1" si="35"/>
        <v/>
      </c>
      <c r="EY593" s="182" t="str">
        <f ca="1">IF(EU593="","",COUNTIF(EU$6:$EU593,"&gt;"&amp;0))</f>
        <v/>
      </c>
      <c r="EZ593" s="167"/>
      <c r="FA593" s="155"/>
    </row>
    <row r="594" spans="146:157" ht="27.6" customHeight="1">
      <c r="EP594" s="181"/>
      <c r="EQ594" s="181"/>
      <c r="ER594" s="182"/>
      <c r="ES594" s="182"/>
      <c r="ET594" s="182" t="str">
        <f t="shared" ca="1" si="33"/>
        <v/>
      </c>
      <c r="EU594" s="182" t="str">
        <f ca="1">IFERROR(IF(OFFSET($D$6,MATCH(VALUE(SUBSTITUTE(EQ594,EG594,"")),$A$6:$A$167,0)-1,MATCH($EG594,$D$6:$CC$6,0)-1+7,1,1)&gt;0,OFFSET($D$6,MATCH(VALUE(SUBSTITUTE(EQ594,EG594,"")),$A$6:$A$167,0)-1,MATCH($EG594,$D$6:$CC$6,0)-1+7,1,1),""),"")</f>
        <v/>
      </c>
      <c r="EV594" s="182" t="str">
        <f ca="1">IF($EU594&lt;&gt;"",IF(OFFSET($D$6,MATCH(VALUE(SUBSTITUTE($EQ594,$EG594,"")),$A$6:$A$167,0)-1,MATCH($EG594,$D$6:$CC$6,0)-1+8,1,1)=0,"",OFFSET($D$6,MATCH(VALUE(SUBSTITUTE($EQ594,$EG594,"")),$A$6:$A$167,0)-1,MATCH($EG594,$D$6:$CC$6,0)-1+8,1,1)),"")</f>
        <v/>
      </c>
      <c r="EW594" s="182" t="str">
        <f t="shared" ca="1" si="34"/>
        <v/>
      </c>
      <c r="EX594" s="182" t="str">
        <f t="shared" ca="1" si="35"/>
        <v/>
      </c>
      <c r="EY594" s="182" t="str">
        <f ca="1">IF(EU594="","",COUNTIF(EU$6:$EU594,"&gt;"&amp;0))</f>
        <v/>
      </c>
      <c r="EZ594" s="167"/>
      <c r="FA594" s="155"/>
    </row>
    <row r="595" spans="146:157" ht="27.6" customHeight="1">
      <c r="EP595" s="181"/>
      <c r="EQ595" s="181"/>
      <c r="ER595" s="182"/>
      <c r="ES595" s="182"/>
      <c r="ET595" s="182" t="str">
        <f t="shared" ca="1" si="33"/>
        <v/>
      </c>
      <c r="EU595" s="182" t="str">
        <f ca="1">IFERROR(IF(OFFSET($D$6,MATCH(VALUE(SUBSTITUTE(EQ595,EG595,"")),$A$6:$A$167,0)-1,MATCH($EG595,$D$6:$CC$6,0)-1+7,1,1)&gt;0,OFFSET($D$6,MATCH(VALUE(SUBSTITUTE(EQ595,EG595,"")),$A$6:$A$167,0)-1,MATCH($EG595,$D$6:$CC$6,0)-1+7,1,1),""),"")</f>
        <v/>
      </c>
      <c r="EV595" s="182" t="str">
        <f ca="1">IF($EU595&lt;&gt;"",IF(OFFSET($D$6,MATCH(VALUE(SUBSTITUTE($EQ595,$EG595,"")),$A$6:$A$167,0)-1,MATCH($EG595,$D$6:$CC$6,0)-1+8,1,1)=0,"",OFFSET($D$6,MATCH(VALUE(SUBSTITUTE($EQ595,$EG595,"")),$A$6:$A$167,0)-1,MATCH($EG595,$D$6:$CC$6,0)-1+8,1,1)),"")</f>
        <v/>
      </c>
      <c r="EW595" s="182" t="str">
        <f t="shared" ca="1" si="34"/>
        <v/>
      </c>
      <c r="EX595" s="182" t="str">
        <f t="shared" ca="1" si="35"/>
        <v/>
      </c>
      <c r="EY595" s="182" t="str">
        <f ca="1">IF(EU595="","",COUNTIF(EU$6:$EU595,"&gt;"&amp;0))</f>
        <v/>
      </c>
      <c r="EZ595" s="167"/>
      <c r="FA595" s="155"/>
    </row>
    <row r="596" spans="146:157" ht="27.6" customHeight="1">
      <c r="EP596" s="181"/>
      <c r="EQ596" s="181"/>
      <c r="ER596" s="182"/>
      <c r="ES596" s="182"/>
      <c r="ET596" s="182" t="str">
        <f t="shared" ca="1" si="33"/>
        <v/>
      </c>
      <c r="EU596" s="182" t="str">
        <f ca="1">IFERROR(IF(OFFSET($D$6,MATCH(VALUE(SUBSTITUTE(EQ596,EG596,"")),$A$6:$A$167,0)-1,MATCH($EG596,$D$6:$CC$6,0)-1+7,1,1)&gt;0,OFFSET($D$6,MATCH(VALUE(SUBSTITUTE(EQ596,EG596,"")),$A$6:$A$167,0)-1,MATCH($EG596,$D$6:$CC$6,0)-1+7,1,1),""),"")</f>
        <v/>
      </c>
      <c r="EV596" s="182" t="str">
        <f ca="1">IF($EU596&lt;&gt;"",IF(OFFSET($D$6,MATCH(VALUE(SUBSTITUTE($EQ596,$EG596,"")),$A$6:$A$167,0)-1,MATCH($EG596,$D$6:$CC$6,0)-1+8,1,1)=0,"",OFFSET($D$6,MATCH(VALUE(SUBSTITUTE($EQ596,$EG596,"")),$A$6:$A$167,0)-1,MATCH($EG596,$D$6:$CC$6,0)-1+8,1,1)),"")</f>
        <v/>
      </c>
      <c r="EW596" s="182" t="str">
        <f t="shared" ca="1" si="34"/>
        <v/>
      </c>
      <c r="EX596" s="182" t="str">
        <f t="shared" ca="1" si="35"/>
        <v/>
      </c>
      <c r="EY596" s="182" t="str">
        <f ca="1">IF(EU596="","",COUNTIF(EU$6:$EU596,"&gt;"&amp;0))</f>
        <v/>
      </c>
      <c r="EZ596" s="167"/>
      <c r="FA596" s="155"/>
    </row>
    <row r="597" spans="146:157" ht="27.6" customHeight="1">
      <c r="EP597" s="181"/>
      <c r="EQ597" s="181"/>
      <c r="ER597" s="182"/>
      <c r="ES597" s="182"/>
      <c r="ET597" s="182" t="str">
        <f t="shared" ca="1" si="33"/>
        <v/>
      </c>
      <c r="EU597" s="182" t="str">
        <f ca="1">IFERROR(IF(OFFSET($D$6,MATCH(VALUE(SUBSTITUTE(EQ597,EG597,"")),$A$6:$A$167,0)-1,MATCH($EG597,$D$6:$CC$6,0)-1+7,1,1)&gt;0,OFFSET($D$6,MATCH(VALUE(SUBSTITUTE(EQ597,EG597,"")),$A$6:$A$167,0)-1,MATCH($EG597,$D$6:$CC$6,0)-1+7,1,1),""),"")</f>
        <v/>
      </c>
      <c r="EV597" s="182" t="str">
        <f ca="1">IF($EU597&lt;&gt;"",IF(OFFSET($D$6,MATCH(VALUE(SUBSTITUTE($EQ597,$EG597,"")),$A$6:$A$167,0)-1,MATCH($EG597,$D$6:$CC$6,0)-1+8,1,1)=0,"",OFFSET($D$6,MATCH(VALUE(SUBSTITUTE($EQ597,$EG597,"")),$A$6:$A$167,0)-1,MATCH($EG597,$D$6:$CC$6,0)-1+8,1,1)),"")</f>
        <v/>
      </c>
      <c r="EW597" s="182" t="str">
        <f t="shared" ca="1" si="34"/>
        <v/>
      </c>
      <c r="EX597" s="182" t="str">
        <f t="shared" ca="1" si="35"/>
        <v/>
      </c>
      <c r="EY597" s="182" t="str">
        <f ca="1">IF(EU597="","",COUNTIF(EU$6:$EU597,"&gt;"&amp;0))</f>
        <v/>
      </c>
      <c r="EZ597" s="167"/>
      <c r="FA597" s="155"/>
    </row>
    <row r="598" spans="146:157" ht="27.6" customHeight="1">
      <c r="EP598" s="181"/>
      <c r="EQ598" s="181"/>
      <c r="ER598" s="182"/>
      <c r="ES598" s="182"/>
      <c r="ET598" s="182" t="str">
        <f t="shared" ca="1" si="33"/>
        <v/>
      </c>
      <c r="EU598" s="182" t="str">
        <f ca="1">IFERROR(IF(OFFSET($D$6,MATCH(VALUE(SUBSTITUTE(EQ598,EG598,"")),$A$6:$A$167,0)-1,MATCH($EG598,$D$6:$CC$6,0)-1+7,1,1)&gt;0,OFFSET($D$6,MATCH(VALUE(SUBSTITUTE(EQ598,EG598,"")),$A$6:$A$167,0)-1,MATCH($EG598,$D$6:$CC$6,0)-1+7,1,1),""),"")</f>
        <v/>
      </c>
      <c r="EV598" s="182" t="str">
        <f ca="1">IF($EU598&lt;&gt;"",IF(OFFSET($D$6,MATCH(VALUE(SUBSTITUTE($EQ598,$EG598,"")),$A$6:$A$167,0)-1,MATCH($EG598,$D$6:$CC$6,0)-1+8,1,1)=0,"",OFFSET($D$6,MATCH(VALUE(SUBSTITUTE($EQ598,$EG598,"")),$A$6:$A$167,0)-1,MATCH($EG598,$D$6:$CC$6,0)-1+8,1,1)),"")</f>
        <v/>
      </c>
      <c r="EW598" s="182" t="str">
        <f t="shared" ca="1" si="34"/>
        <v/>
      </c>
      <c r="EX598" s="182" t="str">
        <f t="shared" ca="1" si="35"/>
        <v/>
      </c>
      <c r="EY598" s="182" t="str">
        <f ca="1">IF(EU598="","",COUNTIF(EU$6:$EU598,"&gt;"&amp;0))</f>
        <v/>
      </c>
      <c r="EZ598" s="167"/>
      <c r="FA598" s="155"/>
    </row>
    <row r="599" spans="146:157" ht="27.6" customHeight="1">
      <c r="EP599" s="181"/>
      <c r="EQ599" s="181"/>
      <c r="ER599" s="182"/>
      <c r="ES599" s="182"/>
      <c r="ET599" s="182" t="str">
        <f t="shared" ca="1" si="33"/>
        <v/>
      </c>
      <c r="EU599" s="182" t="str">
        <f ca="1">IFERROR(IF(OFFSET($D$6,MATCH(VALUE(SUBSTITUTE(EQ599,EG599,"")),$A$6:$A$167,0)-1,MATCH($EG599,$D$6:$CC$6,0)-1+7,1,1)&gt;0,OFFSET($D$6,MATCH(VALUE(SUBSTITUTE(EQ599,EG599,"")),$A$6:$A$167,0)-1,MATCH($EG599,$D$6:$CC$6,0)-1+7,1,1),""),"")</f>
        <v/>
      </c>
      <c r="EV599" s="182" t="str">
        <f ca="1">IF($EU599&lt;&gt;"",IF(OFFSET($D$6,MATCH(VALUE(SUBSTITUTE($EQ599,$EG599,"")),$A$6:$A$167,0)-1,MATCH($EG599,$D$6:$CC$6,0)-1+8,1,1)=0,"",OFFSET($D$6,MATCH(VALUE(SUBSTITUTE($EQ599,$EG599,"")),$A$6:$A$167,0)-1,MATCH($EG599,$D$6:$CC$6,0)-1+8,1,1)),"")</f>
        <v/>
      </c>
      <c r="EW599" s="182" t="str">
        <f t="shared" ca="1" si="34"/>
        <v/>
      </c>
      <c r="EX599" s="182" t="str">
        <f t="shared" ca="1" si="35"/>
        <v/>
      </c>
      <c r="EY599" s="182" t="str">
        <f ca="1">IF(EU599="","",COUNTIF(EU$6:$EU599,"&gt;"&amp;0))</f>
        <v/>
      </c>
      <c r="EZ599" s="167"/>
      <c r="FA599" s="155"/>
    </row>
    <row r="600" spans="146:157" ht="27.6" customHeight="1">
      <c r="EP600" s="181"/>
      <c r="EQ600" s="181"/>
      <c r="ER600" s="182"/>
      <c r="ES600" s="182"/>
      <c r="ET600" s="182" t="str">
        <f t="shared" ca="1" si="33"/>
        <v/>
      </c>
      <c r="EU600" s="182" t="str">
        <f ca="1">IFERROR(IF(OFFSET($D$6,MATCH(VALUE(SUBSTITUTE(EQ600,EG600,"")),$A$6:$A$167,0)-1,MATCH($EG600,$D$6:$CC$6,0)-1+7,1,1)&gt;0,OFFSET($D$6,MATCH(VALUE(SUBSTITUTE(EQ600,EG600,"")),$A$6:$A$167,0)-1,MATCH($EG600,$D$6:$CC$6,0)-1+7,1,1),""),"")</f>
        <v/>
      </c>
      <c r="EV600" s="182" t="str">
        <f ca="1">IF($EU600&lt;&gt;"",IF(OFFSET($D$6,MATCH(VALUE(SUBSTITUTE($EQ600,$EG600,"")),$A$6:$A$167,0)-1,MATCH($EG600,$D$6:$CC$6,0)-1+8,1,1)=0,"",OFFSET($D$6,MATCH(VALUE(SUBSTITUTE($EQ600,$EG600,"")),$A$6:$A$167,0)-1,MATCH($EG600,$D$6:$CC$6,0)-1+8,1,1)),"")</f>
        <v/>
      </c>
      <c r="EW600" s="182" t="str">
        <f t="shared" ca="1" si="34"/>
        <v/>
      </c>
      <c r="EX600" s="182" t="str">
        <f t="shared" ca="1" si="35"/>
        <v/>
      </c>
      <c r="EY600" s="182" t="str">
        <f ca="1">IF(EU600="","",COUNTIF(EU$6:$EU600,"&gt;"&amp;0))</f>
        <v/>
      </c>
      <c r="EZ600" s="167"/>
      <c r="FA600" s="155"/>
    </row>
    <row r="601" spans="146:157" ht="27.6" customHeight="1">
      <c r="EP601" s="181"/>
      <c r="EQ601" s="181"/>
      <c r="ER601" s="182"/>
      <c r="ES601" s="182"/>
      <c r="ET601" s="182" t="str">
        <f t="shared" ca="1" si="33"/>
        <v/>
      </c>
      <c r="EU601" s="182" t="str">
        <f ca="1">IFERROR(IF(OFFSET($D$6,MATCH(VALUE(SUBSTITUTE(EQ601,EG601,"")),$A$6:$A$167,0)-1,MATCH($EG601,$D$6:$CC$6,0)-1+7,1,1)&gt;0,OFFSET($D$6,MATCH(VALUE(SUBSTITUTE(EQ601,EG601,"")),$A$6:$A$167,0)-1,MATCH($EG601,$D$6:$CC$6,0)-1+7,1,1),""),"")</f>
        <v/>
      </c>
      <c r="EV601" s="182" t="str">
        <f ca="1">IF($EU601&lt;&gt;"",IF(OFFSET($D$6,MATCH(VALUE(SUBSTITUTE($EQ601,$EG601,"")),$A$6:$A$167,0)-1,MATCH($EG601,$D$6:$CC$6,0)-1+8,1,1)=0,"",OFFSET($D$6,MATCH(VALUE(SUBSTITUTE($EQ601,$EG601,"")),$A$6:$A$167,0)-1,MATCH($EG601,$D$6:$CC$6,0)-1+8,1,1)),"")</f>
        <v/>
      </c>
      <c r="EW601" s="182" t="str">
        <f t="shared" ca="1" si="34"/>
        <v/>
      </c>
      <c r="EX601" s="182" t="str">
        <f t="shared" ca="1" si="35"/>
        <v/>
      </c>
      <c r="EY601" s="182" t="str">
        <f ca="1">IF(EU601="","",COUNTIF(EU$6:$EU601,"&gt;"&amp;0))</f>
        <v/>
      </c>
      <c r="EZ601" s="167"/>
      <c r="FA601" s="155"/>
    </row>
    <row r="602" spans="146:157" ht="27.6" customHeight="1">
      <c r="EP602" s="181"/>
      <c r="EQ602" s="181"/>
      <c r="ER602" s="182"/>
      <c r="ES602" s="182"/>
      <c r="ET602" s="182" t="str">
        <f t="shared" ca="1" si="33"/>
        <v/>
      </c>
      <c r="EU602" s="182" t="str">
        <f ca="1">IFERROR(IF(OFFSET($D$6,MATCH(VALUE(SUBSTITUTE(EQ602,EG602,"")),$A$6:$A$167,0)-1,MATCH($EG602,$D$6:$CC$6,0)-1+7,1,1)&gt;0,OFFSET($D$6,MATCH(VALUE(SUBSTITUTE(EQ602,EG602,"")),$A$6:$A$167,0)-1,MATCH($EG602,$D$6:$CC$6,0)-1+7,1,1),""),"")</f>
        <v/>
      </c>
      <c r="EV602" s="182" t="str">
        <f ca="1">IF($EU602&lt;&gt;"",IF(OFFSET($D$6,MATCH(VALUE(SUBSTITUTE($EQ602,$EG602,"")),$A$6:$A$167,0)-1,MATCH($EG602,$D$6:$CC$6,0)-1+8,1,1)=0,"",OFFSET($D$6,MATCH(VALUE(SUBSTITUTE($EQ602,$EG602,"")),$A$6:$A$167,0)-1,MATCH($EG602,$D$6:$CC$6,0)-1+8,1,1)),"")</f>
        <v/>
      </c>
      <c r="EW602" s="182" t="str">
        <f t="shared" ca="1" si="34"/>
        <v/>
      </c>
      <c r="EX602" s="182" t="str">
        <f t="shared" ca="1" si="35"/>
        <v/>
      </c>
      <c r="EY602" s="182" t="str">
        <f ca="1">IF(EU602="","",COUNTIF(EU$6:$EU602,"&gt;"&amp;0))</f>
        <v/>
      </c>
      <c r="EZ602" s="167"/>
      <c r="FA602" s="155"/>
    </row>
    <row r="603" spans="146:157" ht="27.6" customHeight="1">
      <c r="EP603" s="181"/>
      <c r="EQ603" s="181"/>
      <c r="ER603" s="182"/>
      <c r="ES603" s="182"/>
      <c r="ET603" s="182" t="str">
        <f t="shared" ca="1" si="33"/>
        <v/>
      </c>
      <c r="EU603" s="182" t="str">
        <f ca="1">IFERROR(IF(OFFSET($D$6,MATCH(VALUE(SUBSTITUTE(EQ603,EG603,"")),$A$6:$A$167,0)-1,MATCH($EG603,$D$6:$CC$6,0)-1+7,1,1)&gt;0,OFFSET($D$6,MATCH(VALUE(SUBSTITUTE(EQ603,EG603,"")),$A$6:$A$167,0)-1,MATCH($EG603,$D$6:$CC$6,0)-1+7,1,1),""),"")</f>
        <v/>
      </c>
      <c r="EV603" s="182" t="str">
        <f ca="1">IF($EU603&lt;&gt;"",IF(OFFSET($D$6,MATCH(VALUE(SUBSTITUTE($EQ603,$EG603,"")),$A$6:$A$167,0)-1,MATCH($EG603,$D$6:$CC$6,0)-1+8,1,1)=0,"",OFFSET($D$6,MATCH(VALUE(SUBSTITUTE($EQ603,$EG603,"")),$A$6:$A$167,0)-1,MATCH($EG603,$D$6:$CC$6,0)-1+8,1,1)),"")</f>
        <v/>
      </c>
      <c r="EW603" s="182" t="str">
        <f t="shared" ca="1" si="34"/>
        <v/>
      </c>
      <c r="EX603" s="182" t="str">
        <f t="shared" ca="1" si="35"/>
        <v/>
      </c>
      <c r="EY603" s="182" t="str">
        <f ca="1">IF(EU603="","",COUNTIF(EU$6:$EU603,"&gt;"&amp;0))</f>
        <v/>
      </c>
      <c r="EZ603" s="167"/>
      <c r="FA603" s="155"/>
    </row>
    <row r="604" spans="146:157" ht="27.6" customHeight="1">
      <c r="EP604" s="181"/>
      <c r="EQ604" s="181"/>
      <c r="ER604" s="182"/>
      <c r="ES604" s="182"/>
      <c r="ET604" s="182" t="str">
        <f t="shared" ca="1" si="33"/>
        <v/>
      </c>
      <c r="EU604" s="182" t="str">
        <f ca="1">IFERROR(IF(OFFSET($D$6,MATCH(VALUE(SUBSTITUTE(EQ604,EG604,"")),$A$6:$A$167,0)-1,MATCH($EG604,$D$6:$CC$6,0)-1+7,1,1)&gt;0,OFFSET($D$6,MATCH(VALUE(SUBSTITUTE(EQ604,EG604,"")),$A$6:$A$167,0)-1,MATCH($EG604,$D$6:$CC$6,0)-1+7,1,1),""),"")</f>
        <v/>
      </c>
      <c r="EV604" s="182" t="str">
        <f ca="1">IF($EU604&lt;&gt;"",IF(OFFSET($D$6,MATCH(VALUE(SUBSTITUTE($EQ604,$EG604,"")),$A$6:$A$167,0)-1,MATCH($EG604,$D$6:$CC$6,0)-1+8,1,1)=0,"",OFFSET($D$6,MATCH(VALUE(SUBSTITUTE($EQ604,$EG604,"")),$A$6:$A$167,0)-1,MATCH($EG604,$D$6:$CC$6,0)-1+8,1,1)),"")</f>
        <v/>
      </c>
      <c r="EW604" s="182" t="str">
        <f t="shared" ca="1" si="34"/>
        <v/>
      </c>
      <c r="EX604" s="182" t="str">
        <f t="shared" ca="1" si="35"/>
        <v/>
      </c>
      <c r="EY604" s="182" t="str">
        <f ca="1">IF(EU604="","",COUNTIF(EU$6:$EU604,"&gt;"&amp;0))</f>
        <v/>
      </c>
      <c r="EZ604" s="167"/>
      <c r="FA604" s="155"/>
    </row>
    <row r="605" spans="146:157" ht="27.6" customHeight="1">
      <c r="EP605" s="181"/>
      <c r="EQ605" s="181"/>
      <c r="ER605" s="182"/>
      <c r="ES605" s="182"/>
      <c r="ET605" s="182" t="str">
        <f t="shared" ca="1" si="33"/>
        <v/>
      </c>
      <c r="EU605" s="182" t="str">
        <f ca="1">IFERROR(IF(OFFSET($D$6,MATCH(VALUE(SUBSTITUTE(EQ605,EG605,"")),$A$6:$A$167,0)-1,MATCH($EG605,$D$6:$CC$6,0)-1+7,1,1)&gt;0,OFFSET($D$6,MATCH(VALUE(SUBSTITUTE(EQ605,EG605,"")),$A$6:$A$167,0)-1,MATCH($EG605,$D$6:$CC$6,0)-1+7,1,1),""),"")</f>
        <v/>
      </c>
      <c r="EV605" s="182" t="str">
        <f ca="1">IF($EU605&lt;&gt;"",IF(OFFSET($D$6,MATCH(VALUE(SUBSTITUTE($EQ605,$EG605,"")),$A$6:$A$167,0)-1,MATCH($EG605,$D$6:$CC$6,0)-1+8,1,1)=0,"",OFFSET($D$6,MATCH(VALUE(SUBSTITUTE($EQ605,$EG605,"")),$A$6:$A$167,0)-1,MATCH($EG605,$D$6:$CC$6,0)-1+8,1,1)),"")</f>
        <v/>
      </c>
      <c r="EW605" s="182" t="str">
        <f t="shared" ca="1" si="34"/>
        <v/>
      </c>
      <c r="EX605" s="182" t="str">
        <f t="shared" ca="1" si="35"/>
        <v/>
      </c>
      <c r="EY605" s="182" t="str">
        <f ca="1">IF(EU605="","",COUNTIF(EU$6:$EU605,"&gt;"&amp;0))</f>
        <v/>
      </c>
      <c r="EZ605" s="167"/>
      <c r="FA605" s="155"/>
    </row>
    <row r="606" spans="146:157" ht="27.6" customHeight="1">
      <c r="EP606" s="181"/>
      <c r="EQ606" s="181"/>
      <c r="ER606" s="182"/>
      <c r="ES606" s="182"/>
      <c r="ET606" s="182" t="str">
        <f t="shared" ca="1" si="33"/>
        <v/>
      </c>
      <c r="EU606" s="182" t="str">
        <f ca="1">IFERROR(IF(OFFSET($D$6,MATCH(VALUE(SUBSTITUTE(EQ606,EG606,"")),$A$6:$A$167,0)-1,MATCH($EG606,$D$6:$CC$6,0)-1+7,1,1)&gt;0,OFFSET($D$6,MATCH(VALUE(SUBSTITUTE(EQ606,EG606,"")),$A$6:$A$167,0)-1,MATCH($EG606,$D$6:$CC$6,0)-1+7,1,1),""),"")</f>
        <v/>
      </c>
      <c r="EV606" s="182" t="str">
        <f ca="1">IF($EU606&lt;&gt;"",IF(OFFSET($D$6,MATCH(VALUE(SUBSTITUTE($EQ606,$EG606,"")),$A$6:$A$167,0)-1,MATCH($EG606,$D$6:$CC$6,0)-1+8,1,1)=0,"",OFFSET($D$6,MATCH(VALUE(SUBSTITUTE($EQ606,$EG606,"")),$A$6:$A$167,0)-1,MATCH($EG606,$D$6:$CC$6,0)-1+8,1,1)),"")</f>
        <v/>
      </c>
      <c r="EW606" s="182" t="str">
        <f t="shared" ca="1" si="34"/>
        <v/>
      </c>
      <c r="EX606" s="182" t="str">
        <f t="shared" ca="1" si="35"/>
        <v/>
      </c>
      <c r="EY606" s="182" t="str">
        <f ca="1">IF(EU606="","",COUNTIF(EU$6:$EU606,"&gt;"&amp;0))</f>
        <v/>
      </c>
      <c r="EZ606" s="167"/>
      <c r="FA606" s="155"/>
    </row>
    <row r="607" spans="146:157" ht="27.6" customHeight="1">
      <c r="EP607" s="181"/>
      <c r="EQ607" s="181"/>
      <c r="ER607" s="182"/>
      <c r="ES607" s="182"/>
      <c r="ET607" s="182" t="str">
        <f t="shared" ca="1" si="33"/>
        <v/>
      </c>
      <c r="EU607" s="182" t="str">
        <f ca="1">IFERROR(IF(OFFSET($D$6,MATCH(VALUE(SUBSTITUTE(EQ607,EG607,"")),$A$6:$A$167,0)-1,MATCH($EG607,$D$6:$CC$6,0)-1+7,1,1)&gt;0,OFFSET($D$6,MATCH(VALUE(SUBSTITUTE(EQ607,EG607,"")),$A$6:$A$167,0)-1,MATCH($EG607,$D$6:$CC$6,0)-1+7,1,1),""),"")</f>
        <v/>
      </c>
      <c r="EV607" s="182" t="str">
        <f ca="1">IF($EU607&lt;&gt;"",IF(OFFSET($D$6,MATCH(VALUE(SUBSTITUTE($EQ607,$EG607,"")),$A$6:$A$167,0)-1,MATCH($EG607,$D$6:$CC$6,0)-1+8,1,1)=0,"",OFFSET($D$6,MATCH(VALUE(SUBSTITUTE($EQ607,$EG607,"")),$A$6:$A$167,0)-1,MATCH($EG607,$D$6:$CC$6,0)-1+8,1,1)),"")</f>
        <v/>
      </c>
      <c r="EW607" s="182" t="str">
        <f t="shared" ca="1" si="34"/>
        <v/>
      </c>
      <c r="EX607" s="182" t="str">
        <f t="shared" ca="1" si="35"/>
        <v/>
      </c>
      <c r="EY607" s="182" t="str">
        <f ca="1">IF(EU607="","",COUNTIF(EU$6:$EU607,"&gt;"&amp;0))</f>
        <v/>
      </c>
      <c r="EZ607" s="167"/>
      <c r="FA607" s="155"/>
    </row>
    <row r="608" spans="146:157" ht="27.6" customHeight="1">
      <c r="EP608" s="181"/>
      <c r="EQ608" s="181"/>
      <c r="ER608" s="182"/>
      <c r="ES608" s="182"/>
      <c r="ET608" s="182" t="str">
        <f t="shared" ca="1" si="33"/>
        <v/>
      </c>
      <c r="EU608" s="182" t="str">
        <f ca="1">IFERROR(IF(OFFSET($D$6,MATCH(VALUE(SUBSTITUTE(EQ608,EG608,"")),$A$6:$A$167,0)-1,MATCH($EG608,$D$6:$CC$6,0)-1+7,1,1)&gt;0,OFFSET($D$6,MATCH(VALUE(SUBSTITUTE(EQ608,EG608,"")),$A$6:$A$167,0)-1,MATCH($EG608,$D$6:$CC$6,0)-1+7,1,1),""),"")</f>
        <v/>
      </c>
      <c r="EV608" s="182" t="str">
        <f ca="1">IF($EU608&lt;&gt;"",IF(OFFSET($D$6,MATCH(VALUE(SUBSTITUTE($EQ608,$EG608,"")),$A$6:$A$167,0)-1,MATCH($EG608,$D$6:$CC$6,0)-1+8,1,1)=0,"",OFFSET($D$6,MATCH(VALUE(SUBSTITUTE($EQ608,$EG608,"")),$A$6:$A$167,0)-1,MATCH($EG608,$D$6:$CC$6,0)-1+8,1,1)),"")</f>
        <v/>
      </c>
      <c r="EW608" s="182" t="str">
        <f t="shared" ca="1" si="34"/>
        <v/>
      </c>
      <c r="EX608" s="182" t="str">
        <f t="shared" ca="1" si="35"/>
        <v/>
      </c>
      <c r="EY608" s="182" t="str">
        <f ca="1">IF(EU608="","",COUNTIF(EU$6:$EU608,"&gt;"&amp;0))</f>
        <v/>
      </c>
      <c r="EZ608" s="167"/>
      <c r="FA608" s="155"/>
    </row>
    <row r="609" spans="146:157" ht="27.6" customHeight="1">
      <c r="EP609" s="181"/>
      <c r="EQ609" s="181"/>
      <c r="ER609" s="182"/>
      <c r="ES609" s="182"/>
      <c r="ET609" s="182" t="str">
        <f t="shared" ca="1" si="33"/>
        <v/>
      </c>
      <c r="EU609" s="182" t="str">
        <f ca="1">IFERROR(IF(OFFSET($D$6,MATCH(VALUE(SUBSTITUTE(EQ609,EG609,"")),$A$6:$A$167,0)-1,MATCH($EG609,$D$6:$CC$6,0)-1+7,1,1)&gt;0,OFFSET($D$6,MATCH(VALUE(SUBSTITUTE(EQ609,EG609,"")),$A$6:$A$167,0)-1,MATCH($EG609,$D$6:$CC$6,0)-1+7,1,1),""),"")</f>
        <v/>
      </c>
      <c r="EV609" s="182" t="str">
        <f ca="1">IF($EU609&lt;&gt;"",IF(OFFSET($D$6,MATCH(VALUE(SUBSTITUTE($EQ609,$EG609,"")),$A$6:$A$167,0)-1,MATCH($EG609,$D$6:$CC$6,0)-1+8,1,1)=0,"",OFFSET($D$6,MATCH(VALUE(SUBSTITUTE($EQ609,$EG609,"")),$A$6:$A$167,0)-1,MATCH($EG609,$D$6:$CC$6,0)-1+8,1,1)),"")</f>
        <v/>
      </c>
      <c r="EW609" s="182" t="str">
        <f t="shared" ca="1" si="34"/>
        <v/>
      </c>
      <c r="EX609" s="182" t="str">
        <f t="shared" ca="1" si="35"/>
        <v/>
      </c>
      <c r="EY609" s="182" t="str">
        <f ca="1">IF(EU609="","",COUNTIF(EU$6:$EU609,"&gt;"&amp;0))</f>
        <v/>
      </c>
      <c r="EZ609" s="167"/>
      <c r="FA609" s="155"/>
    </row>
    <row r="610" spans="146:157" ht="27.6" customHeight="1">
      <c r="EP610" s="181"/>
      <c r="EQ610" s="181"/>
      <c r="ER610" s="182"/>
      <c r="ES610" s="182"/>
      <c r="ET610" s="182" t="str">
        <f t="shared" ca="1" si="33"/>
        <v/>
      </c>
      <c r="EU610" s="182" t="str">
        <f ca="1">IFERROR(IF(OFFSET($D$6,MATCH(VALUE(SUBSTITUTE(EQ610,EG610,"")),$A$6:$A$167,0)-1,MATCH($EG610,$D$6:$CC$6,0)-1+7,1,1)&gt;0,OFFSET($D$6,MATCH(VALUE(SUBSTITUTE(EQ610,EG610,"")),$A$6:$A$167,0)-1,MATCH($EG610,$D$6:$CC$6,0)-1+7,1,1),""),"")</f>
        <v/>
      </c>
      <c r="EV610" s="182" t="str">
        <f ca="1">IF($EU610&lt;&gt;"",IF(OFFSET($D$6,MATCH(VALUE(SUBSTITUTE($EQ610,$EG610,"")),$A$6:$A$167,0)-1,MATCH($EG610,$D$6:$CC$6,0)-1+8,1,1)=0,"",OFFSET($D$6,MATCH(VALUE(SUBSTITUTE($EQ610,$EG610,"")),$A$6:$A$167,0)-1,MATCH($EG610,$D$6:$CC$6,0)-1+8,1,1)),"")</f>
        <v/>
      </c>
      <c r="EW610" s="182" t="str">
        <f t="shared" ca="1" si="34"/>
        <v/>
      </c>
      <c r="EX610" s="182" t="str">
        <f t="shared" ca="1" si="35"/>
        <v/>
      </c>
      <c r="EY610" s="182" t="str">
        <f ca="1">IF(EU610="","",COUNTIF(EU$6:$EU610,"&gt;"&amp;0))</f>
        <v/>
      </c>
      <c r="EZ610" s="167"/>
      <c r="FA610" s="155"/>
    </row>
    <row r="611" spans="146:157" ht="27.6" customHeight="1">
      <c r="EP611" s="181"/>
      <c r="EQ611" s="181"/>
      <c r="ER611" s="182"/>
      <c r="ES611" s="182"/>
      <c r="ET611" s="182" t="str">
        <f t="shared" ca="1" si="33"/>
        <v/>
      </c>
      <c r="EU611" s="182" t="str">
        <f ca="1">IFERROR(IF(OFFSET($D$6,MATCH(VALUE(SUBSTITUTE(EQ611,EG611,"")),$A$6:$A$167,0)-1,MATCH($EG611,$D$6:$CC$6,0)-1+7,1,1)&gt;0,OFFSET($D$6,MATCH(VALUE(SUBSTITUTE(EQ611,EG611,"")),$A$6:$A$167,0)-1,MATCH($EG611,$D$6:$CC$6,0)-1+7,1,1),""),"")</f>
        <v/>
      </c>
      <c r="EV611" s="182" t="str">
        <f ca="1">IF($EU611&lt;&gt;"",IF(OFFSET($D$6,MATCH(VALUE(SUBSTITUTE($EQ611,$EG611,"")),$A$6:$A$167,0)-1,MATCH($EG611,$D$6:$CC$6,0)-1+8,1,1)=0,"",OFFSET($D$6,MATCH(VALUE(SUBSTITUTE($EQ611,$EG611,"")),$A$6:$A$167,0)-1,MATCH($EG611,$D$6:$CC$6,0)-1+8,1,1)),"")</f>
        <v/>
      </c>
      <c r="EW611" s="182" t="str">
        <f t="shared" ca="1" si="34"/>
        <v/>
      </c>
      <c r="EX611" s="182" t="str">
        <f t="shared" ca="1" si="35"/>
        <v/>
      </c>
      <c r="EY611" s="182" t="str">
        <f ca="1">IF(EU611="","",COUNTIF(EU$6:$EU611,"&gt;"&amp;0))</f>
        <v/>
      </c>
      <c r="EZ611" s="167"/>
      <c r="FA611" s="155"/>
    </row>
    <row r="612" spans="146:157" ht="27.6" customHeight="1">
      <c r="EP612" s="181"/>
      <c r="EQ612" s="181"/>
      <c r="ER612" s="182"/>
      <c r="ES612" s="182"/>
      <c r="ET612" s="182" t="str">
        <f t="shared" ca="1" si="33"/>
        <v/>
      </c>
      <c r="EU612" s="182" t="str">
        <f ca="1">IFERROR(IF(OFFSET($D$6,MATCH(VALUE(SUBSTITUTE(EQ612,EG612,"")),$A$6:$A$167,0)-1,MATCH($EG612,$D$6:$CC$6,0)-1+7,1,1)&gt;0,OFFSET($D$6,MATCH(VALUE(SUBSTITUTE(EQ612,EG612,"")),$A$6:$A$167,0)-1,MATCH($EG612,$D$6:$CC$6,0)-1+7,1,1),""),"")</f>
        <v/>
      </c>
      <c r="EV612" s="182" t="str">
        <f ca="1">IF($EU612&lt;&gt;"",IF(OFFSET($D$6,MATCH(VALUE(SUBSTITUTE($EQ612,$EG612,"")),$A$6:$A$167,0)-1,MATCH($EG612,$D$6:$CC$6,0)-1+8,1,1)=0,"",OFFSET($D$6,MATCH(VALUE(SUBSTITUTE($EQ612,$EG612,"")),$A$6:$A$167,0)-1,MATCH($EG612,$D$6:$CC$6,0)-1+8,1,1)),"")</f>
        <v/>
      </c>
      <c r="EW612" s="182" t="str">
        <f t="shared" ca="1" si="34"/>
        <v/>
      </c>
      <c r="EX612" s="182" t="str">
        <f t="shared" ca="1" si="35"/>
        <v/>
      </c>
      <c r="EY612" s="182" t="str">
        <f ca="1">IF(EU612="","",COUNTIF(EU$6:$EU612,"&gt;"&amp;0))</f>
        <v/>
      </c>
      <c r="EZ612" s="167"/>
      <c r="FA612" s="155"/>
    </row>
    <row r="613" spans="146:157" ht="27.6" customHeight="1">
      <c r="EP613" s="181"/>
      <c r="EQ613" s="181"/>
      <c r="ER613" s="182"/>
      <c r="ES613" s="182"/>
      <c r="ET613" s="182" t="str">
        <f t="shared" ca="1" si="33"/>
        <v/>
      </c>
      <c r="EU613" s="182" t="str">
        <f ca="1">IFERROR(IF(OFFSET($D$6,MATCH(VALUE(SUBSTITUTE(EQ613,EG613,"")),$A$6:$A$167,0)-1,MATCH($EG613,$D$6:$CC$6,0)-1+7,1,1)&gt;0,OFFSET($D$6,MATCH(VALUE(SUBSTITUTE(EQ613,EG613,"")),$A$6:$A$167,0)-1,MATCH($EG613,$D$6:$CC$6,0)-1+7,1,1),""),"")</f>
        <v/>
      </c>
      <c r="EV613" s="182" t="str">
        <f ca="1">IF($EU613&lt;&gt;"",IF(OFFSET($D$6,MATCH(VALUE(SUBSTITUTE($EQ613,$EG613,"")),$A$6:$A$167,0)-1,MATCH($EG613,$D$6:$CC$6,0)-1+8,1,1)=0,"",OFFSET($D$6,MATCH(VALUE(SUBSTITUTE($EQ613,$EG613,"")),$A$6:$A$167,0)-1,MATCH($EG613,$D$6:$CC$6,0)-1+8,1,1)),"")</f>
        <v/>
      </c>
      <c r="EW613" s="182" t="str">
        <f t="shared" ca="1" si="34"/>
        <v/>
      </c>
      <c r="EX613" s="182" t="str">
        <f t="shared" ca="1" si="35"/>
        <v/>
      </c>
      <c r="EY613" s="182" t="str">
        <f ca="1">IF(EU613="","",COUNTIF(EU$6:$EU613,"&gt;"&amp;0))</f>
        <v/>
      </c>
      <c r="EZ613" s="167"/>
      <c r="FA613" s="155"/>
    </row>
    <row r="614" spans="146:157" ht="27.6" customHeight="1">
      <c r="EP614" s="181"/>
      <c r="EQ614" s="181"/>
      <c r="ER614" s="182"/>
      <c r="ES614" s="182"/>
      <c r="ET614" s="182" t="str">
        <f t="shared" ca="1" si="33"/>
        <v/>
      </c>
      <c r="EU614" s="182" t="str">
        <f ca="1">IFERROR(IF(OFFSET($D$6,MATCH(VALUE(SUBSTITUTE(EQ614,EG614,"")),$A$6:$A$167,0)-1,MATCH($EG614,$D$6:$CC$6,0)-1+7,1,1)&gt;0,OFFSET($D$6,MATCH(VALUE(SUBSTITUTE(EQ614,EG614,"")),$A$6:$A$167,0)-1,MATCH($EG614,$D$6:$CC$6,0)-1+7,1,1),""),"")</f>
        <v/>
      </c>
      <c r="EV614" s="182" t="str">
        <f ca="1">IF($EU614&lt;&gt;"",IF(OFFSET($D$6,MATCH(VALUE(SUBSTITUTE($EQ614,$EG614,"")),$A$6:$A$167,0)-1,MATCH($EG614,$D$6:$CC$6,0)-1+8,1,1)=0,"",OFFSET($D$6,MATCH(VALUE(SUBSTITUTE($EQ614,$EG614,"")),$A$6:$A$167,0)-1,MATCH($EG614,$D$6:$CC$6,0)-1+8,1,1)),"")</f>
        <v/>
      </c>
      <c r="EW614" s="182" t="str">
        <f t="shared" ca="1" si="34"/>
        <v/>
      </c>
      <c r="EX614" s="182" t="str">
        <f t="shared" ca="1" si="35"/>
        <v/>
      </c>
      <c r="EY614" s="182" t="str">
        <f ca="1">IF(EU614="","",COUNTIF(EU$6:$EU614,"&gt;"&amp;0))</f>
        <v/>
      </c>
      <c r="EZ614" s="167"/>
      <c r="FA614" s="155"/>
    </row>
    <row r="615" spans="146:157" ht="27.6" customHeight="1">
      <c r="EP615" s="181"/>
      <c r="EQ615" s="181"/>
      <c r="ER615" s="182"/>
      <c r="ES615" s="182"/>
      <c r="ET615" s="182" t="str">
        <f t="shared" ca="1" si="33"/>
        <v/>
      </c>
      <c r="EU615" s="182" t="str">
        <f ca="1">IFERROR(IF(OFFSET($D$6,MATCH(VALUE(SUBSTITUTE(EQ615,EG615,"")),$A$6:$A$167,0)-1,MATCH($EG615,$D$6:$CC$6,0)-1+7,1,1)&gt;0,OFFSET($D$6,MATCH(VALUE(SUBSTITUTE(EQ615,EG615,"")),$A$6:$A$167,0)-1,MATCH($EG615,$D$6:$CC$6,0)-1+7,1,1),""),"")</f>
        <v/>
      </c>
      <c r="EV615" s="182" t="str">
        <f ca="1">IF($EU615&lt;&gt;"",IF(OFFSET($D$6,MATCH(VALUE(SUBSTITUTE($EQ615,$EG615,"")),$A$6:$A$167,0)-1,MATCH($EG615,$D$6:$CC$6,0)-1+8,1,1)=0,"",OFFSET($D$6,MATCH(VALUE(SUBSTITUTE($EQ615,$EG615,"")),$A$6:$A$167,0)-1,MATCH($EG615,$D$6:$CC$6,0)-1+8,1,1)),"")</f>
        <v/>
      </c>
      <c r="EW615" s="182" t="str">
        <f t="shared" ca="1" si="34"/>
        <v/>
      </c>
      <c r="EX615" s="182" t="str">
        <f t="shared" ca="1" si="35"/>
        <v/>
      </c>
      <c r="EY615" s="182" t="str">
        <f ca="1">IF(EU615="","",COUNTIF(EU$6:$EU615,"&gt;"&amp;0))</f>
        <v/>
      </c>
      <c r="EZ615" s="167"/>
      <c r="FA615" s="155"/>
    </row>
    <row r="616" spans="146:157" ht="27.6" customHeight="1">
      <c r="EP616" s="181"/>
      <c r="EQ616" s="181"/>
      <c r="ER616" s="182"/>
      <c r="ES616" s="182"/>
      <c r="ET616" s="182" t="str">
        <f t="shared" ca="1" si="33"/>
        <v/>
      </c>
      <c r="EU616" s="182" t="str">
        <f ca="1">IFERROR(IF(OFFSET($D$6,MATCH(VALUE(SUBSTITUTE(EQ616,EG616,"")),$A$6:$A$167,0)-1,MATCH($EG616,$D$6:$CC$6,0)-1+7,1,1)&gt;0,OFFSET($D$6,MATCH(VALUE(SUBSTITUTE(EQ616,EG616,"")),$A$6:$A$167,0)-1,MATCH($EG616,$D$6:$CC$6,0)-1+7,1,1),""),"")</f>
        <v/>
      </c>
      <c r="EV616" s="182" t="str">
        <f ca="1">IF($EU616&lt;&gt;"",IF(OFFSET($D$6,MATCH(VALUE(SUBSTITUTE($EQ616,$EG616,"")),$A$6:$A$167,0)-1,MATCH($EG616,$D$6:$CC$6,0)-1+8,1,1)=0,"",OFFSET($D$6,MATCH(VALUE(SUBSTITUTE($EQ616,$EG616,"")),$A$6:$A$167,0)-1,MATCH($EG616,$D$6:$CC$6,0)-1+8,1,1)),"")</f>
        <v/>
      </c>
      <c r="EW616" s="182" t="str">
        <f t="shared" ca="1" si="34"/>
        <v/>
      </c>
      <c r="EX616" s="182" t="str">
        <f t="shared" ca="1" si="35"/>
        <v/>
      </c>
      <c r="EY616" s="182" t="str">
        <f ca="1">IF(EU616="","",COUNTIF(EU$6:$EU616,"&gt;"&amp;0))</f>
        <v/>
      </c>
      <c r="EZ616" s="167"/>
      <c r="FA616" s="155"/>
    </row>
    <row r="617" spans="146:157" ht="27.6" customHeight="1">
      <c r="EP617" s="181"/>
      <c r="EQ617" s="181"/>
      <c r="ER617" s="182"/>
      <c r="ES617" s="182"/>
      <c r="ET617" s="182" t="str">
        <f t="shared" ca="1" si="33"/>
        <v/>
      </c>
      <c r="EU617" s="182" t="str">
        <f ca="1">IFERROR(IF(OFFSET($D$6,MATCH(VALUE(SUBSTITUTE(EQ617,EG617,"")),$A$6:$A$167,0)-1,MATCH($EG617,$D$6:$CC$6,0)-1+7,1,1)&gt;0,OFFSET($D$6,MATCH(VALUE(SUBSTITUTE(EQ617,EG617,"")),$A$6:$A$167,0)-1,MATCH($EG617,$D$6:$CC$6,0)-1+7,1,1),""),"")</f>
        <v/>
      </c>
      <c r="EV617" s="182" t="str">
        <f ca="1">IF($EU617&lt;&gt;"",IF(OFFSET($D$6,MATCH(VALUE(SUBSTITUTE($EQ617,$EG617,"")),$A$6:$A$167,0)-1,MATCH($EG617,$D$6:$CC$6,0)-1+8,1,1)=0,"",OFFSET($D$6,MATCH(VALUE(SUBSTITUTE($EQ617,$EG617,"")),$A$6:$A$167,0)-1,MATCH($EG617,$D$6:$CC$6,0)-1+8,1,1)),"")</f>
        <v/>
      </c>
      <c r="EW617" s="182" t="str">
        <f t="shared" ca="1" si="34"/>
        <v/>
      </c>
      <c r="EX617" s="182" t="str">
        <f t="shared" ca="1" si="35"/>
        <v/>
      </c>
      <c r="EY617" s="182" t="str">
        <f ca="1">IF(EU617="","",COUNTIF(EU$6:$EU617,"&gt;"&amp;0))</f>
        <v/>
      </c>
      <c r="EZ617" s="167"/>
      <c r="FA617" s="155"/>
    </row>
    <row r="618" spans="146:157" ht="27.6" customHeight="1">
      <c r="EP618" s="181"/>
      <c r="EQ618" s="181"/>
      <c r="ER618" s="182"/>
      <c r="ES618" s="182"/>
      <c r="ET618" s="182" t="str">
        <f t="shared" ca="1" si="33"/>
        <v/>
      </c>
      <c r="EU618" s="182" t="str">
        <f ca="1">IFERROR(IF(OFFSET($D$6,MATCH(VALUE(SUBSTITUTE(EQ618,EG618,"")),$A$6:$A$167,0)-1,MATCH($EG618,$D$6:$CC$6,0)-1+7,1,1)&gt;0,OFFSET($D$6,MATCH(VALUE(SUBSTITUTE(EQ618,EG618,"")),$A$6:$A$167,0)-1,MATCH($EG618,$D$6:$CC$6,0)-1+7,1,1),""),"")</f>
        <v/>
      </c>
      <c r="EV618" s="182" t="str">
        <f ca="1">IF($EU618&lt;&gt;"",IF(OFFSET($D$6,MATCH(VALUE(SUBSTITUTE($EQ618,$EG618,"")),$A$6:$A$167,0)-1,MATCH($EG618,$D$6:$CC$6,0)-1+8,1,1)=0,"",OFFSET($D$6,MATCH(VALUE(SUBSTITUTE($EQ618,$EG618,"")),$A$6:$A$167,0)-1,MATCH($EG618,$D$6:$CC$6,0)-1+8,1,1)),"")</f>
        <v/>
      </c>
      <c r="EW618" s="182" t="str">
        <f t="shared" ca="1" si="34"/>
        <v/>
      </c>
      <c r="EX618" s="182" t="str">
        <f t="shared" ca="1" si="35"/>
        <v/>
      </c>
      <c r="EY618" s="182" t="str">
        <f ca="1">IF(EU618="","",COUNTIF(EU$6:$EU618,"&gt;"&amp;0))</f>
        <v/>
      </c>
      <c r="EZ618" s="167"/>
      <c r="FA618" s="155"/>
    </row>
    <row r="619" spans="146:157" ht="27.6" customHeight="1">
      <c r="EP619" s="181"/>
      <c r="EQ619" s="181"/>
      <c r="ER619" s="182"/>
      <c r="ES619" s="182"/>
      <c r="ET619" s="182" t="str">
        <f t="shared" ca="1" si="33"/>
        <v/>
      </c>
      <c r="EU619" s="182" t="str">
        <f ca="1">IFERROR(IF(OFFSET($D$6,MATCH(VALUE(SUBSTITUTE(EQ619,EG619,"")),$A$6:$A$167,0)-1,MATCH($EG619,$D$6:$CC$6,0)-1+7,1,1)&gt;0,OFFSET($D$6,MATCH(VALUE(SUBSTITUTE(EQ619,EG619,"")),$A$6:$A$167,0)-1,MATCH($EG619,$D$6:$CC$6,0)-1+7,1,1),""),"")</f>
        <v/>
      </c>
      <c r="EV619" s="182" t="str">
        <f ca="1">IF($EU619&lt;&gt;"",IF(OFFSET($D$6,MATCH(VALUE(SUBSTITUTE($EQ619,$EG619,"")),$A$6:$A$167,0)-1,MATCH($EG619,$D$6:$CC$6,0)-1+8,1,1)=0,"",OFFSET($D$6,MATCH(VALUE(SUBSTITUTE($EQ619,$EG619,"")),$A$6:$A$167,0)-1,MATCH($EG619,$D$6:$CC$6,0)-1+8,1,1)),"")</f>
        <v/>
      </c>
      <c r="EW619" s="182" t="str">
        <f t="shared" ca="1" si="34"/>
        <v/>
      </c>
      <c r="EX619" s="182" t="str">
        <f t="shared" ca="1" si="35"/>
        <v/>
      </c>
      <c r="EY619" s="182" t="str">
        <f ca="1">IF(EU619="","",COUNTIF(EU$6:$EU619,"&gt;"&amp;0))</f>
        <v/>
      </c>
      <c r="EZ619" s="167"/>
      <c r="FA619" s="155"/>
    </row>
    <row r="620" spans="146:157" ht="27.6" customHeight="1">
      <c r="EP620" s="181"/>
      <c r="EQ620" s="181"/>
      <c r="ER620" s="182"/>
      <c r="ES620" s="182"/>
      <c r="ET620" s="182" t="str">
        <f t="shared" ca="1" si="33"/>
        <v/>
      </c>
      <c r="EU620" s="182" t="str">
        <f ca="1">IFERROR(IF(OFFSET($D$6,MATCH(VALUE(SUBSTITUTE(EQ620,EG620,"")),$A$6:$A$167,0)-1,MATCH($EG620,$D$6:$CC$6,0)-1+7,1,1)&gt;0,OFFSET($D$6,MATCH(VALUE(SUBSTITUTE(EQ620,EG620,"")),$A$6:$A$167,0)-1,MATCH($EG620,$D$6:$CC$6,0)-1+7,1,1),""),"")</f>
        <v/>
      </c>
      <c r="EV620" s="182" t="str">
        <f ca="1">IF($EU620&lt;&gt;"",IF(OFFSET($D$6,MATCH(VALUE(SUBSTITUTE($EQ620,$EG620,"")),$A$6:$A$167,0)-1,MATCH($EG620,$D$6:$CC$6,0)-1+8,1,1)=0,"",OFFSET($D$6,MATCH(VALUE(SUBSTITUTE($EQ620,$EG620,"")),$A$6:$A$167,0)-1,MATCH($EG620,$D$6:$CC$6,0)-1+8,1,1)),"")</f>
        <v/>
      </c>
      <c r="EW620" s="182" t="str">
        <f t="shared" ca="1" si="34"/>
        <v/>
      </c>
      <c r="EX620" s="182" t="str">
        <f t="shared" ca="1" si="35"/>
        <v/>
      </c>
      <c r="EY620" s="182" t="str">
        <f ca="1">IF(EU620="","",COUNTIF(EU$6:$EU620,"&gt;"&amp;0))</f>
        <v/>
      </c>
      <c r="EZ620" s="167"/>
      <c r="FA620" s="155"/>
    </row>
    <row r="621" spans="146:157" ht="27.6" customHeight="1">
      <c r="EP621" s="181"/>
      <c r="EQ621" s="181"/>
      <c r="ER621" s="182"/>
      <c r="ES621" s="182"/>
      <c r="ET621" s="182" t="str">
        <f t="shared" ca="1" si="33"/>
        <v/>
      </c>
      <c r="EU621" s="182" t="str">
        <f ca="1">IFERROR(IF(OFFSET($D$6,MATCH(VALUE(SUBSTITUTE(EQ621,EG621,"")),$A$6:$A$167,0)-1,MATCH($EG621,$D$6:$CC$6,0)-1+7,1,1)&gt;0,OFFSET($D$6,MATCH(VALUE(SUBSTITUTE(EQ621,EG621,"")),$A$6:$A$167,0)-1,MATCH($EG621,$D$6:$CC$6,0)-1+7,1,1),""),"")</f>
        <v/>
      </c>
      <c r="EV621" s="182" t="str">
        <f ca="1">IF($EU621&lt;&gt;"",IF(OFFSET($D$6,MATCH(VALUE(SUBSTITUTE($EQ621,$EG621,"")),$A$6:$A$167,0)-1,MATCH($EG621,$D$6:$CC$6,0)-1+8,1,1)=0,"",OFFSET($D$6,MATCH(VALUE(SUBSTITUTE($EQ621,$EG621,"")),$A$6:$A$167,0)-1,MATCH($EG621,$D$6:$CC$6,0)-1+8,1,1)),"")</f>
        <v/>
      </c>
      <c r="EW621" s="182" t="str">
        <f t="shared" ca="1" si="34"/>
        <v/>
      </c>
      <c r="EX621" s="182" t="str">
        <f t="shared" ca="1" si="35"/>
        <v/>
      </c>
      <c r="EY621" s="182" t="str">
        <f ca="1">IF(EU621="","",COUNTIF(EU$6:$EU621,"&gt;"&amp;0))</f>
        <v/>
      </c>
      <c r="EZ621" s="167"/>
      <c r="FA621" s="155"/>
    </row>
    <row r="622" spans="146:157" ht="27.6" customHeight="1">
      <c r="EP622" s="181"/>
      <c r="EQ622" s="181"/>
      <c r="ER622" s="182"/>
      <c r="ES622" s="182"/>
      <c r="ET622" s="182" t="str">
        <f t="shared" ca="1" si="33"/>
        <v/>
      </c>
      <c r="EU622" s="182" t="str">
        <f ca="1">IFERROR(IF(OFFSET($D$6,MATCH(VALUE(SUBSTITUTE(EQ622,EG622,"")),$A$6:$A$167,0)-1,MATCH($EG622,$D$6:$CC$6,0)-1+7,1,1)&gt;0,OFFSET($D$6,MATCH(VALUE(SUBSTITUTE(EQ622,EG622,"")),$A$6:$A$167,0)-1,MATCH($EG622,$D$6:$CC$6,0)-1+7,1,1),""),"")</f>
        <v/>
      </c>
      <c r="EV622" s="182" t="str">
        <f ca="1">IF($EU622&lt;&gt;"",IF(OFFSET($D$6,MATCH(VALUE(SUBSTITUTE($EQ622,$EG622,"")),$A$6:$A$167,0)-1,MATCH($EG622,$D$6:$CC$6,0)-1+8,1,1)=0,"",OFFSET($D$6,MATCH(VALUE(SUBSTITUTE($EQ622,$EG622,"")),$A$6:$A$167,0)-1,MATCH($EG622,$D$6:$CC$6,0)-1+8,1,1)),"")</f>
        <v/>
      </c>
      <c r="EW622" s="182" t="str">
        <f t="shared" ca="1" si="34"/>
        <v/>
      </c>
      <c r="EX622" s="182" t="str">
        <f t="shared" ca="1" si="35"/>
        <v/>
      </c>
      <c r="EY622" s="182" t="str">
        <f ca="1">IF(EU622="","",COUNTIF(EU$6:$EU622,"&gt;"&amp;0))</f>
        <v/>
      </c>
      <c r="EZ622" s="167"/>
      <c r="FA622" s="155"/>
    </row>
    <row r="623" spans="146:157" ht="27.6" customHeight="1">
      <c r="EP623" s="181"/>
      <c r="EQ623" s="181"/>
      <c r="ER623" s="182"/>
      <c r="ES623" s="182"/>
      <c r="ET623" s="182" t="str">
        <f t="shared" ca="1" si="33"/>
        <v/>
      </c>
      <c r="EU623" s="182" t="str">
        <f ca="1">IFERROR(IF(OFFSET($D$6,MATCH(VALUE(SUBSTITUTE(EQ623,EG623,"")),$A$6:$A$167,0)-1,MATCH($EG623,$D$6:$CC$6,0)-1+7,1,1)&gt;0,OFFSET($D$6,MATCH(VALUE(SUBSTITUTE(EQ623,EG623,"")),$A$6:$A$167,0)-1,MATCH($EG623,$D$6:$CC$6,0)-1+7,1,1),""),"")</f>
        <v/>
      </c>
      <c r="EV623" s="182" t="str">
        <f ca="1">IF($EU623&lt;&gt;"",IF(OFFSET($D$6,MATCH(VALUE(SUBSTITUTE($EQ623,$EG623,"")),$A$6:$A$167,0)-1,MATCH($EG623,$D$6:$CC$6,0)-1+8,1,1)=0,"",OFFSET($D$6,MATCH(VALUE(SUBSTITUTE($EQ623,$EG623,"")),$A$6:$A$167,0)-1,MATCH($EG623,$D$6:$CC$6,0)-1+8,1,1)),"")</f>
        <v/>
      </c>
      <c r="EW623" s="182" t="str">
        <f t="shared" ca="1" si="34"/>
        <v/>
      </c>
      <c r="EX623" s="182" t="str">
        <f t="shared" ca="1" si="35"/>
        <v/>
      </c>
      <c r="EY623" s="182" t="str">
        <f ca="1">IF(EU623="","",COUNTIF(EU$6:$EU623,"&gt;"&amp;0))</f>
        <v/>
      </c>
      <c r="EZ623" s="167"/>
      <c r="FA623" s="155"/>
    </row>
    <row r="624" spans="146:157" ht="27.6" customHeight="1">
      <c r="EP624" s="181"/>
      <c r="EQ624" s="181"/>
      <c r="ER624" s="182"/>
      <c r="ES624" s="182"/>
      <c r="ET624" s="182" t="str">
        <f t="shared" ca="1" si="33"/>
        <v/>
      </c>
      <c r="EU624" s="182" t="str">
        <f ca="1">IFERROR(IF(OFFSET($D$6,MATCH(VALUE(SUBSTITUTE(EQ624,EG624,"")),$A$6:$A$167,0)-1,MATCH($EG624,$D$6:$CC$6,0)-1+7,1,1)&gt;0,OFFSET($D$6,MATCH(VALUE(SUBSTITUTE(EQ624,EG624,"")),$A$6:$A$167,0)-1,MATCH($EG624,$D$6:$CC$6,0)-1+7,1,1),""),"")</f>
        <v/>
      </c>
      <c r="EV624" s="182" t="str">
        <f ca="1">IF($EU624&lt;&gt;"",IF(OFFSET($D$6,MATCH(VALUE(SUBSTITUTE($EQ624,$EG624,"")),$A$6:$A$167,0)-1,MATCH($EG624,$D$6:$CC$6,0)-1+8,1,1)=0,"",OFFSET($D$6,MATCH(VALUE(SUBSTITUTE($EQ624,$EG624,"")),$A$6:$A$167,0)-1,MATCH($EG624,$D$6:$CC$6,0)-1+8,1,1)),"")</f>
        <v/>
      </c>
      <c r="EW624" s="182" t="str">
        <f t="shared" ca="1" si="34"/>
        <v/>
      </c>
      <c r="EX624" s="182" t="str">
        <f t="shared" ca="1" si="35"/>
        <v/>
      </c>
      <c r="EY624" s="182" t="str">
        <f ca="1">IF(EU624="","",COUNTIF(EU$6:$EU624,"&gt;"&amp;0))</f>
        <v/>
      </c>
      <c r="EZ624" s="167"/>
      <c r="FA624" s="155"/>
    </row>
    <row r="625" spans="146:157" ht="27.6" customHeight="1">
      <c r="EP625" s="181"/>
      <c r="EQ625" s="181"/>
      <c r="ER625" s="182"/>
      <c r="ES625" s="182"/>
      <c r="ET625" s="182" t="str">
        <f t="shared" ca="1" si="33"/>
        <v/>
      </c>
      <c r="EU625" s="182" t="str">
        <f ca="1">IFERROR(IF(OFFSET($D$6,MATCH(VALUE(SUBSTITUTE(EQ625,EG625,"")),$A$6:$A$167,0)-1,MATCH($EG625,$D$6:$CC$6,0)-1+7,1,1)&gt;0,OFFSET($D$6,MATCH(VALUE(SUBSTITUTE(EQ625,EG625,"")),$A$6:$A$167,0)-1,MATCH($EG625,$D$6:$CC$6,0)-1+7,1,1),""),"")</f>
        <v/>
      </c>
      <c r="EV625" s="182" t="str">
        <f ca="1">IF($EU625&lt;&gt;"",IF(OFFSET($D$6,MATCH(VALUE(SUBSTITUTE($EQ625,$EG625,"")),$A$6:$A$167,0)-1,MATCH($EG625,$D$6:$CC$6,0)-1+8,1,1)=0,"",OFFSET($D$6,MATCH(VALUE(SUBSTITUTE($EQ625,$EG625,"")),$A$6:$A$167,0)-1,MATCH($EG625,$D$6:$CC$6,0)-1+8,1,1)),"")</f>
        <v/>
      </c>
      <c r="EW625" s="182" t="str">
        <f t="shared" ca="1" si="34"/>
        <v/>
      </c>
      <c r="EX625" s="182" t="str">
        <f t="shared" ca="1" si="35"/>
        <v/>
      </c>
      <c r="EY625" s="182" t="str">
        <f ca="1">IF(EU625="","",COUNTIF(EU$6:$EU625,"&gt;"&amp;0))</f>
        <v/>
      </c>
      <c r="EZ625" s="167"/>
      <c r="FA625" s="155"/>
    </row>
    <row r="626" spans="146:157" ht="27.6" customHeight="1">
      <c r="EP626" s="181"/>
      <c r="EQ626" s="181"/>
      <c r="ER626" s="182"/>
      <c r="ES626" s="182"/>
      <c r="ET626" s="182" t="str">
        <f t="shared" ca="1" si="33"/>
        <v/>
      </c>
      <c r="EU626" s="182" t="str">
        <f ca="1">IFERROR(IF(OFFSET($D$6,MATCH(VALUE(SUBSTITUTE(EQ626,EG626,"")),$A$6:$A$167,0)-1,MATCH($EG626,$D$6:$CC$6,0)-1+7,1,1)&gt;0,OFFSET($D$6,MATCH(VALUE(SUBSTITUTE(EQ626,EG626,"")),$A$6:$A$167,0)-1,MATCH($EG626,$D$6:$CC$6,0)-1+7,1,1),""),"")</f>
        <v/>
      </c>
      <c r="EV626" s="182" t="str">
        <f ca="1">IF($EU626&lt;&gt;"",IF(OFFSET($D$6,MATCH(VALUE(SUBSTITUTE($EQ626,$EG626,"")),$A$6:$A$167,0)-1,MATCH($EG626,$D$6:$CC$6,0)-1+8,1,1)=0,"",OFFSET($D$6,MATCH(VALUE(SUBSTITUTE($EQ626,$EG626,"")),$A$6:$A$167,0)-1,MATCH($EG626,$D$6:$CC$6,0)-1+8,1,1)),"")</f>
        <v/>
      </c>
      <c r="EW626" s="182" t="str">
        <f t="shared" ca="1" si="34"/>
        <v/>
      </c>
      <c r="EX626" s="182" t="str">
        <f t="shared" ca="1" si="35"/>
        <v/>
      </c>
      <c r="EY626" s="182" t="str">
        <f ca="1">IF(EU626="","",COUNTIF(EU$6:$EU626,"&gt;"&amp;0))</f>
        <v/>
      </c>
      <c r="EZ626" s="167"/>
      <c r="FA626" s="155"/>
    </row>
    <row r="627" spans="146:157" ht="27.6" customHeight="1">
      <c r="EP627" s="181"/>
      <c r="EQ627" s="181"/>
      <c r="ER627" s="182"/>
      <c r="ES627" s="182"/>
      <c r="ET627" s="182" t="str">
        <f t="shared" ca="1" si="33"/>
        <v/>
      </c>
      <c r="EU627" s="182" t="str">
        <f ca="1">IFERROR(IF(OFFSET($D$6,MATCH(VALUE(SUBSTITUTE(EQ627,EG627,"")),$A$6:$A$167,0)-1,MATCH($EG627,$D$6:$CC$6,0)-1+7,1,1)&gt;0,OFFSET($D$6,MATCH(VALUE(SUBSTITUTE(EQ627,EG627,"")),$A$6:$A$167,0)-1,MATCH($EG627,$D$6:$CC$6,0)-1+7,1,1),""),"")</f>
        <v/>
      </c>
      <c r="EV627" s="182" t="str">
        <f ca="1">IF($EU627&lt;&gt;"",IF(OFFSET($D$6,MATCH(VALUE(SUBSTITUTE($EQ627,$EG627,"")),$A$6:$A$167,0)-1,MATCH($EG627,$D$6:$CC$6,0)-1+8,1,1)=0,"",OFFSET($D$6,MATCH(VALUE(SUBSTITUTE($EQ627,$EG627,"")),$A$6:$A$167,0)-1,MATCH($EG627,$D$6:$CC$6,0)-1+8,1,1)),"")</f>
        <v/>
      </c>
      <c r="EW627" s="182" t="str">
        <f t="shared" ca="1" si="34"/>
        <v/>
      </c>
      <c r="EX627" s="182" t="str">
        <f t="shared" ca="1" si="35"/>
        <v/>
      </c>
      <c r="EY627" s="182" t="str">
        <f ca="1">IF(EU627="","",COUNTIF(EU$6:$EU627,"&gt;"&amp;0))</f>
        <v/>
      </c>
      <c r="EZ627" s="167"/>
      <c r="FA627" s="155"/>
    </row>
    <row r="628" spans="146:157" ht="27.6" customHeight="1">
      <c r="EP628" s="181"/>
      <c r="EQ628" s="181"/>
      <c r="ER628" s="182"/>
      <c r="ES628" s="182"/>
      <c r="ET628" s="182" t="str">
        <f t="shared" ca="1" si="33"/>
        <v/>
      </c>
      <c r="EU628" s="182" t="str">
        <f ca="1">IFERROR(IF(OFFSET($D$6,MATCH(VALUE(SUBSTITUTE(EQ628,EG628,"")),$A$6:$A$167,0)-1,MATCH($EG628,$D$6:$CC$6,0)-1+7,1,1)&gt;0,OFFSET($D$6,MATCH(VALUE(SUBSTITUTE(EQ628,EG628,"")),$A$6:$A$167,0)-1,MATCH($EG628,$D$6:$CC$6,0)-1+7,1,1),""),"")</f>
        <v/>
      </c>
      <c r="EV628" s="182" t="str">
        <f ca="1">IF($EU628&lt;&gt;"",IF(OFFSET($D$6,MATCH(VALUE(SUBSTITUTE($EQ628,$EG628,"")),$A$6:$A$167,0)-1,MATCH($EG628,$D$6:$CC$6,0)-1+8,1,1)=0,"",OFFSET($D$6,MATCH(VALUE(SUBSTITUTE($EQ628,$EG628,"")),$A$6:$A$167,0)-1,MATCH($EG628,$D$6:$CC$6,0)-1+8,1,1)),"")</f>
        <v/>
      </c>
      <c r="EW628" s="182" t="str">
        <f t="shared" ca="1" si="34"/>
        <v/>
      </c>
      <c r="EX628" s="182" t="str">
        <f t="shared" ca="1" si="35"/>
        <v/>
      </c>
      <c r="EY628" s="182" t="str">
        <f ca="1">IF(EU628="","",COUNTIF(EU$6:$EU628,"&gt;"&amp;0))</f>
        <v/>
      </c>
      <c r="EZ628" s="167"/>
      <c r="FA628" s="155"/>
    </row>
    <row r="629" spans="146:157" ht="27.6" customHeight="1">
      <c r="EP629" s="181"/>
      <c r="EQ629" s="181"/>
      <c r="ER629" s="182"/>
      <c r="ES629" s="182"/>
      <c r="ET629" s="182" t="str">
        <f t="shared" ca="1" si="33"/>
        <v/>
      </c>
      <c r="EU629" s="182" t="str">
        <f ca="1">IFERROR(IF(OFFSET($D$6,MATCH(VALUE(SUBSTITUTE(EQ629,EG629,"")),$A$6:$A$167,0)-1,MATCH($EG629,$D$6:$CC$6,0)-1+7,1,1)&gt;0,OFFSET($D$6,MATCH(VALUE(SUBSTITUTE(EQ629,EG629,"")),$A$6:$A$167,0)-1,MATCH($EG629,$D$6:$CC$6,0)-1+7,1,1),""),"")</f>
        <v/>
      </c>
      <c r="EV629" s="182" t="str">
        <f ca="1">IF($EU629&lt;&gt;"",IF(OFFSET($D$6,MATCH(VALUE(SUBSTITUTE($EQ629,$EG629,"")),$A$6:$A$167,0)-1,MATCH($EG629,$D$6:$CC$6,0)-1+8,1,1)=0,"",OFFSET($D$6,MATCH(VALUE(SUBSTITUTE($EQ629,$EG629,"")),$A$6:$A$167,0)-1,MATCH($EG629,$D$6:$CC$6,0)-1+8,1,1)),"")</f>
        <v/>
      </c>
      <c r="EW629" s="182" t="str">
        <f t="shared" ca="1" si="34"/>
        <v/>
      </c>
      <c r="EX629" s="182" t="str">
        <f t="shared" ca="1" si="35"/>
        <v/>
      </c>
      <c r="EY629" s="182" t="str">
        <f ca="1">IF(EU629="","",COUNTIF(EU$6:$EU629,"&gt;"&amp;0))</f>
        <v/>
      </c>
      <c r="EZ629" s="167"/>
      <c r="FA629" s="155"/>
    </row>
    <row r="630" spans="146:157" ht="27.6" customHeight="1">
      <c r="EP630" s="181"/>
      <c r="EQ630" s="181"/>
      <c r="ER630" s="182"/>
      <c r="ES630" s="182"/>
      <c r="ET630" s="182" t="str">
        <f t="shared" ca="1" si="33"/>
        <v/>
      </c>
      <c r="EU630" s="182" t="str">
        <f ca="1">IFERROR(IF(OFFSET($D$6,MATCH(VALUE(SUBSTITUTE(EQ630,EG630,"")),$A$6:$A$167,0)-1,MATCH($EG630,$D$6:$CC$6,0)-1+7,1,1)&gt;0,OFFSET($D$6,MATCH(VALUE(SUBSTITUTE(EQ630,EG630,"")),$A$6:$A$167,0)-1,MATCH($EG630,$D$6:$CC$6,0)-1+7,1,1),""),"")</f>
        <v/>
      </c>
      <c r="EV630" s="182" t="str">
        <f ca="1">IF($EU630&lt;&gt;"",IF(OFFSET($D$6,MATCH(VALUE(SUBSTITUTE($EQ630,$EG630,"")),$A$6:$A$167,0)-1,MATCH($EG630,$D$6:$CC$6,0)-1+8,1,1)=0,"",OFFSET($D$6,MATCH(VALUE(SUBSTITUTE($EQ630,$EG630,"")),$A$6:$A$167,0)-1,MATCH($EG630,$D$6:$CC$6,0)-1+8,1,1)),"")</f>
        <v/>
      </c>
      <c r="EW630" s="182" t="str">
        <f t="shared" ca="1" si="34"/>
        <v/>
      </c>
      <c r="EX630" s="182" t="str">
        <f t="shared" ca="1" si="35"/>
        <v/>
      </c>
      <c r="EY630" s="182" t="str">
        <f ca="1">IF(EU630="","",COUNTIF(EU$6:$EU630,"&gt;"&amp;0))</f>
        <v/>
      </c>
      <c r="EZ630" s="167"/>
      <c r="FA630" s="155"/>
    </row>
    <row r="631" spans="146:157" ht="27.6" customHeight="1">
      <c r="EP631" s="181"/>
      <c r="EQ631" s="181"/>
      <c r="ER631" s="182"/>
      <c r="ES631" s="182"/>
      <c r="ET631" s="182" t="str">
        <f t="shared" ca="1" si="33"/>
        <v/>
      </c>
      <c r="EU631" s="182" t="str">
        <f ca="1">IFERROR(IF(OFFSET($D$6,MATCH(VALUE(SUBSTITUTE(EQ631,EG631,"")),$A$6:$A$167,0)-1,MATCH($EG631,$D$6:$CC$6,0)-1+7,1,1)&gt;0,OFFSET($D$6,MATCH(VALUE(SUBSTITUTE(EQ631,EG631,"")),$A$6:$A$167,0)-1,MATCH($EG631,$D$6:$CC$6,0)-1+7,1,1),""),"")</f>
        <v/>
      </c>
      <c r="EV631" s="182" t="str">
        <f ca="1">IF($EU631&lt;&gt;"",IF(OFFSET($D$6,MATCH(VALUE(SUBSTITUTE($EQ631,$EG631,"")),$A$6:$A$167,0)-1,MATCH($EG631,$D$6:$CC$6,0)-1+8,1,1)=0,"",OFFSET($D$6,MATCH(VALUE(SUBSTITUTE($EQ631,$EG631,"")),$A$6:$A$167,0)-1,MATCH($EG631,$D$6:$CC$6,0)-1+8,1,1)),"")</f>
        <v/>
      </c>
      <c r="EW631" s="182" t="str">
        <f t="shared" ca="1" si="34"/>
        <v/>
      </c>
      <c r="EX631" s="182" t="str">
        <f t="shared" ca="1" si="35"/>
        <v/>
      </c>
      <c r="EY631" s="182" t="str">
        <f ca="1">IF(EU631="","",COUNTIF(EU$6:$EU631,"&gt;"&amp;0))</f>
        <v/>
      </c>
      <c r="EZ631" s="167"/>
      <c r="FA631" s="155"/>
    </row>
    <row r="632" spans="146:157" ht="27.6" customHeight="1">
      <c r="EP632" s="181"/>
      <c r="EQ632" s="181"/>
      <c r="ER632" s="182"/>
      <c r="ES632" s="182"/>
      <c r="ET632" s="182" t="str">
        <f t="shared" ca="1" si="33"/>
        <v/>
      </c>
      <c r="EU632" s="182" t="str">
        <f ca="1">IFERROR(IF(OFFSET($D$6,MATCH(VALUE(SUBSTITUTE(EQ632,EG632,"")),$A$6:$A$167,0)-1,MATCH($EG632,$D$6:$CC$6,0)-1+7,1,1)&gt;0,OFFSET($D$6,MATCH(VALUE(SUBSTITUTE(EQ632,EG632,"")),$A$6:$A$167,0)-1,MATCH($EG632,$D$6:$CC$6,0)-1+7,1,1),""),"")</f>
        <v/>
      </c>
      <c r="EV632" s="182" t="str">
        <f ca="1">IF($EU632&lt;&gt;"",IF(OFFSET($D$6,MATCH(VALUE(SUBSTITUTE($EQ632,$EG632,"")),$A$6:$A$167,0)-1,MATCH($EG632,$D$6:$CC$6,0)-1+8,1,1)=0,"",OFFSET($D$6,MATCH(VALUE(SUBSTITUTE($EQ632,$EG632,"")),$A$6:$A$167,0)-1,MATCH($EG632,$D$6:$CC$6,0)-1+8,1,1)),"")</f>
        <v/>
      </c>
      <c r="EW632" s="182" t="str">
        <f t="shared" ca="1" si="34"/>
        <v/>
      </c>
      <c r="EX632" s="182" t="str">
        <f t="shared" ca="1" si="35"/>
        <v/>
      </c>
      <c r="EY632" s="182" t="str">
        <f ca="1">IF(EU632="","",COUNTIF(EU$6:$EU632,"&gt;"&amp;0))</f>
        <v/>
      </c>
      <c r="EZ632" s="167"/>
      <c r="FA632" s="155"/>
    </row>
    <row r="633" spans="146:157" ht="27.6" customHeight="1">
      <c r="EP633" s="181"/>
      <c r="EQ633" s="181"/>
      <c r="ER633" s="182"/>
      <c r="ES633" s="182"/>
      <c r="ET633" s="182" t="str">
        <f t="shared" ca="1" si="33"/>
        <v/>
      </c>
      <c r="EU633" s="182" t="str">
        <f ca="1">IFERROR(IF(OFFSET($D$6,MATCH(VALUE(SUBSTITUTE(EQ633,EG633,"")),$A$6:$A$167,0)-1,MATCH($EG633,$D$6:$CC$6,0)-1+7,1,1)&gt;0,OFFSET($D$6,MATCH(VALUE(SUBSTITUTE(EQ633,EG633,"")),$A$6:$A$167,0)-1,MATCH($EG633,$D$6:$CC$6,0)-1+7,1,1),""),"")</f>
        <v/>
      </c>
      <c r="EV633" s="182" t="str">
        <f ca="1">IF($EU633&lt;&gt;"",IF(OFFSET($D$6,MATCH(VALUE(SUBSTITUTE($EQ633,$EG633,"")),$A$6:$A$167,0)-1,MATCH($EG633,$D$6:$CC$6,0)-1+8,1,1)=0,"",OFFSET($D$6,MATCH(VALUE(SUBSTITUTE($EQ633,$EG633,"")),$A$6:$A$167,0)-1,MATCH($EG633,$D$6:$CC$6,0)-1+8,1,1)),"")</f>
        <v/>
      </c>
      <c r="EW633" s="182" t="str">
        <f t="shared" ca="1" si="34"/>
        <v/>
      </c>
      <c r="EX633" s="182" t="str">
        <f t="shared" ca="1" si="35"/>
        <v/>
      </c>
      <c r="EY633" s="182" t="str">
        <f ca="1">IF(EU633="","",COUNTIF(EU$6:$EU633,"&gt;"&amp;0))</f>
        <v/>
      </c>
      <c r="EZ633" s="167"/>
      <c r="FA633" s="155"/>
    </row>
    <row r="634" spans="146:157" ht="27.6" customHeight="1">
      <c r="EP634" s="181"/>
      <c r="EQ634" s="181"/>
      <c r="ER634" s="182"/>
      <c r="ES634" s="182"/>
      <c r="ET634" s="182" t="str">
        <f t="shared" ca="1" si="33"/>
        <v/>
      </c>
      <c r="EU634" s="182" t="str">
        <f ca="1">IFERROR(IF(OFFSET($D$6,MATCH(VALUE(SUBSTITUTE(EQ634,EG634,"")),$A$6:$A$167,0)-1,MATCH($EG634,$D$6:$CC$6,0)-1+7,1,1)&gt;0,OFFSET($D$6,MATCH(VALUE(SUBSTITUTE(EQ634,EG634,"")),$A$6:$A$167,0)-1,MATCH($EG634,$D$6:$CC$6,0)-1+7,1,1),""),"")</f>
        <v/>
      </c>
      <c r="EV634" s="182" t="str">
        <f ca="1">IF($EU634&lt;&gt;"",IF(OFFSET($D$6,MATCH(VALUE(SUBSTITUTE($EQ634,$EG634,"")),$A$6:$A$167,0)-1,MATCH($EG634,$D$6:$CC$6,0)-1+8,1,1)=0,"",OFFSET($D$6,MATCH(VALUE(SUBSTITUTE($EQ634,$EG634,"")),$A$6:$A$167,0)-1,MATCH($EG634,$D$6:$CC$6,0)-1+8,1,1)),"")</f>
        <v/>
      </c>
      <c r="EW634" s="182" t="str">
        <f t="shared" ca="1" si="34"/>
        <v/>
      </c>
      <c r="EX634" s="182" t="str">
        <f t="shared" ca="1" si="35"/>
        <v/>
      </c>
      <c r="EY634" s="182" t="str">
        <f ca="1">IF(EU634="","",COUNTIF(EU$6:$EU634,"&gt;"&amp;0))</f>
        <v/>
      </c>
      <c r="EZ634" s="167"/>
      <c r="FA634" s="155"/>
    </row>
    <row r="635" spans="146:157" ht="27.6" customHeight="1">
      <c r="EP635" s="181"/>
      <c r="EQ635" s="181"/>
      <c r="ER635" s="182"/>
      <c r="ES635" s="182"/>
      <c r="ET635" s="182" t="str">
        <f t="shared" ca="1" si="33"/>
        <v/>
      </c>
      <c r="EU635" s="182" t="str">
        <f ca="1">IFERROR(IF(OFFSET($D$6,MATCH(VALUE(SUBSTITUTE(EQ635,EG635,"")),$A$6:$A$167,0)-1,MATCH($EG635,$D$6:$CC$6,0)-1+7,1,1)&gt;0,OFFSET($D$6,MATCH(VALUE(SUBSTITUTE(EQ635,EG635,"")),$A$6:$A$167,0)-1,MATCH($EG635,$D$6:$CC$6,0)-1+7,1,1),""),"")</f>
        <v/>
      </c>
      <c r="EV635" s="182" t="str">
        <f ca="1">IF($EU635&lt;&gt;"",IF(OFFSET($D$6,MATCH(VALUE(SUBSTITUTE($EQ635,$EG635,"")),$A$6:$A$167,0)-1,MATCH($EG635,$D$6:$CC$6,0)-1+8,1,1)=0,"",OFFSET($D$6,MATCH(VALUE(SUBSTITUTE($EQ635,$EG635,"")),$A$6:$A$167,0)-1,MATCH($EG635,$D$6:$CC$6,0)-1+8,1,1)),"")</f>
        <v/>
      </c>
      <c r="EW635" s="182" t="str">
        <f t="shared" ca="1" si="34"/>
        <v/>
      </c>
      <c r="EX635" s="182" t="str">
        <f t="shared" ca="1" si="35"/>
        <v/>
      </c>
      <c r="EY635" s="182" t="str">
        <f ca="1">IF(EU635="","",COUNTIF(EU$6:$EU635,"&gt;"&amp;0))</f>
        <v/>
      </c>
      <c r="EZ635" s="167"/>
      <c r="FA635" s="155"/>
    </row>
    <row r="636" spans="146:157" ht="27.6" customHeight="1">
      <c r="EP636" s="181"/>
      <c r="EQ636" s="181"/>
      <c r="ER636" s="182"/>
      <c r="ES636" s="182"/>
      <c r="ET636" s="182" t="str">
        <f t="shared" ca="1" si="33"/>
        <v/>
      </c>
      <c r="EU636" s="182" t="str">
        <f ca="1">IFERROR(IF(OFFSET($D$6,MATCH(VALUE(SUBSTITUTE(EQ636,EG636,"")),$A$6:$A$167,0)-1,MATCH($EG636,$D$6:$CC$6,0)-1+7,1,1)&gt;0,OFFSET($D$6,MATCH(VALUE(SUBSTITUTE(EQ636,EG636,"")),$A$6:$A$167,0)-1,MATCH($EG636,$D$6:$CC$6,0)-1+7,1,1),""),"")</f>
        <v/>
      </c>
      <c r="EV636" s="182" t="str">
        <f ca="1">IF($EU636&lt;&gt;"",IF(OFFSET($D$6,MATCH(VALUE(SUBSTITUTE($EQ636,$EG636,"")),$A$6:$A$167,0)-1,MATCH($EG636,$D$6:$CC$6,0)-1+8,1,1)=0,"",OFFSET($D$6,MATCH(VALUE(SUBSTITUTE($EQ636,$EG636,"")),$A$6:$A$167,0)-1,MATCH($EG636,$D$6:$CC$6,0)-1+8,1,1)),"")</f>
        <v/>
      </c>
      <c r="EW636" s="182" t="str">
        <f t="shared" ca="1" si="34"/>
        <v/>
      </c>
      <c r="EX636" s="182" t="str">
        <f t="shared" ca="1" si="35"/>
        <v/>
      </c>
      <c r="EY636" s="182" t="str">
        <f ca="1">IF(EU636="","",COUNTIF(EU$6:$EU636,"&gt;"&amp;0))</f>
        <v/>
      </c>
      <c r="EZ636" s="167"/>
      <c r="FA636" s="155"/>
    </row>
    <row r="637" spans="146:157" ht="27.6" customHeight="1">
      <c r="EP637" s="181"/>
      <c r="EQ637" s="181"/>
      <c r="ER637" s="182"/>
      <c r="ES637" s="182"/>
      <c r="ET637" s="182" t="str">
        <f t="shared" ca="1" si="33"/>
        <v/>
      </c>
      <c r="EU637" s="182" t="str">
        <f ca="1">IFERROR(IF(OFFSET($D$6,MATCH(VALUE(SUBSTITUTE(EQ637,EG637,"")),$A$6:$A$167,0)-1,MATCH($EG637,$D$6:$CC$6,0)-1+7,1,1)&gt;0,OFFSET($D$6,MATCH(VALUE(SUBSTITUTE(EQ637,EG637,"")),$A$6:$A$167,0)-1,MATCH($EG637,$D$6:$CC$6,0)-1+7,1,1),""),"")</f>
        <v/>
      </c>
      <c r="EV637" s="182" t="str">
        <f ca="1">IF($EU637&lt;&gt;"",IF(OFFSET($D$6,MATCH(VALUE(SUBSTITUTE($EQ637,$EG637,"")),$A$6:$A$167,0)-1,MATCH($EG637,$D$6:$CC$6,0)-1+8,1,1)=0,"",OFFSET($D$6,MATCH(VALUE(SUBSTITUTE($EQ637,$EG637,"")),$A$6:$A$167,0)-1,MATCH($EG637,$D$6:$CC$6,0)-1+8,1,1)),"")</f>
        <v/>
      </c>
      <c r="EW637" s="182" t="str">
        <f t="shared" ca="1" si="34"/>
        <v/>
      </c>
      <c r="EX637" s="182" t="str">
        <f t="shared" ca="1" si="35"/>
        <v/>
      </c>
      <c r="EY637" s="182" t="str">
        <f ca="1">IF(EU637="","",COUNTIF(EU$6:$EU637,"&gt;"&amp;0))</f>
        <v/>
      </c>
      <c r="EZ637" s="167"/>
      <c r="FA637" s="155"/>
    </row>
    <row r="638" spans="146:157" ht="27.6" customHeight="1">
      <c r="EP638" s="181"/>
      <c r="EQ638" s="181"/>
      <c r="ER638" s="182"/>
      <c r="ES638" s="182"/>
      <c r="ET638" s="182" t="str">
        <f t="shared" ca="1" si="33"/>
        <v/>
      </c>
      <c r="EU638" s="182" t="str">
        <f ca="1">IFERROR(IF(OFFSET($D$6,MATCH(VALUE(SUBSTITUTE(EQ638,EG638,"")),$A$6:$A$167,0)-1,MATCH($EG638,$D$6:$CC$6,0)-1+7,1,1)&gt;0,OFFSET($D$6,MATCH(VALUE(SUBSTITUTE(EQ638,EG638,"")),$A$6:$A$167,0)-1,MATCH($EG638,$D$6:$CC$6,0)-1+7,1,1),""),"")</f>
        <v/>
      </c>
      <c r="EV638" s="182" t="str">
        <f ca="1">IF($EU638&lt;&gt;"",IF(OFFSET($D$6,MATCH(VALUE(SUBSTITUTE($EQ638,$EG638,"")),$A$6:$A$167,0)-1,MATCH($EG638,$D$6:$CC$6,0)-1+8,1,1)=0,"",OFFSET($D$6,MATCH(VALUE(SUBSTITUTE($EQ638,$EG638,"")),$A$6:$A$167,0)-1,MATCH($EG638,$D$6:$CC$6,0)-1+8,1,1)),"")</f>
        <v/>
      </c>
      <c r="EW638" s="182" t="str">
        <f t="shared" ca="1" si="34"/>
        <v/>
      </c>
      <c r="EX638" s="182" t="str">
        <f t="shared" ca="1" si="35"/>
        <v/>
      </c>
      <c r="EY638" s="182" t="str">
        <f ca="1">IF(EU638="","",COUNTIF(EU$6:$EU638,"&gt;"&amp;0))</f>
        <v/>
      </c>
      <c r="EZ638" s="167"/>
      <c r="FA638" s="155"/>
    </row>
    <row r="639" spans="146:157" ht="27.6" customHeight="1">
      <c r="EP639" s="181"/>
      <c r="EQ639" s="181"/>
      <c r="ER639" s="182"/>
      <c r="ES639" s="182"/>
      <c r="ET639" s="182" t="str">
        <f t="shared" ca="1" si="33"/>
        <v/>
      </c>
      <c r="EU639" s="182" t="str">
        <f ca="1">IFERROR(IF(OFFSET($D$6,MATCH(VALUE(SUBSTITUTE(EQ639,EG639,"")),$A$6:$A$167,0)-1,MATCH($EG639,$D$6:$CC$6,0)-1+7,1,1)&gt;0,OFFSET($D$6,MATCH(VALUE(SUBSTITUTE(EQ639,EG639,"")),$A$6:$A$167,0)-1,MATCH($EG639,$D$6:$CC$6,0)-1+7,1,1),""),"")</f>
        <v/>
      </c>
      <c r="EV639" s="182" t="str">
        <f ca="1">IF($EU639&lt;&gt;"",IF(OFFSET($D$6,MATCH(VALUE(SUBSTITUTE($EQ639,$EG639,"")),$A$6:$A$167,0)-1,MATCH($EG639,$D$6:$CC$6,0)-1+8,1,1)=0,"",OFFSET($D$6,MATCH(VALUE(SUBSTITUTE($EQ639,$EG639,"")),$A$6:$A$167,0)-1,MATCH($EG639,$D$6:$CC$6,0)-1+8,1,1)),"")</f>
        <v/>
      </c>
      <c r="EW639" s="182" t="str">
        <f t="shared" ca="1" si="34"/>
        <v/>
      </c>
      <c r="EX639" s="182" t="str">
        <f t="shared" ca="1" si="35"/>
        <v/>
      </c>
      <c r="EY639" s="182" t="str">
        <f ca="1">IF(EU639="","",COUNTIF(EU$6:$EU639,"&gt;"&amp;0))</f>
        <v/>
      </c>
      <c r="EZ639" s="167"/>
      <c r="FA639" s="155"/>
    </row>
    <row r="640" spans="146:157" ht="27.6" customHeight="1">
      <c r="EP640" s="181"/>
      <c r="EQ640" s="181"/>
      <c r="ER640" s="182"/>
      <c r="ES640" s="182"/>
      <c r="ET640" s="182" t="str">
        <f t="shared" ca="1" si="33"/>
        <v/>
      </c>
      <c r="EU640" s="182" t="str">
        <f ca="1">IFERROR(IF(OFFSET($D$6,MATCH(VALUE(SUBSTITUTE(EQ640,EG640,"")),$A$6:$A$167,0)-1,MATCH($EG640,$D$6:$CC$6,0)-1+7,1,1)&gt;0,OFFSET($D$6,MATCH(VALUE(SUBSTITUTE(EQ640,EG640,"")),$A$6:$A$167,0)-1,MATCH($EG640,$D$6:$CC$6,0)-1+7,1,1),""),"")</f>
        <v/>
      </c>
      <c r="EV640" s="182" t="str">
        <f ca="1">IF($EU640&lt;&gt;"",IF(OFFSET($D$6,MATCH(VALUE(SUBSTITUTE($EQ640,$EG640,"")),$A$6:$A$167,0)-1,MATCH($EG640,$D$6:$CC$6,0)-1+8,1,1)=0,"",OFFSET($D$6,MATCH(VALUE(SUBSTITUTE($EQ640,$EG640,"")),$A$6:$A$167,0)-1,MATCH($EG640,$D$6:$CC$6,0)-1+8,1,1)),"")</f>
        <v/>
      </c>
      <c r="EW640" s="182" t="str">
        <f t="shared" ca="1" si="34"/>
        <v/>
      </c>
      <c r="EX640" s="182" t="str">
        <f t="shared" ca="1" si="35"/>
        <v/>
      </c>
      <c r="EY640" s="182" t="str">
        <f ca="1">IF(EU640="","",COUNTIF(EU$6:$EU640,"&gt;"&amp;0))</f>
        <v/>
      </c>
      <c r="EZ640" s="167"/>
      <c r="FA640" s="155"/>
    </row>
    <row r="641" spans="146:157" ht="27.6" customHeight="1">
      <c r="EP641" s="181"/>
      <c r="EQ641" s="181"/>
      <c r="ER641" s="182"/>
      <c r="ES641" s="182"/>
      <c r="ET641" s="182" t="str">
        <f t="shared" ca="1" si="33"/>
        <v/>
      </c>
      <c r="EU641" s="182" t="str">
        <f ca="1">IFERROR(IF(OFFSET($D$6,MATCH(VALUE(SUBSTITUTE(EQ641,EG641,"")),$A$6:$A$167,0)-1,MATCH($EG641,$D$6:$CC$6,0)-1+7,1,1)&gt;0,OFFSET($D$6,MATCH(VALUE(SUBSTITUTE(EQ641,EG641,"")),$A$6:$A$167,0)-1,MATCH($EG641,$D$6:$CC$6,0)-1+7,1,1),""),"")</f>
        <v/>
      </c>
      <c r="EV641" s="182" t="str">
        <f ca="1">IF($EU641&lt;&gt;"",IF(OFFSET($D$6,MATCH(VALUE(SUBSTITUTE($EQ641,$EG641,"")),$A$6:$A$167,0)-1,MATCH($EG641,$D$6:$CC$6,0)-1+8,1,1)=0,"",OFFSET($D$6,MATCH(VALUE(SUBSTITUTE($EQ641,$EG641,"")),$A$6:$A$167,0)-1,MATCH($EG641,$D$6:$CC$6,0)-1+8,1,1)),"")</f>
        <v/>
      </c>
      <c r="EW641" s="182" t="str">
        <f t="shared" ca="1" si="34"/>
        <v/>
      </c>
      <c r="EX641" s="182" t="str">
        <f t="shared" ca="1" si="35"/>
        <v/>
      </c>
      <c r="EY641" s="182" t="str">
        <f ca="1">IF(EU641="","",COUNTIF(EU$6:$EU641,"&gt;"&amp;0))</f>
        <v/>
      </c>
      <c r="EZ641" s="167"/>
      <c r="FA641" s="155"/>
    </row>
    <row r="642" spans="146:157" ht="27.6" customHeight="1">
      <c r="EP642" s="181"/>
      <c r="EQ642" s="181"/>
      <c r="ER642" s="182"/>
      <c r="ES642" s="182"/>
      <c r="ET642" s="182" t="str">
        <f t="shared" ca="1" si="33"/>
        <v/>
      </c>
      <c r="EU642" s="182" t="str">
        <f ca="1">IFERROR(IF(OFFSET($D$6,MATCH(VALUE(SUBSTITUTE(EQ642,EG642,"")),$A$6:$A$167,0)-1,MATCH($EG642,$D$6:$CC$6,0)-1+7,1,1)&gt;0,OFFSET($D$6,MATCH(VALUE(SUBSTITUTE(EQ642,EG642,"")),$A$6:$A$167,0)-1,MATCH($EG642,$D$6:$CC$6,0)-1+7,1,1),""),"")</f>
        <v/>
      </c>
      <c r="EV642" s="182" t="str">
        <f ca="1">IF($EU642&lt;&gt;"",IF(OFFSET($D$6,MATCH(VALUE(SUBSTITUTE($EQ642,$EG642,"")),$A$6:$A$167,0)-1,MATCH($EG642,$D$6:$CC$6,0)-1+8,1,1)=0,"",OFFSET($D$6,MATCH(VALUE(SUBSTITUTE($EQ642,$EG642,"")),$A$6:$A$167,0)-1,MATCH($EG642,$D$6:$CC$6,0)-1+8,1,1)),"")</f>
        <v/>
      </c>
      <c r="EW642" s="182" t="str">
        <f t="shared" ca="1" si="34"/>
        <v/>
      </c>
      <c r="EX642" s="182" t="str">
        <f t="shared" ca="1" si="35"/>
        <v/>
      </c>
      <c r="EY642" s="182" t="str">
        <f ca="1">IF(EU642="","",COUNTIF(EU$6:$EU642,"&gt;"&amp;0))</f>
        <v/>
      </c>
      <c r="EZ642" s="167"/>
      <c r="FA642" s="155"/>
    </row>
    <row r="643" spans="146:157" ht="27.6" customHeight="1">
      <c r="EP643" s="181"/>
      <c r="EQ643" s="181"/>
      <c r="ER643" s="182"/>
      <c r="ES643" s="182"/>
      <c r="ET643" s="182" t="str">
        <f t="shared" ca="1" si="33"/>
        <v/>
      </c>
      <c r="EU643" s="182" t="str">
        <f ca="1">IFERROR(IF(OFFSET($D$6,MATCH(VALUE(SUBSTITUTE(EQ643,EG643,"")),$A$6:$A$167,0)-1,MATCH($EG643,$D$6:$CC$6,0)-1+7,1,1)&gt;0,OFFSET($D$6,MATCH(VALUE(SUBSTITUTE(EQ643,EG643,"")),$A$6:$A$167,0)-1,MATCH($EG643,$D$6:$CC$6,0)-1+7,1,1),""),"")</f>
        <v/>
      </c>
      <c r="EV643" s="182" t="str">
        <f ca="1">IF($EU643&lt;&gt;"",IF(OFFSET($D$6,MATCH(VALUE(SUBSTITUTE($EQ643,$EG643,"")),$A$6:$A$167,0)-1,MATCH($EG643,$D$6:$CC$6,0)-1+8,1,1)=0,"",OFFSET($D$6,MATCH(VALUE(SUBSTITUTE($EQ643,$EG643,"")),$A$6:$A$167,0)-1,MATCH($EG643,$D$6:$CC$6,0)-1+8,1,1)),"")</f>
        <v/>
      </c>
      <c r="EW643" s="182" t="str">
        <f t="shared" ca="1" si="34"/>
        <v/>
      </c>
      <c r="EX643" s="182" t="str">
        <f t="shared" ca="1" si="35"/>
        <v/>
      </c>
      <c r="EY643" s="182" t="str">
        <f ca="1">IF(EU643="","",COUNTIF(EU$6:$EU643,"&gt;"&amp;0))</f>
        <v/>
      </c>
      <c r="EZ643" s="167"/>
      <c r="FA643" s="155"/>
    </row>
    <row r="644" spans="146:157" ht="27.6" customHeight="1">
      <c r="EP644" s="181"/>
      <c r="EQ644" s="181"/>
      <c r="ER644" s="182"/>
      <c r="ES644" s="182"/>
      <c r="ET644" s="182" t="str">
        <f t="shared" ca="1" si="33"/>
        <v/>
      </c>
      <c r="EU644" s="182" t="str">
        <f ca="1">IFERROR(IF(OFFSET($D$6,MATCH(VALUE(SUBSTITUTE(EQ644,EG644,"")),$A$6:$A$167,0)-1,MATCH($EG644,$D$6:$CC$6,0)-1+7,1,1)&gt;0,OFFSET($D$6,MATCH(VALUE(SUBSTITUTE(EQ644,EG644,"")),$A$6:$A$167,0)-1,MATCH($EG644,$D$6:$CC$6,0)-1+7,1,1),""),"")</f>
        <v/>
      </c>
      <c r="EV644" s="182" t="str">
        <f ca="1">IF($EU644&lt;&gt;"",IF(OFFSET($D$6,MATCH(VALUE(SUBSTITUTE($EQ644,$EG644,"")),$A$6:$A$167,0)-1,MATCH($EG644,$D$6:$CC$6,0)-1+8,1,1)=0,"",OFFSET($D$6,MATCH(VALUE(SUBSTITUTE($EQ644,$EG644,"")),$A$6:$A$167,0)-1,MATCH($EG644,$D$6:$CC$6,0)-1+8,1,1)),"")</f>
        <v/>
      </c>
      <c r="EW644" s="182" t="str">
        <f t="shared" ca="1" si="34"/>
        <v/>
      </c>
      <c r="EX644" s="182" t="str">
        <f t="shared" ca="1" si="35"/>
        <v/>
      </c>
      <c r="EY644" s="182" t="str">
        <f ca="1">IF(EU644="","",COUNTIF(EU$6:$EU644,"&gt;"&amp;0))</f>
        <v/>
      </c>
      <c r="EZ644" s="167"/>
      <c r="FA644" s="155"/>
    </row>
    <row r="645" spans="146:157" ht="27.6" customHeight="1">
      <c r="EP645" s="181"/>
      <c r="EQ645" s="181"/>
      <c r="ER645" s="182"/>
      <c r="ES645" s="182"/>
      <c r="ET645" s="182" t="str">
        <f t="shared" ca="1" si="33"/>
        <v/>
      </c>
      <c r="EU645" s="182" t="str">
        <f ca="1">IFERROR(IF(OFFSET($D$6,MATCH(VALUE(SUBSTITUTE(EQ645,EG645,"")),$A$6:$A$167,0)-1,MATCH($EG645,$D$6:$CC$6,0)-1+7,1,1)&gt;0,OFFSET($D$6,MATCH(VALUE(SUBSTITUTE(EQ645,EG645,"")),$A$6:$A$167,0)-1,MATCH($EG645,$D$6:$CC$6,0)-1+7,1,1),""),"")</f>
        <v/>
      </c>
      <c r="EV645" s="182" t="str">
        <f ca="1">IF($EU645&lt;&gt;"",IF(OFFSET($D$6,MATCH(VALUE(SUBSTITUTE($EQ645,$EG645,"")),$A$6:$A$167,0)-1,MATCH($EG645,$D$6:$CC$6,0)-1+8,1,1)=0,"",OFFSET($D$6,MATCH(VALUE(SUBSTITUTE($EQ645,$EG645,"")),$A$6:$A$167,0)-1,MATCH($EG645,$D$6:$CC$6,0)-1+8,1,1)),"")</f>
        <v/>
      </c>
      <c r="EW645" s="182" t="str">
        <f t="shared" ca="1" si="34"/>
        <v/>
      </c>
      <c r="EX645" s="182" t="str">
        <f t="shared" ca="1" si="35"/>
        <v/>
      </c>
      <c r="EY645" s="182" t="str">
        <f ca="1">IF(EU645="","",COUNTIF(EU$6:$EU645,"&gt;"&amp;0))</f>
        <v/>
      </c>
      <c r="EZ645" s="167"/>
      <c r="FA645" s="155"/>
    </row>
    <row r="646" spans="146:157" ht="27.6" customHeight="1">
      <c r="EP646" s="181"/>
      <c r="EQ646" s="181"/>
      <c r="ER646" s="182"/>
      <c r="ES646" s="182"/>
      <c r="ET646" s="182" t="str">
        <f t="shared" ca="1" si="33"/>
        <v/>
      </c>
      <c r="EU646" s="182" t="str">
        <f ca="1">IFERROR(IF(OFFSET($D$6,MATCH(VALUE(SUBSTITUTE(EQ646,EG646,"")),$A$6:$A$167,0)-1,MATCH($EG646,$D$6:$CC$6,0)-1+7,1,1)&gt;0,OFFSET($D$6,MATCH(VALUE(SUBSTITUTE(EQ646,EG646,"")),$A$6:$A$167,0)-1,MATCH($EG646,$D$6:$CC$6,0)-1+7,1,1),""),"")</f>
        <v/>
      </c>
      <c r="EV646" s="182" t="str">
        <f ca="1">IF($EU646&lt;&gt;"",IF(OFFSET($D$6,MATCH(VALUE(SUBSTITUTE($EQ646,$EG646,"")),$A$6:$A$167,0)-1,MATCH($EG646,$D$6:$CC$6,0)-1+8,1,1)=0,"",OFFSET($D$6,MATCH(VALUE(SUBSTITUTE($EQ646,$EG646,"")),$A$6:$A$167,0)-1,MATCH($EG646,$D$6:$CC$6,0)-1+8,1,1)),"")</f>
        <v/>
      </c>
      <c r="EW646" s="182" t="str">
        <f t="shared" ca="1" si="34"/>
        <v/>
      </c>
      <c r="EX646" s="182" t="str">
        <f t="shared" ca="1" si="35"/>
        <v/>
      </c>
      <c r="EY646" s="182" t="str">
        <f ca="1">IF(EU646="","",COUNTIF(EU$6:$EU646,"&gt;"&amp;0))</f>
        <v/>
      </c>
      <c r="EZ646" s="167"/>
      <c r="FA646" s="155"/>
    </row>
    <row r="647" spans="146:157" ht="27.6" customHeight="1">
      <c r="EP647" s="181"/>
      <c r="EQ647" s="181"/>
      <c r="ER647" s="182"/>
      <c r="ES647" s="182"/>
      <c r="ET647" s="182" t="str">
        <f t="shared" ref="ET647:ET710" ca="1" si="36">IF(EY647="","",EN647)</f>
        <v/>
      </c>
      <c r="EU647" s="182" t="str">
        <f ca="1">IFERROR(IF(OFFSET($D$6,MATCH(VALUE(SUBSTITUTE(EQ647,EG647,"")),$A$6:$A$167,0)-1,MATCH($EG647,$D$6:$CC$6,0)-1+7,1,1)&gt;0,OFFSET($D$6,MATCH(VALUE(SUBSTITUTE(EQ647,EG647,"")),$A$6:$A$167,0)-1,MATCH($EG647,$D$6:$CC$6,0)-1+7,1,1),""),"")</f>
        <v/>
      </c>
      <c r="EV647" s="182" t="str">
        <f ca="1">IF($EU647&lt;&gt;"",IF(OFFSET($D$6,MATCH(VALUE(SUBSTITUTE($EQ647,$EG647,"")),$A$6:$A$167,0)-1,MATCH($EG647,$D$6:$CC$6,0)-1+8,1,1)=0,"",OFFSET($D$6,MATCH(VALUE(SUBSTITUTE($EQ647,$EG647,"")),$A$6:$A$167,0)-1,MATCH($EG647,$D$6:$CC$6,0)-1+8,1,1)),"")</f>
        <v/>
      </c>
      <c r="EW647" s="182" t="str">
        <f t="shared" ref="EW647:EW710" ca="1" si="37">IF(EY647="","","F")</f>
        <v/>
      </c>
      <c r="EX647" s="182" t="str">
        <f t="shared" ref="EX647:EX710" ca="1" si="38">IF(EY647="","",EM647)</f>
        <v/>
      </c>
      <c r="EY647" s="182" t="str">
        <f ca="1">IF(EU647="","",COUNTIF(EU$6:$EU647,"&gt;"&amp;0))</f>
        <v/>
      </c>
      <c r="EZ647" s="167"/>
      <c r="FA647" s="155"/>
    </row>
    <row r="648" spans="146:157" ht="27.6" customHeight="1">
      <c r="EP648" s="181"/>
      <c r="EQ648" s="181"/>
      <c r="ER648" s="182"/>
      <c r="ES648" s="182"/>
      <c r="ET648" s="182" t="str">
        <f t="shared" ca="1" si="36"/>
        <v/>
      </c>
      <c r="EU648" s="182" t="str">
        <f ca="1">IFERROR(IF(OFFSET($D$6,MATCH(VALUE(SUBSTITUTE(EQ648,EG648,"")),$A$6:$A$167,0)-1,MATCH($EG648,$D$6:$CC$6,0)-1+7,1,1)&gt;0,OFFSET($D$6,MATCH(VALUE(SUBSTITUTE(EQ648,EG648,"")),$A$6:$A$167,0)-1,MATCH($EG648,$D$6:$CC$6,0)-1+7,1,1),""),"")</f>
        <v/>
      </c>
      <c r="EV648" s="182" t="str">
        <f ca="1">IF($EU648&lt;&gt;"",IF(OFFSET($D$6,MATCH(VALUE(SUBSTITUTE($EQ648,$EG648,"")),$A$6:$A$167,0)-1,MATCH($EG648,$D$6:$CC$6,0)-1+8,1,1)=0,"",OFFSET($D$6,MATCH(VALUE(SUBSTITUTE($EQ648,$EG648,"")),$A$6:$A$167,0)-1,MATCH($EG648,$D$6:$CC$6,0)-1+8,1,1)),"")</f>
        <v/>
      </c>
      <c r="EW648" s="182" t="str">
        <f t="shared" ca="1" si="37"/>
        <v/>
      </c>
      <c r="EX648" s="182" t="str">
        <f t="shared" ca="1" si="38"/>
        <v/>
      </c>
      <c r="EY648" s="182" t="str">
        <f ca="1">IF(EU648="","",COUNTIF(EU$6:$EU648,"&gt;"&amp;0))</f>
        <v/>
      </c>
      <c r="EZ648" s="167"/>
      <c r="FA648" s="155"/>
    </row>
    <row r="649" spans="146:157" ht="27.6" customHeight="1">
      <c r="EP649" s="181"/>
      <c r="EQ649" s="181"/>
      <c r="ER649" s="182"/>
      <c r="ES649" s="182"/>
      <c r="ET649" s="182" t="str">
        <f t="shared" ca="1" si="36"/>
        <v/>
      </c>
      <c r="EU649" s="182" t="str">
        <f ca="1">IFERROR(IF(OFFSET($D$6,MATCH(VALUE(SUBSTITUTE(EQ649,EG649,"")),$A$6:$A$167,0)-1,MATCH($EG649,$D$6:$CC$6,0)-1+7,1,1)&gt;0,OFFSET($D$6,MATCH(VALUE(SUBSTITUTE(EQ649,EG649,"")),$A$6:$A$167,0)-1,MATCH($EG649,$D$6:$CC$6,0)-1+7,1,1),""),"")</f>
        <v/>
      </c>
      <c r="EV649" s="182" t="str">
        <f ca="1">IF($EU649&lt;&gt;"",IF(OFFSET($D$6,MATCH(VALUE(SUBSTITUTE($EQ649,$EG649,"")),$A$6:$A$167,0)-1,MATCH($EG649,$D$6:$CC$6,0)-1+8,1,1)=0,"",OFFSET($D$6,MATCH(VALUE(SUBSTITUTE($EQ649,$EG649,"")),$A$6:$A$167,0)-1,MATCH($EG649,$D$6:$CC$6,0)-1+8,1,1)),"")</f>
        <v/>
      </c>
      <c r="EW649" s="182" t="str">
        <f t="shared" ca="1" si="37"/>
        <v/>
      </c>
      <c r="EX649" s="182" t="str">
        <f t="shared" ca="1" si="38"/>
        <v/>
      </c>
      <c r="EY649" s="182" t="str">
        <f ca="1">IF(EU649="","",COUNTIF(EU$6:$EU649,"&gt;"&amp;0))</f>
        <v/>
      </c>
      <c r="EZ649" s="167"/>
      <c r="FA649" s="155"/>
    </row>
    <row r="650" spans="146:157" ht="27.6" customHeight="1">
      <c r="EP650" s="181"/>
      <c r="EQ650" s="181"/>
      <c r="ER650" s="182"/>
      <c r="ES650" s="182"/>
      <c r="ET650" s="182" t="str">
        <f t="shared" ca="1" si="36"/>
        <v/>
      </c>
      <c r="EU650" s="182" t="str">
        <f ca="1">IFERROR(IF(OFFSET($D$6,MATCH(VALUE(SUBSTITUTE(EQ650,EG650,"")),$A$6:$A$167,0)-1,MATCH($EG650,$D$6:$CC$6,0)-1+7,1,1)&gt;0,OFFSET($D$6,MATCH(VALUE(SUBSTITUTE(EQ650,EG650,"")),$A$6:$A$167,0)-1,MATCH($EG650,$D$6:$CC$6,0)-1+7,1,1),""),"")</f>
        <v/>
      </c>
      <c r="EV650" s="182" t="str">
        <f ca="1">IF($EU650&lt;&gt;"",IF(OFFSET($D$6,MATCH(VALUE(SUBSTITUTE($EQ650,$EG650,"")),$A$6:$A$167,0)-1,MATCH($EG650,$D$6:$CC$6,0)-1+8,1,1)=0,"",OFFSET($D$6,MATCH(VALUE(SUBSTITUTE($EQ650,$EG650,"")),$A$6:$A$167,0)-1,MATCH($EG650,$D$6:$CC$6,0)-1+8,1,1)),"")</f>
        <v/>
      </c>
      <c r="EW650" s="182" t="str">
        <f t="shared" ca="1" si="37"/>
        <v/>
      </c>
      <c r="EX650" s="182" t="str">
        <f t="shared" ca="1" si="38"/>
        <v/>
      </c>
      <c r="EY650" s="182" t="str">
        <f ca="1">IF(EU650="","",COUNTIF(EU$6:$EU650,"&gt;"&amp;0))</f>
        <v/>
      </c>
      <c r="EZ650" s="167"/>
      <c r="FA650" s="155"/>
    </row>
    <row r="651" spans="146:157" ht="27.6" customHeight="1">
      <c r="EP651" s="181"/>
      <c r="EQ651" s="181"/>
      <c r="ER651" s="182"/>
      <c r="ES651" s="182"/>
      <c r="ET651" s="182" t="str">
        <f t="shared" ca="1" si="36"/>
        <v/>
      </c>
      <c r="EU651" s="182" t="str">
        <f ca="1">IFERROR(IF(OFFSET($D$6,MATCH(VALUE(SUBSTITUTE(EQ651,EG651,"")),$A$6:$A$167,0)-1,MATCH($EG651,$D$6:$CC$6,0)-1+7,1,1)&gt;0,OFFSET($D$6,MATCH(VALUE(SUBSTITUTE(EQ651,EG651,"")),$A$6:$A$167,0)-1,MATCH($EG651,$D$6:$CC$6,0)-1+7,1,1),""),"")</f>
        <v/>
      </c>
      <c r="EV651" s="182" t="str">
        <f ca="1">IF($EU651&lt;&gt;"",IF(OFFSET($D$6,MATCH(VALUE(SUBSTITUTE($EQ651,$EG651,"")),$A$6:$A$167,0)-1,MATCH($EG651,$D$6:$CC$6,0)-1+8,1,1)=0,"",OFFSET($D$6,MATCH(VALUE(SUBSTITUTE($EQ651,$EG651,"")),$A$6:$A$167,0)-1,MATCH($EG651,$D$6:$CC$6,0)-1+8,1,1)),"")</f>
        <v/>
      </c>
      <c r="EW651" s="182" t="str">
        <f t="shared" ca="1" si="37"/>
        <v/>
      </c>
      <c r="EX651" s="182" t="str">
        <f t="shared" ca="1" si="38"/>
        <v/>
      </c>
      <c r="EY651" s="182" t="str">
        <f ca="1">IF(EU651="","",COUNTIF(EU$6:$EU651,"&gt;"&amp;0))</f>
        <v/>
      </c>
      <c r="EZ651" s="167"/>
      <c r="FA651" s="155"/>
    </row>
    <row r="652" spans="146:157" ht="27.6" customHeight="1">
      <c r="EP652" s="181"/>
      <c r="EQ652" s="181"/>
      <c r="ER652" s="182"/>
      <c r="ES652" s="182"/>
      <c r="ET652" s="182" t="str">
        <f t="shared" ca="1" si="36"/>
        <v/>
      </c>
      <c r="EU652" s="182" t="str">
        <f ca="1">IFERROR(IF(OFFSET($D$6,MATCH(VALUE(SUBSTITUTE(EQ652,EG652,"")),$A$6:$A$167,0)-1,MATCH($EG652,$D$6:$CC$6,0)-1+7,1,1)&gt;0,OFFSET($D$6,MATCH(VALUE(SUBSTITUTE(EQ652,EG652,"")),$A$6:$A$167,0)-1,MATCH($EG652,$D$6:$CC$6,0)-1+7,1,1),""),"")</f>
        <v/>
      </c>
      <c r="EV652" s="182" t="str">
        <f ca="1">IF($EU652&lt;&gt;"",IF(OFFSET($D$6,MATCH(VALUE(SUBSTITUTE($EQ652,$EG652,"")),$A$6:$A$167,0)-1,MATCH($EG652,$D$6:$CC$6,0)-1+8,1,1)=0,"",OFFSET($D$6,MATCH(VALUE(SUBSTITUTE($EQ652,$EG652,"")),$A$6:$A$167,0)-1,MATCH($EG652,$D$6:$CC$6,0)-1+8,1,1)),"")</f>
        <v/>
      </c>
      <c r="EW652" s="182" t="str">
        <f t="shared" ca="1" si="37"/>
        <v/>
      </c>
      <c r="EX652" s="182" t="str">
        <f t="shared" ca="1" si="38"/>
        <v/>
      </c>
      <c r="EY652" s="182" t="str">
        <f ca="1">IF(EU652="","",COUNTIF(EU$6:$EU652,"&gt;"&amp;0))</f>
        <v/>
      </c>
      <c r="EZ652" s="167"/>
      <c r="FA652" s="155"/>
    </row>
    <row r="653" spans="146:157" ht="27.6" customHeight="1">
      <c r="EP653" s="181"/>
      <c r="EQ653" s="181"/>
      <c r="ER653" s="182"/>
      <c r="ES653" s="182"/>
      <c r="ET653" s="182" t="str">
        <f t="shared" ca="1" si="36"/>
        <v/>
      </c>
      <c r="EU653" s="182" t="str">
        <f ca="1">IFERROR(IF(OFFSET($D$6,MATCH(VALUE(SUBSTITUTE(EQ653,EG653,"")),$A$6:$A$167,0)-1,MATCH($EG653,$D$6:$CC$6,0)-1+7,1,1)&gt;0,OFFSET($D$6,MATCH(VALUE(SUBSTITUTE(EQ653,EG653,"")),$A$6:$A$167,0)-1,MATCH($EG653,$D$6:$CC$6,0)-1+7,1,1),""),"")</f>
        <v/>
      </c>
      <c r="EV653" s="182" t="str">
        <f ca="1">IF($EU653&lt;&gt;"",IF(OFFSET($D$6,MATCH(VALUE(SUBSTITUTE($EQ653,$EG653,"")),$A$6:$A$167,0)-1,MATCH($EG653,$D$6:$CC$6,0)-1+8,1,1)=0,"",OFFSET($D$6,MATCH(VALUE(SUBSTITUTE($EQ653,$EG653,"")),$A$6:$A$167,0)-1,MATCH($EG653,$D$6:$CC$6,0)-1+8,1,1)),"")</f>
        <v/>
      </c>
      <c r="EW653" s="182" t="str">
        <f t="shared" ca="1" si="37"/>
        <v/>
      </c>
      <c r="EX653" s="182" t="str">
        <f t="shared" ca="1" si="38"/>
        <v/>
      </c>
      <c r="EY653" s="182" t="str">
        <f ca="1">IF(EU653="","",COUNTIF(EU$6:$EU653,"&gt;"&amp;0))</f>
        <v/>
      </c>
      <c r="EZ653" s="167"/>
      <c r="FA653" s="155"/>
    </row>
    <row r="654" spans="146:157" ht="27.6" customHeight="1">
      <c r="EP654" s="181"/>
      <c r="EQ654" s="181"/>
      <c r="ER654" s="182"/>
      <c r="ES654" s="182"/>
      <c r="ET654" s="182" t="str">
        <f t="shared" ca="1" si="36"/>
        <v/>
      </c>
      <c r="EU654" s="182" t="str">
        <f ca="1">IFERROR(IF(OFFSET($D$6,MATCH(VALUE(SUBSTITUTE(EQ654,EG654,"")),$A$6:$A$167,0)-1,MATCH($EG654,$D$6:$CC$6,0)-1+7,1,1)&gt;0,OFFSET($D$6,MATCH(VALUE(SUBSTITUTE(EQ654,EG654,"")),$A$6:$A$167,0)-1,MATCH($EG654,$D$6:$CC$6,0)-1+7,1,1),""),"")</f>
        <v/>
      </c>
      <c r="EV654" s="182" t="str">
        <f ca="1">IF($EU654&lt;&gt;"",IF(OFFSET($D$6,MATCH(VALUE(SUBSTITUTE($EQ654,$EG654,"")),$A$6:$A$167,0)-1,MATCH($EG654,$D$6:$CC$6,0)-1+8,1,1)=0,"",OFFSET($D$6,MATCH(VALUE(SUBSTITUTE($EQ654,$EG654,"")),$A$6:$A$167,0)-1,MATCH($EG654,$D$6:$CC$6,0)-1+8,1,1)),"")</f>
        <v/>
      </c>
      <c r="EW654" s="182" t="str">
        <f t="shared" ca="1" si="37"/>
        <v/>
      </c>
      <c r="EX654" s="182" t="str">
        <f t="shared" ca="1" si="38"/>
        <v/>
      </c>
      <c r="EY654" s="182" t="str">
        <f ca="1">IF(EU654="","",COUNTIF(EU$6:$EU654,"&gt;"&amp;0))</f>
        <v/>
      </c>
      <c r="EZ654" s="167"/>
      <c r="FA654" s="155"/>
    </row>
    <row r="655" spans="146:157" ht="27.6" customHeight="1">
      <c r="EP655" s="181"/>
      <c r="EQ655" s="181"/>
      <c r="ER655" s="182"/>
      <c r="ES655" s="182"/>
      <c r="ET655" s="182" t="str">
        <f t="shared" ca="1" si="36"/>
        <v/>
      </c>
      <c r="EU655" s="182" t="str">
        <f ca="1">IFERROR(IF(OFFSET($D$6,MATCH(VALUE(SUBSTITUTE(EQ655,EG655,"")),$A$6:$A$167,0)-1,MATCH($EG655,$D$6:$CC$6,0)-1+7,1,1)&gt;0,OFFSET($D$6,MATCH(VALUE(SUBSTITUTE(EQ655,EG655,"")),$A$6:$A$167,0)-1,MATCH($EG655,$D$6:$CC$6,0)-1+7,1,1),""),"")</f>
        <v/>
      </c>
      <c r="EV655" s="182" t="str">
        <f ca="1">IF($EU655&lt;&gt;"",IF(OFFSET($D$6,MATCH(VALUE(SUBSTITUTE($EQ655,$EG655,"")),$A$6:$A$167,0)-1,MATCH($EG655,$D$6:$CC$6,0)-1+8,1,1)=0,"",OFFSET($D$6,MATCH(VALUE(SUBSTITUTE($EQ655,$EG655,"")),$A$6:$A$167,0)-1,MATCH($EG655,$D$6:$CC$6,0)-1+8,1,1)),"")</f>
        <v/>
      </c>
      <c r="EW655" s="182" t="str">
        <f t="shared" ca="1" si="37"/>
        <v/>
      </c>
      <c r="EX655" s="182" t="str">
        <f t="shared" ca="1" si="38"/>
        <v/>
      </c>
      <c r="EY655" s="182" t="str">
        <f ca="1">IF(EU655="","",COUNTIF(EU$6:$EU655,"&gt;"&amp;0))</f>
        <v/>
      </c>
      <c r="EZ655" s="167"/>
      <c r="FA655" s="155"/>
    </row>
    <row r="656" spans="146:157" ht="27.6" customHeight="1">
      <c r="EP656" s="181"/>
      <c r="EQ656" s="181"/>
      <c r="ER656" s="182"/>
      <c r="ES656" s="182"/>
      <c r="ET656" s="182" t="str">
        <f t="shared" ca="1" si="36"/>
        <v/>
      </c>
      <c r="EU656" s="182" t="str">
        <f ca="1">IFERROR(IF(OFFSET($D$6,MATCH(VALUE(SUBSTITUTE(EQ656,EG656,"")),$A$6:$A$167,0)-1,MATCH($EG656,$D$6:$CC$6,0)-1+7,1,1)&gt;0,OFFSET($D$6,MATCH(VALUE(SUBSTITUTE(EQ656,EG656,"")),$A$6:$A$167,0)-1,MATCH($EG656,$D$6:$CC$6,0)-1+7,1,1),""),"")</f>
        <v/>
      </c>
      <c r="EV656" s="182" t="str">
        <f ca="1">IF($EU656&lt;&gt;"",IF(OFFSET($D$6,MATCH(VALUE(SUBSTITUTE($EQ656,$EG656,"")),$A$6:$A$167,0)-1,MATCH($EG656,$D$6:$CC$6,0)-1+8,1,1)=0,"",OFFSET($D$6,MATCH(VALUE(SUBSTITUTE($EQ656,$EG656,"")),$A$6:$A$167,0)-1,MATCH($EG656,$D$6:$CC$6,0)-1+8,1,1)),"")</f>
        <v/>
      </c>
      <c r="EW656" s="182" t="str">
        <f t="shared" ca="1" si="37"/>
        <v/>
      </c>
      <c r="EX656" s="182" t="str">
        <f t="shared" ca="1" si="38"/>
        <v/>
      </c>
      <c r="EY656" s="182" t="str">
        <f ca="1">IF(EU656="","",COUNTIF(EU$6:$EU656,"&gt;"&amp;0))</f>
        <v/>
      </c>
      <c r="EZ656" s="167"/>
      <c r="FA656" s="155"/>
    </row>
    <row r="657" spans="146:157" ht="27.6" customHeight="1">
      <c r="EP657" s="181"/>
      <c r="EQ657" s="181"/>
      <c r="ER657" s="182"/>
      <c r="ES657" s="182"/>
      <c r="ET657" s="182" t="str">
        <f t="shared" ca="1" si="36"/>
        <v/>
      </c>
      <c r="EU657" s="182" t="str">
        <f ca="1">IFERROR(IF(OFFSET($D$6,MATCH(VALUE(SUBSTITUTE(EQ657,EG657,"")),$A$6:$A$167,0)-1,MATCH($EG657,$D$6:$CC$6,0)-1+7,1,1)&gt;0,OFFSET($D$6,MATCH(VALUE(SUBSTITUTE(EQ657,EG657,"")),$A$6:$A$167,0)-1,MATCH($EG657,$D$6:$CC$6,0)-1+7,1,1),""),"")</f>
        <v/>
      </c>
      <c r="EV657" s="182" t="str">
        <f ca="1">IF($EU657&lt;&gt;"",IF(OFFSET($D$6,MATCH(VALUE(SUBSTITUTE($EQ657,$EG657,"")),$A$6:$A$167,0)-1,MATCH($EG657,$D$6:$CC$6,0)-1+8,1,1)=0,"",OFFSET($D$6,MATCH(VALUE(SUBSTITUTE($EQ657,$EG657,"")),$A$6:$A$167,0)-1,MATCH($EG657,$D$6:$CC$6,0)-1+8,1,1)),"")</f>
        <v/>
      </c>
      <c r="EW657" s="182" t="str">
        <f t="shared" ca="1" si="37"/>
        <v/>
      </c>
      <c r="EX657" s="182" t="str">
        <f t="shared" ca="1" si="38"/>
        <v/>
      </c>
      <c r="EY657" s="182" t="str">
        <f ca="1">IF(EU657="","",COUNTIF(EU$6:$EU657,"&gt;"&amp;0))</f>
        <v/>
      </c>
      <c r="EZ657" s="167"/>
      <c r="FA657" s="155"/>
    </row>
    <row r="658" spans="146:157" ht="27.6" customHeight="1">
      <c r="EP658" s="181"/>
      <c r="EQ658" s="181"/>
      <c r="ER658" s="182"/>
      <c r="ES658" s="182"/>
      <c r="ET658" s="182" t="str">
        <f t="shared" ca="1" si="36"/>
        <v/>
      </c>
      <c r="EU658" s="182" t="str">
        <f ca="1">IFERROR(IF(OFFSET($D$6,MATCH(VALUE(SUBSTITUTE(EQ658,EG658,"")),$A$6:$A$167,0)-1,MATCH($EG658,$D$6:$CC$6,0)-1+7,1,1)&gt;0,OFFSET($D$6,MATCH(VALUE(SUBSTITUTE(EQ658,EG658,"")),$A$6:$A$167,0)-1,MATCH($EG658,$D$6:$CC$6,0)-1+7,1,1),""),"")</f>
        <v/>
      </c>
      <c r="EV658" s="182" t="str">
        <f ca="1">IF($EU658&lt;&gt;"",IF(OFFSET($D$6,MATCH(VALUE(SUBSTITUTE($EQ658,$EG658,"")),$A$6:$A$167,0)-1,MATCH($EG658,$D$6:$CC$6,0)-1+8,1,1)=0,"",OFFSET($D$6,MATCH(VALUE(SUBSTITUTE($EQ658,$EG658,"")),$A$6:$A$167,0)-1,MATCH($EG658,$D$6:$CC$6,0)-1+8,1,1)),"")</f>
        <v/>
      </c>
      <c r="EW658" s="182" t="str">
        <f t="shared" ca="1" si="37"/>
        <v/>
      </c>
      <c r="EX658" s="182" t="str">
        <f t="shared" ca="1" si="38"/>
        <v/>
      </c>
      <c r="EY658" s="182" t="str">
        <f ca="1">IF(EU658="","",COUNTIF(EU$6:$EU658,"&gt;"&amp;0))</f>
        <v/>
      </c>
      <c r="EZ658" s="167"/>
      <c r="FA658" s="155"/>
    </row>
    <row r="659" spans="146:157" ht="27.6" customHeight="1">
      <c r="EP659" s="181"/>
      <c r="EQ659" s="181"/>
      <c r="ER659" s="182"/>
      <c r="ES659" s="182"/>
      <c r="ET659" s="182" t="str">
        <f t="shared" ca="1" si="36"/>
        <v/>
      </c>
      <c r="EU659" s="182" t="str">
        <f ca="1">IFERROR(IF(OFFSET($D$6,MATCH(VALUE(SUBSTITUTE(EQ659,EG659,"")),$A$6:$A$167,0)-1,MATCH($EG659,$D$6:$CC$6,0)-1+7,1,1)&gt;0,OFFSET($D$6,MATCH(VALUE(SUBSTITUTE(EQ659,EG659,"")),$A$6:$A$167,0)-1,MATCH($EG659,$D$6:$CC$6,0)-1+7,1,1),""),"")</f>
        <v/>
      </c>
      <c r="EV659" s="182" t="str">
        <f ca="1">IF($EU659&lt;&gt;"",IF(OFFSET($D$6,MATCH(VALUE(SUBSTITUTE($EQ659,$EG659,"")),$A$6:$A$167,0)-1,MATCH($EG659,$D$6:$CC$6,0)-1+8,1,1)=0,"",OFFSET($D$6,MATCH(VALUE(SUBSTITUTE($EQ659,$EG659,"")),$A$6:$A$167,0)-1,MATCH($EG659,$D$6:$CC$6,0)-1+8,1,1)),"")</f>
        <v/>
      </c>
      <c r="EW659" s="182" t="str">
        <f t="shared" ca="1" si="37"/>
        <v/>
      </c>
      <c r="EX659" s="182" t="str">
        <f t="shared" ca="1" si="38"/>
        <v/>
      </c>
      <c r="EY659" s="182" t="str">
        <f ca="1">IF(EU659="","",COUNTIF(EU$6:$EU659,"&gt;"&amp;0))</f>
        <v/>
      </c>
      <c r="EZ659" s="167"/>
      <c r="FA659" s="155"/>
    </row>
    <row r="660" spans="146:157" ht="27.6" customHeight="1">
      <c r="EP660" s="181"/>
      <c r="EQ660" s="181"/>
      <c r="ER660" s="182"/>
      <c r="ES660" s="182"/>
      <c r="ET660" s="182" t="str">
        <f t="shared" ca="1" si="36"/>
        <v/>
      </c>
      <c r="EU660" s="182" t="str">
        <f ca="1">IFERROR(IF(OFFSET($D$6,MATCH(VALUE(SUBSTITUTE(EQ660,EG660,"")),$A$6:$A$167,0)-1,MATCH($EG660,$D$6:$CC$6,0)-1+7,1,1)&gt;0,OFFSET($D$6,MATCH(VALUE(SUBSTITUTE(EQ660,EG660,"")),$A$6:$A$167,0)-1,MATCH($EG660,$D$6:$CC$6,0)-1+7,1,1),""),"")</f>
        <v/>
      </c>
      <c r="EV660" s="182" t="str">
        <f ca="1">IF($EU660&lt;&gt;"",IF(OFFSET($D$6,MATCH(VALUE(SUBSTITUTE($EQ660,$EG660,"")),$A$6:$A$167,0)-1,MATCH($EG660,$D$6:$CC$6,0)-1+8,1,1)=0,"",OFFSET($D$6,MATCH(VALUE(SUBSTITUTE($EQ660,$EG660,"")),$A$6:$A$167,0)-1,MATCH($EG660,$D$6:$CC$6,0)-1+8,1,1)),"")</f>
        <v/>
      </c>
      <c r="EW660" s="182" t="str">
        <f t="shared" ca="1" si="37"/>
        <v/>
      </c>
      <c r="EX660" s="182" t="str">
        <f t="shared" ca="1" si="38"/>
        <v/>
      </c>
      <c r="EY660" s="182" t="str">
        <f ca="1">IF(EU660="","",COUNTIF(EU$6:$EU660,"&gt;"&amp;0))</f>
        <v/>
      </c>
      <c r="EZ660" s="167"/>
      <c r="FA660" s="155"/>
    </row>
    <row r="661" spans="146:157" ht="27.6" customHeight="1">
      <c r="EP661" s="181"/>
      <c r="EQ661" s="181"/>
      <c r="ER661" s="182"/>
      <c r="ES661" s="182"/>
      <c r="ET661" s="182" t="str">
        <f t="shared" ca="1" si="36"/>
        <v/>
      </c>
      <c r="EU661" s="182" t="str">
        <f ca="1">IFERROR(IF(OFFSET($D$6,MATCH(VALUE(SUBSTITUTE(EQ661,EG661,"")),$A$6:$A$167,0)-1,MATCH($EG661,$D$6:$CC$6,0)-1+7,1,1)&gt;0,OFFSET($D$6,MATCH(VALUE(SUBSTITUTE(EQ661,EG661,"")),$A$6:$A$167,0)-1,MATCH($EG661,$D$6:$CC$6,0)-1+7,1,1),""),"")</f>
        <v/>
      </c>
      <c r="EV661" s="182" t="str">
        <f ca="1">IF($EU661&lt;&gt;"",IF(OFFSET($D$6,MATCH(VALUE(SUBSTITUTE($EQ661,$EG661,"")),$A$6:$A$167,0)-1,MATCH($EG661,$D$6:$CC$6,0)-1+8,1,1)=0,"",OFFSET($D$6,MATCH(VALUE(SUBSTITUTE($EQ661,$EG661,"")),$A$6:$A$167,0)-1,MATCH($EG661,$D$6:$CC$6,0)-1+8,1,1)),"")</f>
        <v/>
      </c>
      <c r="EW661" s="182" t="str">
        <f t="shared" ca="1" si="37"/>
        <v/>
      </c>
      <c r="EX661" s="182" t="str">
        <f t="shared" ca="1" si="38"/>
        <v/>
      </c>
      <c r="EY661" s="182" t="str">
        <f ca="1">IF(EU661="","",COUNTIF(EU$6:$EU661,"&gt;"&amp;0))</f>
        <v/>
      </c>
      <c r="EZ661" s="167"/>
      <c r="FA661" s="155"/>
    </row>
    <row r="662" spans="146:157" ht="27.6" customHeight="1">
      <c r="EP662" s="181"/>
      <c r="EQ662" s="181"/>
      <c r="ER662" s="182"/>
      <c r="ES662" s="182"/>
      <c r="ET662" s="182" t="str">
        <f t="shared" ca="1" si="36"/>
        <v/>
      </c>
      <c r="EU662" s="182" t="str">
        <f ca="1">IFERROR(IF(OFFSET($D$6,MATCH(VALUE(SUBSTITUTE(EQ662,EG662,"")),$A$6:$A$167,0)-1,MATCH($EG662,$D$6:$CC$6,0)-1+7,1,1)&gt;0,OFFSET($D$6,MATCH(VALUE(SUBSTITUTE(EQ662,EG662,"")),$A$6:$A$167,0)-1,MATCH($EG662,$D$6:$CC$6,0)-1+7,1,1),""),"")</f>
        <v/>
      </c>
      <c r="EV662" s="182" t="str">
        <f ca="1">IF($EU662&lt;&gt;"",IF(OFFSET($D$6,MATCH(VALUE(SUBSTITUTE($EQ662,$EG662,"")),$A$6:$A$167,0)-1,MATCH($EG662,$D$6:$CC$6,0)-1+8,1,1)=0,"",OFFSET($D$6,MATCH(VALUE(SUBSTITUTE($EQ662,$EG662,"")),$A$6:$A$167,0)-1,MATCH($EG662,$D$6:$CC$6,0)-1+8,1,1)),"")</f>
        <v/>
      </c>
      <c r="EW662" s="182" t="str">
        <f t="shared" ca="1" si="37"/>
        <v/>
      </c>
      <c r="EX662" s="182" t="str">
        <f t="shared" ca="1" si="38"/>
        <v/>
      </c>
      <c r="EY662" s="182" t="str">
        <f ca="1">IF(EU662="","",COUNTIF(EU$6:$EU662,"&gt;"&amp;0))</f>
        <v/>
      </c>
      <c r="EZ662" s="167"/>
      <c r="FA662" s="155"/>
    </row>
    <row r="663" spans="146:157" ht="27.6" customHeight="1">
      <c r="EP663" s="181"/>
      <c r="EQ663" s="181"/>
      <c r="ER663" s="182"/>
      <c r="ES663" s="182"/>
      <c r="ET663" s="182" t="str">
        <f t="shared" ca="1" si="36"/>
        <v/>
      </c>
      <c r="EU663" s="182" t="str">
        <f ca="1">IFERROR(IF(OFFSET($D$6,MATCH(VALUE(SUBSTITUTE(EQ663,EG663,"")),$A$6:$A$167,0)-1,MATCH($EG663,$D$6:$CC$6,0)-1+7,1,1)&gt;0,OFFSET($D$6,MATCH(VALUE(SUBSTITUTE(EQ663,EG663,"")),$A$6:$A$167,0)-1,MATCH($EG663,$D$6:$CC$6,0)-1+7,1,1),""),"")</f>
        <v/>
      </c>
      <c r="EV663" s="182" t="str">
        <f ca="1">IF($EU663&lt;&gt;"",IF(OFFSET($D$6,MATCH(VALUE(SUBSTITUTE($EQ663,$EG663,"")),$A$6:$A$167,0)-1,MATCH($EG663,$D$6:$CC$6,0)-1+8,1,1)=0,"",OFFSET($D$6,MATCH(VALUE(SUBSTITUTE($EQ663,$EG663,"")),$A$6:$A$167,0)-1,MATCH($EG663,$D$6:$CC$6,0)-1+8,1,1)),"")</f>
        <v/>
      </c>
      <c r="EW663" s="182" t="str">
        <f t="shared" ca="1" si="37"/>
        <v/>
      </c>
      <c r="EX663" s="182" t="str">
        <f t="shared" ca="1" si="38"/>
        <v/>
      </c>
      <c r="EY663" s="182" t="str">
        <f ca="1">IF(EU663="","",COUNTIF(EU$6:$EU663,"&gt;"&amp;0))</f>
        <v/>
      </c>
      <c r="EZ663" s="167"/>
      <c r="FA663" s="155"/>
    </row>
    <row r="664" spans="146:157" ht="27.6" customHeight="1">
      <c r="EP664" s="181"/>
      <c r="EQ664" s="181"/>
      <c r="ER664" s="182"/>
      <c r="ES664" s="182"/>
      <c r="ET664" s="182" t="str">
        <f t="shared" ca="1" si="36"/>
        <v/>
      </c>
      <c r="EU664" s="182" t="str">
        <f ca="1">IFERROR(IF(OFFSET($D$6,MATCH(VALUE(SUBSTITUTE(EQ664,EG664,"")),$A$6:$A$167,0)-1,MATCH($EG664,$D$6:$CC$6,0)-1+7,1,1)&gt;0,OFFSET($D$6,MATCH(VALUE(SUBSTITUTE(EQ664,EG664,"")),$A$6:$A$167,0)-1,MATCH($EG664,$D$6:$CC$6,0)-1+7,1,1),""),"")</f>
        <v/>
      </c>
      <c r="EV664" s="182" t="str">
        <f ca="1">IF($EU664&lt;&gt;"",IF(OFFSET($D$6,MATCH(VALUE(SUBSTITUTE($EQ664,$EG664,"")),$A$6:$A$167,0)-1,MATCH($EG664,$D$6:$CC$6,0)-1+8,1,1)=0,"",OFFSET($D$6,MATCH(VALUE(SUBSTITUTE($EQ664,$EG664,"")),$A$6:$A$167,0)-1,MATCH($EG664,$D$6:$CC$6,0)-1+8,1,1)),"")</f>
        <v/>
      </c>
      <c r="EW664" s="182" t="str">
        <f t="shared" ca="1" si="37"/>
        <v/>
      </c>
      <c r="EX664" s="182" t="str">
        <f t="shared" ca="1" si="38"/>
        <v/>
      </c>
      <c r="EY664" s="182" t="str">
        <f ca="1">IF(EU664="","",COUNTIF(EU$6:$EU664,"&gt;"&amp;0))</f>
        <v/>
      </c>
      <c r="EZ664" s="167"/>
      <c r="FA664" s="155"/>
    </row>
    <row r="665" spans="146:157" ht="27.6" customHeight="1">
      <c r="EP665" s="181"/>
      <c r="EQ665" s="181"/>
      <c r="ER665" s="182"/>
      <c r="ES665" s="182"/>
      <c r="ET665" s="182" t="str">
        <f t="shared" ca="1" si="36"/>
        <v/>
      </c>
      <c r="EU665" s="182" t="str">
        <f ca="1">IFERROR(IF(OFFSET($D$6,MATCH(VALUE(SUBSTITUTE(EQ665,EG665,"")),$A$6:$A$167,0)-1,MATCH($EG665,$D$6:$CC$6,0)-1+7,1,1)&gt;0,OFFSET($D$6,MATCH(VALUE(SUBSTITUTE(EQ665,EG665,"")),$A$6:$A$167,0)-1,MATCH($EG665,$D$6:$CC$6,0)-1+7,1,1),""),"")</f>
        <v/>
      </c>
      <c r="EV665" s="182" t="str">
        <f ca="1">IF($EU665&lt;&gt;"",IF(OFFSET($D$6,MATCH(VALUE(SUBSTITUTE($EQ665,$EG665,"")),$A$6:$A$167,0)-1,MATCH($EG665,$D$6:$CC$6,0)-1+8,1,1)=0,"",OFFSET($D$6,MATCH(VALUE(SUBSTITUTE($EQ665,$EG665,"")),$A$6:$A$167,0)-1,MATCH($EG665,$D$6:$CC$6,0)-1+8,1,1)),"")</f>
        <v/>
      </c>
      <c r="EW665" s="182" t="str">
        <f t="shared" ca="1" si="37"/>
        <v/>
      </c>
      <c r="EX665" s="182" t="str">
        <f t="shared" ca="1" si="38"/>
        <v/>
      </c>
      <c r="EY665" s="182" t="str">
        <f ca="1">IF(EU665="","",COUNTIF(EU$6:$EU665,"&gt;"&amp;0))</f>
        <v/>
      </c>
      <c r="EZ665" s="167"/>
      <c r="FA665" s="155"/>
    </row>
    <row r="666" spans="146:157" ht="27.6" customHeight="1">
      <c r="EP666" s="181"/>
      <c r="EQ666" s="181"/>
      <c r="ER666" s="182"/>
      <c r="ES666" s="182"/>
      <c r="ET666" s="182" t="str">
        <f t="shared" ca="1" si="36"/>
        <v/>
      </c>
      <c r="EU666" s="182" t="str">
        <f ca="1">IFERROR(IF(OFFSET($D$6,MATCH(VALUE(SUBSTITUTE(EQ666,EG666,"")),$A$6:$A$167,0)-1,MATCH($EG666,$D$6:$CC$6,0)-1+7,1,1)&gt;0,OFFSET($D$6,MATCH(VALUE(SUBSTITUTE(EQ666,EG666,"")),$A$6:$A$167,0)-1,MATCH($EG666,$D$6:$CC$6,0)-1+7,1,1),""),"")</f>
        <v/>
      </c>
      <c r="EV666" s="182" t="str">
        <f ca="1">IF($EU666&lt;&gt;"",IF(OFFSET($D$6,MATCH(VALUE(SUBSTITUTE($EQ666,$EG666,"")),$A$6:$A$167,0)-1,MATCH($EG666,$D$6:$CC$6,0)-1+8,1,1)=0,"",OFFSET($D$6,MATCH(VALUE(SUBSTITUTE($EQ666,$EG666,"")),$A$6:$A$167,0)-1,MATCH($EG666,$D$6:$CC$6,0)-1+8,1,1)),"")</f>
        <v/>
      </c>
      <c r="EW666" s="182" t="str">
        <f t="shared" ca="1" si="37"/>
        <v/>
      </c>
      <c r="EX666" s="182" t="str">
        <f t="shared" ca="1" si="38"/>
        <v/>
      </c>
      <c r="EY666" s="182" t="str">
        <f ca="1">IF(EU666="","",COUNTIF(EU$6:$EU666,"&gt;"&amp;0))</f>
        <v/>
      </c>
      <c r="EZ666" s="167"/>
      <c r="FA666" s="155"/>
    </row>
    <row r="667" spans="146:157" ht="27.6" customHeight="1">
      <c r="EP667" s="181"/>
      <c r="EQ667" s="181"/>
      <c r="ER667" s="182"/>
      <c r="ES667" s="182"/>
      <c r="ET667" s="182" t="str">
        <f t="shared" ca="1" si="36"/>
        <v/>
      </c>
      <c r="EU667" s="182" t="str">
        <f ca="1">IFERROR(IF(OFFSET($D$6,MATCH(VALUE(SUBSTITUTE(EQ667,EG667,"")),$A$6:$A$167,0)-1,MATCH($EG667,$D$6:$CC$6,0)-1+7,1,1)&gt;0,OFFSET($D$6,MATCH(VALUE(SUBSTITUTE(EQ667,EG667,"")),$A$6:$A$167,0)-1,MATCH($EG667,$D$6:$CC$6,0)-1+7,1,1),""),"")</f>
        <v/>
      </c>
      <c r="EV667" s="182" t="str">
        <f ca="1">IF($EU667&lt;&gt;"",IF(OFFSET($D$6,MATCH(VALUE(SUBSTITUTE($EQ667,$EG667,"")),$A$6:$A$167,0)-1,MATCH($EG667,$D$6:$CC$6,0)-1+8,1,1)=0,"",OFFSET($D$6,MATCH(VALUE(SUBSTITUTE($EQ667,$EG667,"")),$A$6:$A$167,0)-1,MATCH($EG667,$D$6:$CC$6,0)-1+8,1,1)),"")</f>
        <v/>
      </c>
      <c r="EW667" s="182" t="str">
        <f t="shared" ca="1" si="37"/>
        <v/>
      </c>
      <c r="EX667" s="182" t="str">
        <f t="shared" ca="1" si="38"/>
        <v/>
      </c>
      <c r="EY667" s="182" t="str">
        <f ca="1">IF(EU667="","",COUNTIF(EU$6:$EU667,"&gt;"&amp;0))</f>
        <v/>
      </c>
      <c r="EZ667" s="167"/>
      <c r="FA667" s="155"/>
    </row>
    <row r="668" spans="146:157" ht="27.6" customHeight="1">
      <c r="EP668" s="181"/>
      <c r="EQ668" s="181"/>
      <c r="ER668" s="182"/>
      <c r="ES668" s="182"/>
      <c r="ET668" s="182" t="str">
        <f t="shared" ca="1" si="36"/>
        <v/>
      </c>
      <c r="EU668" s="182" t="str">
        <f ca="1">IFERROR(IF(OFFSET($D$6,MATCH(VALUE(SUBSTITUTE(EQ668,EG668,"")),$A$6:$A$167,0)-1,MATCH($EG668,$D$6:$CC$6,0)-1+7,1,1)&gt;0,OFFSET($D$6,MATCH(VALUE(SUBSTITUTE(EQ668,EG668,"")),$A$6:$A$167,0)-1,MATCH($EG668,$D$6:$CC$6,0)-1+7,1,1),""),"")</f>
        <v/>
      </c>
      <c r="EV668" s="182" t="str">
        <f ca="1">IF($EU668&lt;&gt;"",IF(OFFSET($D$6,MATCH(VALUE(SUBSTITUTE($EQ668,$EG668,"")),$A$6:$A$167,0)-1,MATCH($EG668,$D$6:$CC$6,0)-1+8,1,1)=0,"",OFFSET($D$6,MATCH(VALUE(SUBSTITUTE($EQ668,$EG668,"")),$A$6:$A$167,0)-1,MATCH($EG668,$D$6:$CC$6,0)-1+8,1,1)),"")</f>
        <v/>
      </c>
      <c r="EW668" s="182" t="str">
        <f t="shared" ca="1" si="37"/>
        <v/>
      </c>
      <c r="EX668" s="182" t="str">
        <f t="shared" ca="1" si="38"/>
        <v/>
      </c>
      <c r="EY668" s="182" t="str">
        <f ca="1">IF(EU668="","",COUNTIF(EU$6:$EU668,"&gt;"&amp;0))</f>
        <v/>
      </c>
      <c r="EZ668" s="167"/>
      <c r="FA668" s="155"/>
    </row>
    <row r="669" spans="146:157" ht="27.6" customHeight="1">
      <c r="EP669" s="181"/>
      <c r="EQ669" s="181"/>
      <c r="ER669" s="182"/>
      <c r="ES669" s="182"/>
      <c r="ET669" s="182" t="str">
        <f t="shared" ca="1" si="36"/>
        <v/>
      </c>
      <c r="EU669" s="182" t="str">
        <f ca="1">IFERROR(IF(OFFSET($D$6,MATCH(VALUE(SUBSTITUTE(EQ669,EG669,"")),$A$6:$A$167,0)-1,MATCH($EG669,$D$6:$CC$6,0)-1+7,1,1)&gt;0,OFFSET($D$6,MATCH(VALUE(SUBSTITUTE(EQ669,EG669,"")),$A$6:$A$167,0)-1,MATCH($EG669,$D$6:$CC$6,0)-1+7,1,1),""),"")</f>
        <v/>
      </c>
      <c r="EV669" s="182" t="str">
        <f ca="1">IF($EU669&lt;&gt;"",IF(OFFSET($D$6,MATCH(VALUE(SUBSTITUTE($EQ669,$EG669,"")),$A$6:$A$167,0)-1,MATCH($EG669,$D$6:$CC$6,0)-1+8,1,1)=0,"",OFFSET($D$6,MATCH(VALUE(SUBSTITUTE($EQ669,$EG669,"")),$A$6:$A$167,0)-1,MATCH($EG669,$D$6:$CC$6,0)-1+8,1,1)),"")</f>
        <v/>
      </c>
      <c r="EW669" s="182" t="str">
        <f t="shared" ca="1" si="37"/>
        <v/>
      </c>
      <c r="EX669" s="182" t="str">
        <f t="shared" ca="1" si="38"/>
        <v/>
      </c>
      <c r="EY669" s="182" t="str">
        <f ca="1">IF(EU669="","",COUNTIF(EU$6:$EU669,"&gt;"&amp;0))</f>
        <v/>
      </c>
      <c r="EZ669" s="167"/>
      <c r="FA669" s="155"/>
    </row>
    <row r="670" spans="146:157" ht="27.6" customHeight="1">
      <c r="EP670" s="181"/>
      <c r="EQ670" s="181"/>
      <c r="ER670" s="182"/>
      <c r="ES670" s="182"/>
      <c r="ET670" s="182" t="str">
        <f t="shared" ca="1" si="36"/>
        <v/>
      </c>
      <c r="EU670" s="182" t="str">
        <f ca="1">IFERROR(IF(OFFSET($D$6,MATCH(VALUE(SUBSTITUTE(EQ670,EG670,"")),$A$6:$A$167,0)-1,MATCH($EG670,$D$6:$CC$6,0)-1+7,1,1)&gt;0,OFFSET($D$6,MATCH(VALUE(SUBSTITUTE(EQ670,EG670,"")),$A$6:$A$167,0)-1,MATCH($EG670,$D$6:$CC$6,0)-1+7,1,1),""),"")</f>
        <v/>
      </c>
      <c r="EV670" s="182" t="str">
        <f ca="1">IF($EU670&lt;&gt;"",IF(OFFSET($D$6,MATCH(VALUE(SUBSTITUTE($EQ670,$EG670,"")),$A$6:$A$167,0)-1,MATCH($EG670,$D$6:$CC$6,0)-1+8,1,1)=0,"",OFFSET($D$6,MATCH(VALUE(SUBSTITUTE($EQ670,$EG670,"")),$A$6:$A$167,0)-1,MATCH($EG670,$D$6:$CC$6,0)-1+8,1,1)),"")</f>
        <v/>
      </c>
      <c r="EW670" s="182" t="str">
        <f t="shared" ca="1" si="37"/>
        <v/>
      </c>
      <c r="EX670" s="182" t="str">
        <f t="shared" ca="1" si="38"/>
        <v/>
      </c>
      <c r="EY670" s="182" t="str">
        <f ca="1">IF(EU670="","",COUNTIF(EU$6:$EU670,"&gt;"&amp;0))</f>
        <v/>
      </c>
      <c r="EZ670" s="167"/>
      <c r="FA670" s="155"/>
    </row>
    <row r="671" spans="146:157" ht="27.6" customHeight="1">
      <c r="EP671" s="181"/>
      <c r="EQ671" s="181"/>
      <c r="ER671" s="182"/>
      <c r="ES671" s="182"/>
      <c r="ET671" s="182" t="str">
        <f t="shared" ca="1" si="36"/>
        <v/>
      </c>
      <c r="EU671" s="182" t="str">
        <f ca="1">IFERROR(IF(OFFSET($D$6,MATCH(VALUE(SUBSTITUTE(EQ671,EG671,"")),$A$6:$A$167,0)-1,MATCH($EG671,$D$6:$CC$6,0)-1+7,1,1)&gt;0,OFFSET($D$6,MATCH(VALUE(SUBSTITUTE(EQ671,EG671,"")),$A$6:$A$167,0)-1,MATCH($EG671,$D$6:$CC$6,0)-1+7,1,1),""),"")</f>
        <v/>
      </c>
      <c r="EV671" s="182" t="str">
        <f ca="1">IF($EU671&lt;&gt;"",IF(OFFSET($D$6,MATCH(VALUE(SUBSTITUTE($EQ671,$EG671,"")),$A$6:$A$167,0)-1,MATCH($EG671,$D$6:$CC$6,0)-1+8,1,1)=0,"",OFFSET($D$6,MATCH(VALUE(SUBSTITUTE($EQ671,$EG671,"")),$A$6:$A$167,0)-1,MATCH($EG671,$D$6:$CC$6,0)-1+8,1,1)),"")</f>
        <v/>
      </c>
      <c r="EW671" s="182" t="str">
        <f t="shared" ca="1" si="37"/>
        <v/>
      </c>
      <c r="EX671" s="182" t="str">
        <f t="shared" ca="1" si="38"/>
        <v/>
      </c>
      <c r="EY671" s="182" t="str">
        <f ca="1">IF(EU671="","",COUNTIF(EU$6:$EU671,"&gt;"&amp;0))</f>
        <v/>
      </c>
      <c r="EZ671" s="167"/>
      <c r="FA671" s="155"/>
    </row>
    <row r="672" spans="146:157" ht="27.6" customHeight="1">
      <c r="EP672" s="181"/>
      <c r="EQ672" s="181"/>
      <c r="ER672" s="182"/>
      <c r="ES672" s="182"/>
      <c r="ET672" s="182" t="str">
        <f t="shared" ca="1" si="36"/>
        <v/>
      </c>
      <c r="EU672" s="182" t="str">
        <f ca="1">IFERROR(IF(OFFSET($D$6,MATCH(VALUE(SUBSTITUTE(EQ672,EG672,"")),$A$6:$A$167,0)-1,MATCH($EG672,$D$6:$CC$6,0)-1+7,1,1)&gt;0,OFFSET($D$6,MATCH(VALUE(SUBSTITUTE(EQ672,EG672,"")),$A$6:$A$167,0)-1,MATCH($EG672,$D$6:$CC$6,0)-1+7,1,1),""),"")</f>
        <v/>
      </c>
      <c r="EV672" s="182" t="str">
        <f ca="1">IF($EU672&lt;&gt;"",IF(OFFSET($D$6,MATCH(VALUE(SUBSTITUTE($EQ672,$EG672,"")),$A$6:$A$167,0)-1,MATCH($EG672,$D$6:$CC$6,0)-1+8,1,1)=0,"",OFFSET($D$6,MATCH(VALUE(SUBSTITUTE($EQ672,$EG672,"")),$A$6:$A$167,0)-1,MATCH($EG672,$D$6:$CC$6,0)-1+8,1,1)),"")</f>
        <v/>
      </c>
      <c r="EW672" s="182" t="str">
        <f t="shared" ca="1" si="37"/>
        <v/>
      </c>
      <c r="EX672" s="182" t="str">
        <f t="shared" ca="1" si="38"/>
        <v/>
      </c>
      <c r="EY672" s="182" t="str">
        <f ca="1">IF(EU672="","",COUNTIF(EU$6:$EU672,"&gt;"&amp;0))</f>
        <v/>
      </c>
      <c r="EZ672" s="167"/>
      <c r="FA672" s="155"/>
    </row>
    <row r="673" spans="146:157" ht="27.6" customHeight="1">
      <c r="EP673" s="181"/>
      <c r="EQ673" s="181"/>
      <c r="ER673" s="182"/>
      <c r="ES673" s="182"/>
      <c r="ET673" s="182" t="str">
        <f t="shared" ca="1" si="36"/>
        <v/>
      </c>
      <c r="EU673" s="182" t="str">
        <f ca="1">IFERROR(IF(OFFSET($D$6,MATCH(VALUE(SUBSTITUTE(EQ673,EG673,"")),$A$6:$A$167,0)-1,MATCH($EG673,$D$6:$CC$6,0)-1+7,1,1)&gt;0,OFFSET($D$6,MATCH(VALUE(SUBSTITUTE(EQ673,EG673,"")),$A$6:$A$167,0)-1,MATCH($EG673,$D$6:$CC$6,0)-1+7,1,1),""),"")</f>
        <v/>
      </c>
      <c r="EV673" s="182" t="str">
        <f ca="1">IF($EU673&lt;&gt;"",IF(OFFSET($D$6,MATCH(VALUE(SUBSTITUTE($EQ673,$EG673,"")),$A$6:$A$167,0)-1,MATCH($EG673,$D$6:$CC$6,0)-1+8,1,1)=0,"",OFFSET($D$6,MATCH(VALUE(SUBSTITUTE($EQ673,$EG673,"")),$A$6:$A$167,0)-1,MATCH($EG673,$D$6:$CC$6,0)-1+8,1,1)),"")</f>
        <v/>
      </c>
      <c r="EW673" s="182" t="str">
        <f t="shared" ca="1" si="37"/>
        <v/>
      </c>
      <c r="EX673" s="182" t="str">
        <f t="shared" ca="1" si="38"/>
        <v/>
      </c>
      <c r="EY673" s="182" t="str">
        <f ca="1">IF(EU673="","",COUNTIF(EU$6:$EU673,"&gt;"&amp;0))</f>
        <v/>
      </c>
      <c r="EZ673" s="167"/>
      <c r="FA673" s="155"/>
    </row>
    <row r="674" spans="146:157" ht="27.6" customHeight="1">
      <c r="EP674" s="181"/>
      <c r="EQ674" s="181"/>
      <c r="ER674" s="182"/>
      <c r="ES674" s="182"/>
      <c r="ET674" s="182" t="str">
        <f t="shared" ca="1" si="36"/>
        <v/>
      </c>
      <c r="EU674" s="182" t="str">
        <f ca="1">IFERROR(IF(OFFSET($D$6,MATCH(VALUE(SUBSTITUTE(EQ674,EG674,"")),$A$6:$A$167,0)-1,MATCH($EG674,$D$6:$CC$6,0)-1+7,1,1)&gt;0,OFFSET($D$6,MATCH(VALUE(SUBSTITUTE(EQ674,EG674,"")),$A$6:$A$167,0)-1,MATCH($EG674,$D$6:$CC$6,0)-1+7,1,1),""),"")</f>
        <v/>
      </c>
      <c r="EV674" s="182" t="str">
        <f ca="1">IF($EU674&lt;&gt;"",IF(OFFSET($D$6,MATCH(VALUE(SUBSTITUTE($EQ674,$EG674,"")),$A$6:$A$167,0)-1,MATCH($EG674,$D$6:$CC$6,0)-1+8,1,1)=0,"",OFFSET($D$6,MATCH(VALUE(SUBSTITUTE($EQ674,$EG674,"")),$A$6:$A$167,0)-1,MATCH($EG674,$D$6:$CC$6,0)-1+8,1,1)),"")</f>
        <v/>
      </c>
      <c r="EW674" s="182" t="str">
        <f t="shared" ca="1" si="37"/>
        <v/>
      </c>
      <c r="EX674" s="182" t="str">
        <f t="shared" ca="1" si="38"/>
        <v/>
      </c>
      <c r="EY674" s="182" t="str">
        <f ca="1">IF(EU674="","",COUNTIF(EU$6:$EU674,"&gt;"&amp;0))</f>
        <v/>
      </c>
      <c r="EZ674" s="167"/>
      <c r="FA674" s="155"/>
    </row>
    <row r="675" spans="146:157" ht="27.6" customHeight="1">
      <c r="EP675" s="181"/>
      <c r="EQ675" s="181"/>
      <c r="ER675" s="182"/>
      <c r="ES675" s="182"/>
      <c r="ET675" s="182" t="str">
        <f t="shared" ca="1" si="36"/>
        <v/>
      </c>
      <c r="EU675" s="182" t="str">
        <f ca="1">IFERROR(IF(OFFSET($D$6,MATCH(VALUE(SUBSTITUTE(EQ675,EG675,"")),$A$6:$A$167,0)-1,MATCH($EG675,$D$6:$CC$6,0)-1+7,1,1)&gt;0,OFFSET($D$6,MATCH(VALUE(SUBSTITUTE(EQ675,EG675,"")),$A$6:$A$167,0)-1,MATCH($EG675,$D$6:$CC$6,0)-1+7,1,1),""),"")</f>
        <v/>
      </c>
      <c r="EV675" s="182" t="str">
        <f ca="1">IF($EU675&lt;&gt;"",IF(OFFSET($D$6,MATCH(VALUE(SUBSTITUTE($EQ675,$EG675,"")),$A$6:$A$167,0)-1,MATCH($EG675,$D$6:$CC$6,0)-1+8,1,1)=0,"",OFFSET($D$6,MATCH(VALUE(SUBSTITUTE($EQ675,$EG675,"")),$A$6:$A$167,0)-1,MATCH($EG675,$D$6:$CC$6,0)-1+8,1,1)),"")</f>
        <v/>
      </c>
      <c r="EW675" s="182" t="str">
        <f t="shared" ca="1" si="37"/>
        <v/>
      </c>
      <c r="EX675" s="182" t="str">
        <f t="shared" ca="1" si="38"/>
        <v/>
      </c>
      <c r="EY675" s="182" t="str">
        <f ca="1">IF(EU675="","",COUNTIF(EU$6:$EU675,"&gt;"&amp;0))</f>
        <v/>
      </c>
      <c r="EZ675" s="167"/>
      <c r="FA675" s="155"/>
    </row>
    <row r="676" spans="146:157" ht="27.6" customHeight="1">
      <c r="EP676" s="181"/>
      <c r="EQ676" s="181"/>
      <c r="ER676" s="182"/>
      <c r="ES676" s="182"/>
      <c r="ET676" s="182" t="str">
        <f t="shared" ca="1" si="36"/>
        <v/>
      </c>
      <c r="EU676" s="182" t="str">
        <f ca="1">IFERROR(IF(OFFSET($D$6,MATCH(VALUE(SUBSTITUTE(EQ676,EG676,"")),$A$6:$A$167,0)-1,MATCH($EG676,$D$6:$CC$6,0)-1+7,1,1)&gt;0,OFFSET($D$6,MATCH(VALUE(SUBSTITUTE(EQ676,EG676,"")),$A$6:$A$167,0)-1,MATCH($EG676,$D$6:$CC$6,0)-1+7,1,1),""),"")</f>
        <v/>
      </c>
      <c r="EV676" s="182" t="str">
        <f ca="1">IF($EU676&lt;&gt;"",IF(OFFSET($D$6,MATCH(VALUE(SUBSTITUTE($EQ676,$EG676,"")),$A$6:$A$167,0)-1,MATCH($EG676,$D$6:$CC$6,0)-1+8,1,1)=0,"",OFFSET($D$6,MATCH(VALUE(SUBSTITUTE($EQ676,$EG676,"")),$A$6:$A$167,0)-1,MATCH($EG676,$D$6:$CC$6,0)-1+8,1,1)),"")</f>
        <v/>
      </c>
      <c r="EW676" s="182" t="str">
        <f t="shared" ca="1" si="37"/>
        <v/>
      </c>
      <c r="EX676" s="182" t="str">
        <f t="shared" ca="1" si="38"/>
        <v/>
      </c>
      <c r="EY676" s="182" t="str">
        <f ca="1">IF(EU676="","",COUNTIF(EU$6:$EU676,"&gt;"&amp;0))</f>
        <v/>
      </c>
      <c r="EZ676" s="167"/>
      <c r="FA676" s="155"/>
    </row>
    <row r="677" spans="146:157" ht="27.6" customHeight="1">
      <c r="EP677" s="181"/>
      <c r="EQ677" s="181"/>
      <c r="ER677" s="182"/>
      <c r="ES677" s="182"/>
      <c r="ET677" s="182" t="str">
        <f t="shared" ca="1" si="36"/>
        <v/>
      </c>
      <c r="EU677" s="182" t="str">
        <f ca="1">IFERROR(IF(OFFSET($D$6,MATCH(VALUE(SUBSTITUTE(EQ677,EG677,"")),$A$6:$A$167,0)-1,MATCH($EG677,$D$6:$CC$6,0)-1+7,1,1)&gt;0,OFFSET($D$6,MATCH(VALUE(SUBSTITUTE(EQ677,EG677,"")),$A$6:$A$167,0)-1,MATCH($EG677,$D$6:$CC$6,0)-1+7,1,1),""),"")</f>
        <v/>
      </c>
      <c r="EV677" s="182" t="str">
        <f ca="1">IF($EU677&lt;&gt;"",IF(OFFSET($D$6,MATCH(VALUE(SUBSTITUTE($EQ677,$EG677,"")),$A$6:$A$167,0)-1,MATCH($EG677,$D$6:$CC$6,0)-1+8,1,1)=0,"",OFFSET($D$6,MATCH(VALUE(SUBSTITUTE($EQ677,$EG677,"")),$A$6:$A$167,0)-1,MATCH($EG677,$D$6:$CC$6,0)-1+8,1,1)),"")</f>
        <v/>
      </c>
      <c r="EW677" s="182" t="str">
        <f t="shared" ca="1" si="37"/>
        <v/>
      </c>
      <c r="EX677" s="182" t="str">
        <f t="shared" ca="1" si="38"/>
        <v/>
      </c>
      <c r="EY677" s="182" t="str">
        <f ca="1">IF(EU677="","",COUNTIF(EU$6:$EU677,"&gt;"&amp;0))</f>
        <v/>
      </c>
      <c r="EZ677" s="167"/>
      <c r="FA677" s="155"/>
    </row>
    <row r="678" spans="146:157" ht="27.6" customHeight="1">
      <c r="EP678" s="181"/>
      <c r="EQ678" s="181"/>
      <c r="ER678" s="182"/>
      <c r="ES678" s="182"/>
      <c r="ET678" s="182" t="str">
        <f t="shared" ca="1" si="36"/>
        <v/>
      </c>
      <c r="EU678" s="182" t="str">
        <f ca="1">IFERROR(IF(OFFSET($D$6,MATCH(VALUE(SUBSTITUTE(EQ678,EG678,"")),$A$6:$A$167,0)-1,MATCH($EG678,$D$6:$CC$6,0)-1+7,1,1)&gt;0,OFFSET($D$6,MATCH(VALUE(SUBSTITUTE(EQ678,EG678,"")),$A$6:$A$167,0)-1,MATCH($EG678,$D$6:$CC$6,0)-1+7,1,1),""),"")</f>
        <v/>
      </c>
      <c r="EV678" s="182" t="str">
        <f ca="1">IF($EU678&lt;&gt;"",IF(OFFSET($D$6,MATCH(VALUE(SUBSTITUTE($EQ678,$EG678,"")),$A$6:$A$167,0)-1,MATCH($EG678,$D$6:$CC$6,0)-1+8,1,1)=0,"",OFFSET($D$6,MATCH(VALUE(SUBSTITUTE($EQ678,$EG678,"")),$A$6:$A$167,0)-1,MATCH($EG678,$D$6:$CC$6,0)-1+8,1,1)),"")</f>
        <v/>
      </c>
      <c r="EW678" s="182" t="str">
        <f t="shared" ca="1" si="37"/>
        <v/>
      </c>
      <c r="EX678" s="182" t="str">
        <f t="shared" ca="1" si="38"/>
        <v/>
      </c>
      <c r="EY678" s="182" t="str">
        <f ca="1">IF(EU678="","",COUNTIF(EU$6:$EU678,"&gt;"&amp;0))</f>
        <v/>
      </c>
      <c r="EZ678" s="167"/>
      <c r="FA678" s="155"/>
    </row>
    <row r="679" spans="146:157" ht="27.6" customHeight="1">
      <c r="EP679" s="181"/>
      <c r="EQ679" s="181"/>
      <c r="ER679" s="182"/>
      <c r="ES679" s="182"/>
      <c r="ET679" s="182" t="str">
        <f t="shared" ca="1" si="36"/>
        <v/>
      </c>
      <c r="EU679" s="182" t="str">
        <f ca="1">IFERROR(IF(OFFSET($D$6,MATCH(VALUE(SUBSTITUTE(EQ679,EG679,"")),$A$6:$A$167,0)-1,MATCH($EG679,$D$6:$CC$6,0)-1+7,1,1)&gt;0,OFFSET($D$6,MATCH(VALUE(SUBSTITUTE(EQ679,EG679,"")),$A$6:$A$167,0)-1,MATCH($EG679,$D$6:$CC$6,0)-1+7,1,1),""),"")</f>
        <v/>
      </c>
      <c r="EV679" s="182" t="str">
        <f ca="1">IF($EU679&lt;&gt;"",IF(OFFSET($D$6,MATCH(VALUE(SUBSTITUTE($EQ679,$EG679,"")),$A$6:$A$167,0)-1,MATCH($EG679,$D$6:$CC$6,0)-1+8,1,1)=0,"",OFFSET($D$6,MATCH(VALUE(SUBSTITUTE($EQ679,$EG679,"")),$A$6:$A$167,0)-1,MATCH($EG679,$D$6:$CC$6,0)-1+8,1,1)),"")</f>
        <v/>
      </c>
      <c r="EW679" s="182" t="str">
        <f t="shared" ca="1" si="37"/>
        <v/>
      </c>
      <c r="EX679" s="182" t="str">
        <f t="shared" ca="1" si="38"/>
        <v/>
      </c>
      <c r="EY679" s="182" t="str">
        <f ca="1">IF(EU679="","",COUNTIF(EU$6:$EU679,"&gt;"&amp;0))</f>
        <v/>
      </c>
      <c r="EZ679" s="167"/>
      <c r="FA679" s="155"/>
    </row>
    <row r="680" spans="146:157" ht="27.6" customHeight="1">
      <c r="EP680" s="181"/>
      <c r="EQ680" s="181"/>
      <c r="ER680" s="182"/>
      <c r="ES680" s="182"/>
      <c r="ET680" s="182" t="str">
        <f t="shared" ca="1" si="36"/>
        <v/>
      </c>
      <c r="EU680" s="182" t="str">
        <f ca="1">IFERROR(IF(OFFSET($D$6,MATCH(VALUE(SUBSTITUTE(EQ680,EG680,"")),$A$6:$A$167,0)-1,MATCH($EG680,$D$6:$CC$6,0)-1+7,1,1)&gt;0,OFFSET($D$6,MATCH(VALUE(SUBSTITUTE(EQ680,EG680,"")),$A$6:$A$167,0)-1,MATCH($EG680,$D$6:$CC$6,0)-1+7,1,1),""),"")</f>
        <v/>
      </c>
      <c r="EV680" s="182" t="str">
        <f ca="1">IF($EU680&lt;&gt;"",IF(OFFSET($D$6,MATCH(VALUE(SUBSTITUTE($EQ680,$EG680,"")),$A$6:$A$167,0)-1,MATCH($EG680,$D$6:$CC$6,0)-1+8,1,1)=0,"",OFFSET($D$6,MATCH(VALUE(SUBSTITUTE($EQ680,$EG680,"")),$A$6:$A$167,0)-1,MATCH($EG680,$D$6:$CC$6,0)-1+8,1,1)),"")</f>
        <v/>
      </c>
      <c r="EW680" s="182" t="str">
        <f t="shared" ca="1" si="37"/>
        <v/>
      </c>
      <c r="EX680" s="182" t="str">
        <f t="shared" ca="1" si="38"/>
        <v/>
      </c>
      <c r="EY680" s="182" t="str">
        <f ca="1">IF(EU680="","",COUNTIF(EU$6:$EU680,"&gt;"&amp;0))</f>
        <v/>
      </c>
      <c r="EZ680" s="167"/>
      <c r="FA680" s="155"/>
    </row>
    <row r="681" spans="146:157" ht="27.6" customHeight="1">
      <c r="EP681" s="181"/>
      <c r="EQ681" s="181"/>
      <c r="ER681" s="182"/>
      <c r="ES681" s="182"/>
      <c r="ET681" s="182" t="str">
        <f t="shared" ca="1" si="36"/>
        <v/>
      </c>
      <c r="EU681" s="182" t="str">
        <f ca="1">IFERROR(IF(OFFSET($D$6,MATCH(VALUE(SUBSTITUTE(EQ681,EG681,"")),$A$6:$A$167,0)-1,MATCH($EG681,$D$6:$CC$6,0)-1+7,1,1)&gt;0,OFFSET($D$6,MATCH(VALUE(SUBSTITUTE(EQ681,EG681,"")),$A$6:$A$167,0)-1,MATCH($EG681,$D$6:$CC$6,0)-1+7,1,1),""),"")</f>
        <v/>
      </c>
      <c r="EV681" s="182" t="str">
        <f ca="1">IF($EU681&lt;&gt;"",IF(OFFSET($D$6,MATCH(VALUE(SUBSTITUTE($EQ681,$EG681,"")),$A$6:$A$167,0)-1,MATCH($EG681,$D$6:$CC$6,0)-1+8,1,1)=0,"",OFFSET($D$6,MATCH(VALUE(SUBSTITUTE($EQ681,$EG681,"")),$A$6:$A$167,0)-1,MATCH($EG681,$D$6:$CC$6,0)-1+8,1,1)),"")</f>
        <v/>
      </c>
      <c r="EW681" s="182" t="str">
        <f t="shared" ca="1" si="37"/>
        <v/>
      </c>
      <c r="EX681" s="182" t="str">
        <f t="shared" ca="1" si="38"/>
        <v/>
      </c>
      <c r="EY681" s="182" t="str">
        <f ca="1">IF(EU681="","",COUNTIF(EU$6:$EU681,"&gt;"&amp;0))</f>
        <v/>
      </c>
      <c r="EZ681" s="167"/>
      <c r="FA681" s="155"/>
    </row>
    <row r="682" spans="146:157" ht="27.6" customHeight="1">
      <c r="EP682" s="181"/>
      <c r="EQ682" s="181"/>
      <c r="ER682" s="182"/>
      <c r="ES682" s="182"/>
      <c r="ET682" s="182" t="str">
        <f t="shared" ca="1" si="36"/>
        <v/>
      </c>
      <c r="EU682" s="182" t="str">
        <f ca="1">IFERROR(IF(OFFSET($D$6,MATCH(VALUE(SUBSTITUTE(EQ682,EG682,"")),$A$6:$A$167,0)-1,MATCH($EG682,$D$6:$CC$6,0)-1+7,1,1)&gt;0,OFFSET($D$6,MATCH(VALUE(SUBSTITUTE(EQ682,EG682,"")),$A$6:$A$167,0)-1,MATCH($EG682,$D$6:$CC$6,0)-1+7,1,1),""),"")</f>
        <v/>
      </c>
      <c r="EV682" s="182" t="str">
        <f ca="1">IF($EU682&lt;&gt;"",IF(OFFSET($D$6,MATCH(VALUE(SUBSTITUTE($EQ682,$EG682,"")),$A$6:$A$167,0)-1,MATCH($EG682,$D$6:$CC$6,0)-1+8,1,1)=0,"",OFFSET($D$6,MATCH(VALUE(SUBSTITUTE($EQ682,$EG682,"")),$A$6:$A$167,0)-1,MATCH($EG682,$D$6:$CC$6,0)-1+8,1,1)),"")</f>
        <v/>
      </c>
      <c r="EW682" s="182" t="str">
        <f t="shared" ca="1" si="37"/>
        <v/>
      </c>
      <c r="EX682" s="182" t="str">
        <f t="shared" ca="1" si="38"/>
        <v/>
      </c>
      <c r="EY682" s="182" t="str">
        <f ca="1">IF(EU682="","",COUNTIF(EU$6:$EU682,"&gt;"&amp;0))</f>
        <v/>
      </c>
      <c r="EZ682" s="167"/>
      <c r="FA682" s="155"/>
    </row>
    <row r="683" spans="146:157" ht="27.6" customHeight="1">
      <c r="EP683" s="181"/>
      <c r="EQ683" s="181"/>
      <c r="ER683" s="182"/>
      <c r="ES683" s="182"/>
      <c r="ET683" s="182" t="str">
        <f t="shared" ca="1" si="36"/>
        <v/>
      </c>
      <c r="EU683" s="182" t="str">
        <f ca="1">IFERROR(IF(OFFSET($D$6,MATCH(VALUE(SUBSTITUTE(EQ683,EG683,"")),$A$6:$A$167,0)-1,MATCH($EG683,$D$6:$CC$6,0)-1+7,1,1)&gt;0,OFFSET($D$6,MATCH(VALUE(SUBSTITUTE(EQ683,EG683,"")),$A$6:$A$167,0)-1,MATCH($EG683,$D$6:$CC$6,0)-1+7,1,1),""),"")</f>
        <v/>
      </c>
      <c r="EV683" s="182" t="str">
        <f ca="1">IF($EU683&lt;&gt;"",IF(OFFSET($D$6,MATCH(VALUE(SUBSTITUTE($EQ683,$EG683,"")),$A$6:$A$167,0)-1,MATCH($EG683,$D$6:$CC$6,0)-1+8,1,1)=0,"",OFFSET($D$6,MATCH(VALUE(SUBSTITUTE($EQ683,$EG683,"")),$A$6:$A$167,0)-1,MATCH($EG683,$D$6:$CC$6,0)-1+8,1,1)),"")</f>
        <v/>
      </c>
      <c r="EW683" s="182" t="str">
        <f t="shared" ca="1" si="37"/>
        <v/>
      </c>
      <c r="EX683" s="182" t="str">
        <f t="shared" ca="1" si="38"/>
        <v/>
      </c>
      <c r="EY683" s="182" t="str">
        <f ca="1">IF(EU683="","",COUNTIF(EU$6:$EU683,"&gt;"&amp;0))</f>
        <v/>
      </c>
      <c r="EZ683" s="167"/>
      <c r="FA683" s="155"/>
    </row>
    <row r="684" spans="146:157" ht="27.6" customHeight="1">
      <c r="EP684" s="181"/>
      <c r="EQ684" s="181"/>
      <c r="ER684" s="182"/>
      <c r="ES684" s="182"/>
      <c r="ET684" s="182" t="str">
        <f t="shared" ca="1" si="36"/>
        <v/>
      </c>
      <c r="EU684" s="182" t="str">
        <f ca="1">IFERROR(IF(OFFSET($D$6,MATCH(VALUE(SUBSTITUTE(EQ684,EG684,"")),$A$6:$A$167,0)-1,MATCH($EG684,$D$6:$CC$6,0)-1+7,1,1)&gt;0,OFFSET($D$6,MATCH(VALUE(SUBSTITUTE(EQ684,EG684,"")),$A$6:$A$167,0)-1,MATCH($EG684,$D$6:$CC$6,0)-1+7,1,1),""),"")</f>
        <v/>
      </c>
      <c r="EV684" s="182" t="str">
        <f ca="1">IF($EU684&lt;&gt;"",IF(OFFSET($D$6,MATCH(VALUE(SUBSTITUTE($EQ684,$EG684,"")),$A$6:$A$167,0)-1,MATCH($EG684,$D$6:$CC$6,0)-1+8,1,1)=0,"",OFFSET($D$6,MATCH(VALUE(SUBSTITUTE($EQ684,$EG684,"")),$A$6:$A$167,0)-1,MATCH($EG684,$D$6:$CC$6,0)-1+8,1,1)),"")</f>
        <v/>
      </c>
      <c r="EW684" s="182" t="str">
        <f t="shared" ca="1" si="37"/>
        <v/>
      </c>
      <c r="EX684" s="182" t="str">
        <f t="shared" ca="1" si="38"/>
        <v/>
      </c>
      <c r="EY684" s="182" t="str">
        <f ca="1">IF(EU684="","",COUNTIF(EU$6:$EU684,"&gt;"&amp;0))</f>
        <v/>
      </c>
      <c r="EZ684" s="167"/>
      <c r="FA684" s="155"/>
    </row>
    <row r="685" spans="146:157" ht="27.6" customHeight="1">
      <c r="EP685" s="181"/>
      <c r="EQ685" s="181"/>
      <c r="ER685" s="182"/>
      <c r="ES685" s="182"/>
      <c r="ET685" s="182" t="str">
        <f t="shared" ca="1" si="36"/>
        <v/>
      </c>
      <c r="EU685" s="182" t="str">
        <f ca="1">IFERROR(IF(OFFSET($D$6,MATCH(VALUE(SUBSTITUTE(EQ685,EG685,"")),$A$6:$A$167,0)-1,MATCH($EG685,$D$6:$CC$6,0)-1+7,1,1)&gt;0,OFFSET($D$6,MATCH(VALUE(SUBSTITUTE(EQ685,EG685,"")),$A$6:$A$167,0)-1,MATCH($EG685,$D$6:$CC$6,0)-1+7,1,1),""),"")</f>
        <v/>
      </c>
      <c r="EV685" s="182" t="str">
        <f ca="1">IF($EU685&lt;&gt;"",IF(OFFSET($D$6,MATCH(VALUE(SUBSTITUTE($EQ685,$EG685,"")),$A$6:$A$167,0)-1,MATCH($EG685,$D$6:$CC$6,0)-1+8,1,1)=0,"",OFFSET($D$6,MATCH(VALUE(SUBSTITUTE($EQ685,$EG685,"")),$A$6:$A$167,0)-1,MATCH($EG685,$D$6:$CC$6,0)-1+8,1,1)),"")</f>
        <v/>
      </c>
      <c r="EW685" s="182" t="str">
        <f t="shared" ca="1" si="37"/>
        <v/>
      </c>
      <c r="EX685" s="182" t="str">
        <f t="shared" ca="1" si="38"/>
        <v/>
      </c>
      <c r="EY685" s="182" t="str">
        <f ca="1">IF(EU685="","",COUNTIF(EU$6:$EU685,"&gt;"&amp;0))</f>
        <v/>
      </c>
      <c r="EZ685" s="167"/>
      <c r="FA685" s="155"/>
    </row>
    <row r="686" spans="146:157" ht="27.6" customHeight="1">
      <c r="EP686" s="181"/>
      <c r="EQ686" s="181"/>
      <c r="ER686" s="182"/>
      <c r="ES686" s="182"/>
      <c r="ET686" s="182" t="str">
        <f t="shared" ca="1" si="36"/>
        <v/>
      </c>
      <c r="EU686" s="182" t="str">
        <f ca="1">IFERROR(IF(OFFSET($D$6,MATCH(VALUE(SUBSTITUTE(EQ686,EG686,"")),$A$6:$A$167,0)-1,MATCH($EG686,$D$6:$CC$6,0)-1+7,1,1)&gt;0,OFFSET($D$6,MATCH(VALUE(SUBSTITUTE(EQ686,EG686,"")),$A$6:$A$167,0)-1,MATCH($EG686,$D$6:$CC$6,0)-1+7,1,1),""),"")</f>
        <v/>
      </c>
      <c r="EV686" s="182" t="str">
        <f ca="1">IF($EU686&lt;&gt;"",IF(OFFSET($D$6,MATCH(VALUE(SUBSTITUTE($EQ686,$EG686,"")),$A$6:$A$167,0)-1,MATCH($EG686,$D$6:$CC$6,0)-1+8,1,1)=0,"",OFFSET($D$6,MATCH(VALUE(SUBSTITUTE($EQ686,$EG686,"")),$A$6:$A$167,0)-1,MATCH($EG686,$D$6:$CC$6,0)-1+8,1,1)),"")</f>
        <v/>
      </c>
      <c r="EW686" s="182" t="str">
        <f t="shared" ca="1" si="37"/>
        <v/>
      </c>
      <c r="EX686" s="182" t="str">
        <f t="shared" ca="1" si="38"/>
        <v/>
      </c>
      <c r="EY686" s="182" t="str">
        <f ca="1">IF(EU686="","",COUNTIF(EU$6:$EU686,"&gt;"&amp;0))</f>
        <v/>
      </c>
      <c r="EZ686" s="167"/>
      <c r="FA686" s="155"/>
    </row>
    <row r="687" spans="146:157" ht="27.6" customHeight="1">
      <c r="EP687" s="181"/>
      <c r="EQ687" s="181"/>
      <c r="ER687" s="182"/>
      <c r="ES687" s="182"/>
      <c r="ET687" s="182" t="str">
        <f t="shared" ca="1" si="36"/>
        <v/>
      </c>
      <c r="EU687" s="182" t="str">
        <f ca="1">IFERROR(IF(OFFSET($D$6,MATCH(VALUE(SUBSTITUTE(EQ687,EG687,"")),$A$6:$A$167,0)-1,MATCH($EG687,$D$6:$CC$6,0)-1+7,1,1)&gt;0,OFFSET($D$6,MATCH(VALUE(SUBSTITUTE(EQ687,EG687,"")),$A$6:$A$167,0)-1,MATCH($EG687,$D$6:$CC$6,0)-1+7,1,1),""),"")</f>
        <v/>
      </c>
      <c r="EV687" s="182" t="str">
        <f ca="1">IF($EU687&lt;&gt;"",IF(OFFSET($D$6,MATCH(VALUE(SUBSTITUTE($EQ687,$EG687,"")),$A$6:$A$167,0)-1,MATCH($EG687,$D$6:$CC$6,0)-1+8,1,1)=0,"",OFFSET($D$6,MATCH(VALUE(SUBSTITUTE($EQ687,$EG687,"")),$A$6:$A$167,0)-1,MATCH($EG687,$D$6:$CC$6,0)-1+8,1,1)),"")</f>
        <v/>
      </c>
      <c r="EW687" s="182" t="str">
        <f t="shared" ca="1" si="37"/>
        <v/>
      </c>
      <c r="EX687" s="182" t="str">
        <f t="shared" ca="1" si="38"/>
        <v/>
      </c>
      <c r="EY687" s="182" t="str">
        <f ca="1">IF(EU687="","",COUNTIF(EU$6:$EU687,"&gt;"&amp;0))</f>
        <v/>
      </c>
      <c r="EZ687" s="167"/>
      <c r="FA687" s="155"/>
    </row>
    <row r="688" spans="146:157" ht="27.6" customHeight="1">
      <c r="EP688" s="181"/>
      <c r="EQ688" s="181"/>
      <c r="ER688" s="182"/>
      <c r="ES688" s="182"/>
      <c r="ET688" s="182" t="str">
        <f t="shared" ca="1" si="36"/>
        <v/>
      </c>
      <c r="EU688" s="182" t="str">
        <f ca="1">IFERROR(IF(OFFSET($D$6,MATCH(VALUE(SUBSTITUTE(EQ688,EG688,"")),$A$6:$A$167,0)-1,MATCH($EG688,$D$6:$CC$6,0)-1+7,1,1)&gt;0,OFFSET($D$6,MATCH(VALUE(SUBSTITUTE(EQ688,EG688,"")),$A$6:$A$167,0)-1,MATCH($EG688,$D$6:$CC$6,0)-1+7,1,1),""),"")</f>
        <v/>
      </c>
      <c r="EV688" s="182" t="str">
        <f ca="1">IF($EU688&lt;&gt;"",IF(OFFSET($D$6,MATCH(VALUE(SUBSTITUTE($EQ688,$EG688,"")),$A$6:$A$167,0)-1,MATCH($EG688,$D$6:$CC$6,0)-1+8,1,1)=0,"",OFFSET($D$6,MATCH(VALUE(SUBSTITUTE($EQ688,$EG688,"")),$A$6:$A$167,0)-1,MATCH($EG688,$D$6:$CC$6,0)-1+8,1,1)),"")</f>
        <v/>
      </c>
      <c r="EW688" s="182" t="str">
        <f t="shared" ca="1" si="37"/>
        <v/>
      </c>
      <c r="EX688" s="182" t="str">
        <f t="shared" ca="1" si="38"/>
        <v/>
      </c>
      <c r="EY688" s="182" t="str">
        <f ca="1">IF(EU688="","",COUNTIF(EU$6:$EU688,"&gt;"&amp;0))</f>
        <v/>
      </c>
      <c r="EZ688" s="167"/>
      <c r="FA688" s="155"/>
    </row>
    <row r="689" spans="146:157" ht="27.6" customHeight="1">
      <c r="EP689" s="181"/>
      <c r="EQ689" s="181"/>
      <c r="ER689" s="182"/>
      <c r="ES689" s="182"/>
      <c r="ET689" s="182" t="str">
        <f t="shared" ca="1" si="36"/>
        <v/>
      </c>
      <c r="EU689" s="182" t="str">
        <f ca="1">IFERROR(IF(OFFSET($D$6,MATCH(VALUE(SUBSTITUTE(EQ689,EG689,"")),$A$6:$A$167,0)-1,MATCH($EG689,$D$6:$CC$6,0)-1+7,1,1)&gt;0,OFFSET($D$6,MATCH(VALUE(SUBSTITUTE(EQ689,EG689,"")),$A$6:$A$167,0)-1,MATCH($EG689,$D$6:$CC$6,0)-1+7,1,1),""),"")</f>
        <v/>
      </c>
      <c r="EV689" s="182" t="str">
        <f ca="1">IF($EU689&lt;&gt;"",IF(OFFSET($D$6,MATCH(VALUE(SUBSTITUTE($EQ689,$EG689,"")),$A$6:$A$167,0)-1,MATCH($EG689,$D$6:$CC$6,0)-1+8,1,1)=0,"",OFFSET($D$6,MATCH(VALUE(SUBSTITUTE($EQ689,$EG689,"")),$A$6:$A$167,0)-1,MATCH($EG689,$D$6:$CC$6,0)-1+8,1,1)),"")</f>
        <v/>
      </c>
      <c r="EW689" s="182" t="str">
        <f t="shared" ca="1" si="37"/>
        <v/>
      </c>
      <c r="EX689" s="182" t="str">
        <f t="shared" ca="1" si="38"/>
        <v/>
      </c>
      <c r="EY689" s="182" t="str">
        <f ca="1">IF(EU689="","",COUNTIF(EU$6:$EU689,"&gt;"&amp;0))</f>
        <v/>
      </c>
      <c r="EZ689" s="167"/>
      <c r="FA689" s="155"/>
    </row>
    <row r="690" spans="146:157" ht="27.6" customHeight="1">
      <c r="EP690" s="181"/>
      <c r="EQ690" s="181"/>
      <c r="ER690" s="182"/>
      <c r="ES690" s="182"/>
      <c r="ET690" s="182" t="str">
        <f t="shared" ca="1" si="36"/>
        <v/>
      </c>
      <c r="EU690" s="182" t="str">
        <f ca="1">IFERROR(IF(OFFSET($D$6,MATCH(VALUE(SUBSTITUTE(EQ690,EG690,"")),$A$6:$A$167,0)-1,MATCH($EG690,$D$6:$CC$6,0)-1+7,1,1)&gt;0,OFFSET($D$6,MATCH(VALUE(SUBSTITUTE(EQ690,EG690,"")),$A$6:$A$167,0)-1,MATCH($EG690,$D$6:$CC$6,0)-1+7,1,1),""),"")</f>
        <v/>
      </c>
      <c r="EV690" s="182" t="str">
        <f ca="1">IF($EU690&lt;&gt;"",IF(OFFSET($D$6,MATCH(VALUE(SUBSTITUTE($EQ690,$EG690,"")),$A$6:$A$167,0)-1,MATCH($EG690,$D$6:$CC$6,0)-1+8,1,1)=0,"",OFFSET($D$6,MATCH(VALUE(SUBSTITUTE($EQ690,$EG690,"")),$A$6:$A$167,0)-1,MATCH($EG690,$D$6:$CC$6,0)-1+8,1,1)),"")</f>
        <v/>
      </c>
      <c r="EW690" s="182" t="str">
        <f t="shared" ca="1" si="37"/>
        <v/>
      </c>
      <c r="EX690" s="182" t="str">
        <f t="shared" ca="1" si="38"/>
        <v/>
      </c>
      <c r="EY690" s="182" t="str">
        <f ca="1">IF(EU690="","",COUNTIF(EU$6:$EU690,"&gt;"&amp;0))</f>
        <v/>
      </c>
      <c r="EZ690" s="167"/>
      <c r="FA690" s="155"/>
    </row>
    <row r="691" spans="146:157" ht="27.6" customHeight="1">
      <c r="EP691" s="181"/>
      <c r="EQ691" s="181"/>
      <c r="ER691" s="182"/>
      <c r="ES691" s="182"/>
      <c r="ET691" s="182" t="str">
        <f t="shared" ca="1" si="36"/>
        <v/>
      </c>
      <c r="EU691" s="182" t="str">
        <f ca="1">IFERROR(IF(OFFSET($D$6,MATCH(VALUE(SUBSTITUTE(EQ691,EG691,"")),$A$6:$A$167,0)-1,MATCH($EG691,$D$6:$CC$6,0)-1+7,1,1)&gt;0,OFFSET($D$6,MATCH(VALUE(SUBSTITUTE(EQ691,EG691,"")),$A$6:$A$167,0)-1,MATCH($EG691,$D$6:$CC$6,0)-1+7,1,1),""),"")</f>
        <v/>
      </c>
      <c r="EV691" s="182" t="str">
        <f ca="1">IF($EU691&lt;&gt;"",IF(OFFSET($D$6,MATCH(VALUE(SUBSTITUTE($EQ691,$EG691,"")),$A$6:$A$167,0)-1,MATCH($EG691,$D$6:$CC$6,0)-1+8,1,1)=0,"",OFFSET($D$6,MATCH(VALUE(SUBSTITUTE($EQ691,$EG691,"")),$A$6:$A$167,0)-1,MATCH($EG691,$D$6:$CC$6,0)-1+8,1,1)),"")</f>
        <v/>
      </c>
      <c r="EW691" s="182" t="str">
        <f t="shared" ca="1" si="37"/>
        <v/>
      </c>
      <c r="EX691" s="182" t="str">
        <f t="shared" ca="1" si="38"/>
        <v/>
      </c>
      <c r="EY691" s="182" t="str">
        <f ca="1">IF(EU691="","",COUNTIF(EU$6:$EU691,"&gt;"&amp;0))</f>
        <v/>
      </c>
      <c r="EZ691" s="167"/>
      <c r="FA691" s="155"/>
    </row>
    <row r="692" spans="146:157" ht="27.6" customHeight="1">
      <c r="EP692" s="181"/>
      <c r="EQ692" s="181"/>
      <c r="ER692" s="182"/>
      <c r="ES692" s="182"/>
      <c r="ET692" s="182" t="str">
        <f t="shared" ca="1" si="36"/>
        <v/>
      </c>
      <c r="EU692" s="182" t="str">
        <f ca="1">IFERROR(IF(OFFSET($D$6,MATCH(VALUE(SUBSTITUTE(EQ692,EG692,"")),$A$6:$A$167,0)-1,MATCH($EG692,$D$6:$CC$6,0)-1+7,1,1)&gt;0,OFFSET($D$6,MATCH(VALUE(SUBSTITUTE(EQ692,EG692,"")),$A$6:$A$167,0)-1,MATCH($EG692,$D$6:$CC$6,0)-1+7,1,1),""),"")</f>
        <v/>
      </c>
      <c r="EV692" s="182" t="str">
        <f ca="1">IF($EU692&lt;&gt;"",IF(OFFSET($D$6,MATCH(VALUE(SUBSTITUTE($EQ692,$EG692,"")),$A$6:$A$167,0)-1,MATCH($EG692,$D$6:$CC$6,0)-1+8,1,1)=0,"",OFFSET($D$6,MATCH(VALUE(SUBSTITUTE($EQ692,$EG692,"")),$A$6:$A$167,0)-1,MATCH($EG692,$D$6:$CC$6,0)-1+8,1,1)),"")</f>
        <v/>
      </c>
      <c r="EW692" s="182" t="str">
        <f t="shared" ca="1" si="37"/>
        <v/>
      </c>
      <c r="EX692" s="182" t="str">
        <f t="shared" ca="1" si="38"/>
        <v/>
      </c>
      <c r="EY692" s="182" t="str">
        <f ca="1">IF(EU692="","",COUNTIF(EU$6:$EU692,"&gt;"&amp;0))</f>
        <v/>
      </c>
      <c r="EZ692" s="167"/>
      <c r="FA692" s="155"/>
    </row>
    <row r="693" spans="146:157" ht="27.6" customHeight="1">
      <c r="EP693" s="181"/>
      <c r="EQ693" s="181"/>
      <c r="ER693" s="182"/>
      <c r="ES693" s="182"/>
      <c r="ET693" s="182" t="str">
        <f t="shared" ca="1" si="36"/>
        <v/>
      </c>
      <c r="EU693" s="182" t="str">
        <f ca="1">IFERROR(IF(OFFSET($D$6,MATCH(VALUE(SUBSTITUTE(EQ693,EG693,"")),$A$6:$A$167,0)-1,MATCH($EG693,$D$6:$CC$6,0)-1+7,1,1)&gt;0,OFFSET($D$6,MATCH(VALUE(SUBSTITUTE(EQ693,EG693,"")),$A$6:$A$167,0)-1,MATCH($EG693,$D$6:$CC$6,0)-1+7,1,1),""),"")</f>
        <v/>
      </c>
      <c r="EV693" s="182" t="str">
        <f ca="1">IF($EU693&lt;&gt;"",IF(OFFSET($D$6,MATCH(VALUE(SUBSTITUTE($EQ693,$EG693,"")),$A$6:$A$167,0)-1,MATCH($EG693,$D$6:$CC$6,0)-1+8,1,1)=0,"",OFFSET($D$6,MATCH(VALUE(SUBSTITUTE($EQ693,$EG693,"")),$A$6:$A$167,0)-1,MATCH($EG693,$D$6:$CC$6,0)-1+8,1,1)),"")</f>
        <v/>
      </c>
      <c r="EW693" s="182" t="str">
        <f t="shared" ca="1" si="37"/>
        <v/>
      </c>
      <c r="EX693" s="182" t="str">
        <f t="shared" ca="1" si="38"/>
        <v/>
      </c>
      <c r="EY693" s="182" t="str">
        <f ca="1">IF(EU693="","",COUNTIF(EU$6:$EU693,"&gt;"&amp;0))</f>
        <v/>
      </c>
      <c r="EZ693" s="167"/>
      <c r="FA693" s="155"/>
    </row>
    <row r="694" spans="146:157" ht="27.6" customHeight="1">
      <c r="EP694" s="181"/>
      <c r="EQ694" s="181"/>
      <c r="ER694" s="182"/>
      <c r="ES694" s="182"/>
      <c r="ET694" s="182" t="str">
        <f t="shared" ca="1" si="36"/>
        <v/>
      </c>
      <c r="EU694" s="182" t="str">
        <f ca="1">IFERROR(IF(OFFSET($D$6,MATCH(VALUE(SUBSTITUTE(EQ694,EG694,"")),$A$6:$A$167,0)-1,MATCH($EG694,$D$6:$CC$6,0)-1+7,1,1)&gt;0,OFFSET($D$6,MATCH(VALUE(SUBSTITUTE(EQ694,EG694,"")),$A$6:$A$167,0)-1,MATCH($EG694,$D$6:$CC$6,0)-1+7,1,1),""),"")</f>
        <v/>
      </c>
      <c r="EV694" s="182" t="str">
        <f ca="1">IF($EU694&lt;&gt;"",IF(OFFSET($D$6,MATCH(VALUE(SUBSTITUTE($EQ694,$EG694,"")),$A$6:$A$167,0)-1,MATCH($EG694,$D$6:$CC$6,0)-1+8,1,1)=0,"",OFFSET($D$6,MATCH(VALUE(SUBSTITUTE($EQ694,$EG694,"")),$A$6:$A$167,0)-1,MATCH($EG694,$D$6:$CC$6,0)-1+8,1,1)),"")</f>
        <v/>
      </c>
      <c r="EW694" s="182" t="str">
        <f t="shared" ca="1" si="37"/>
        <v/>
      </c>
      <c r="EX694" s="182" t="str">
        <f t="shared" ca="1" si="38"/>
        <v/>
      </c>
      <c r="EY694" s="182" t="str">
        <f ca="1">IF(EU694="","",COUNTIF(EU$6:$EU694,"&gt;"&amp;0))</f>
        <v/>
      </c>
      <c r="EZ694" s="167"/>
      <c r="FA694" s="155"/>
    </row>
    <row r="695" spans="146:157" ht="27.6" customHeight="1">
      <c r="EP695" s="181"/>
      <c r="EQ695" s="181"/>
      <c r="ER695" s="182"/>
      <c r="ES695" s="182"/>
      <c r="ET695" s="182" t="str">
        <f t="shared" ca="1" si="36"/>
        <v/>
      </c>
      <c r="EU695" s="182" t="str">
        <f ca="1">IFERROR(IF(OFFSET($D$6,MATCH(VALUE(SUBSTITUTE(EQ695,EG695,"")),$A$6:$A$167,0)-1,MATCH($EG695,$D$6:$CC$6,0)-1+7,1,1)&gt;0,OFFSET($D$6,MATCH(VALUE(SUBSTITUTE(EQ695,EG695,"")),$A$6:$A$167,0)-1,MATCH($EG695,$D$6:$CC$6,0)-1+7,1,1),""),"")</f>
        <v/>
      </c>
      <c r="EV695" s="182" t="str">
        <f ca="1">IF($EU695&lt;&gt;"",IF(OFFSET($D$6,MATCH(VALUE(SUBSTITUTE($EQ695,$EG695,"")),$A$6:$A$167,0)-1,MATCH($EG695,$D$6:$CC$6,0)-1+8,1,1)=0,"",OFFSET($D$6,MATCH(VALUE(SUBSTITUTE($EQ695,$EG695,"")),$A$6:$A$167,0)-1,MATCH($EG695,$D$6:$CC$6,0)-1+8,1,1)),"")</f>
        <v/>
      </c>
      <c r="EW695" s="182" t="str">
        <f t="shared" ca="1" si="37"/>
        <v/>
      </c>
      <c r="EX695" s="182" t="str">
        <f t="shared" ca="1" si="38"/>
        <v/>
      </c>
      <c r="EY695" s="182" t="str">
        <f ca="1">IF(EU695="","",COUNTIF(EU$6:$EU695,"&gt;"&amp;0))</f>
        <v/>
      </c>
      <c r="EZ695" s="167"/>
      <c r="FA695" s="155"/>
    </row>
    <row r="696" spans="146:157" ht="27.6" customHeight="1">
      <c r="EP696" s="181"/>
      <c r="EQ696" s="181"/>
      <c r="ER696" s="182"/>
      <c r="ES696" s="182"/>
      <c r="ET696" s="182" t="str">
        <f t="shared" ca="1" si="36"/>
        <v/>
      </c>
      <c r="EU696" s="182" t="str">
        <f ca="1">IFERROR(IF(OFFSET($D$6,MATCH(VALUE(SUBSTITUTE(EQ696,EG696,"")),$A$6:$A$167,0)-1,MATCH($EG696,$D$6:$CC$6,0)-1+7,1,1)&gt;0,OFFSET($D$6,MATCH(VALUE(SUBSTITUTE(EQ696,EG696,"")),$A$6:$A$167,0)-1,MATCH($EG696,$D$6:$CC$6,0)-1+7,1,1),""),"")</f>
        <v/>
      </c>
      <c r="EV696" s="182" t="str">
        <f ca="1">IF($EU696&lt;&gt;"",IF(OFFSET($D$6,MATCH(VALUE(SUBSTITUTE($EQ696,$EG696,"")),$A$6:$A$167,0)-1,MATCH($EG696,$D$6:$CC$6,0)-1+8,1,1)=0,"",OFFSET($D$6,MATCH(VALUE(SUBSTITUTE($EQ696,$EG696,"")),$A$6:$A$167,0)-1,MATCH($EG696,$D$6:$CC$6,0)-1+8,1,1)),"")</f>
        <v/>
      </c>
      <c r="EW696" s="182" t="str">
        <f t="shared" ca="1" si="37"/>
        <v/>
      </c>
      <c r="EX696" s="182" t="str">
        <f t="shared" ca="1" si="38"/>
        <v/>
      </c>
      <c r="EY696" s="182" t="str">
        <f ca="1">IF(EU696="","",COUNTIF(EU$6:$EU696,"&gt;"&amp;0))</f>
        <v/>
      </c>
      <c r="EZ696" s="167"/>
      <c r="FA696" s="155"/>
    </row>
    <row r="697" spans="146:157" ht="27.6" customHeight="1">
      <c r="EP697" s="181"/>
      <c r="EQ697" s="181"/>
      <c r="ER697" s="182"/>
      <c r="ES697" s="182"/>
      <c r="ET697" s="182" t="str">
        <f t="shared" ca="1" si="36"/>
        <v/>
      </c>
      <c r="EU697" s="182" t="str">
        <f ca="1">IFERROR(IF(OFFSET($D$6,MATCH(VALUE(SUBSTITUTE(EQ697,EG697,"")),$A$6:$A$167,0)-1,MATCH($EG697,$D$6:$CC$6,0)-1+7,1,1)&gt;0,OFFSET($D$6,MATCH(VALUE(SUBSTITUTE(EQ697,EG697,"")),$A$6:$A$167,0)-1,MATCH($EG697,$D$6:$CC$6,0)-1+7,1,1),""),"")</f>
        <v/>
      </c>
      <c r="EV697" s="182" t="str">
        <f ca="1">IF($EU697&lt;&gt;"",IF(OFFSET($D$6,MATCH(VALUE(SUBSTITUTE($EQ697,$EG697,"")),$A$6:$A$167,0)-1,MATCH($EG697,$D$6:$CC$6,0)-1+8,1,1)=0,"",OFFSET($D$6,MATCH(VALUE(SUBSTITUTE($EQ697,$EG697,"")),$A$6:$A$167,0)-1,MATCH($EG697,$D$6:$CC$6,0)-1+8,1,1)),"")</f>
        <v/>
      </c>
      <c r="EW697" s="182" t="str">
        <f t="shared" ca="1" si="37"/>
        <v/>
      </c>
      <c r="EX697" s="182" t="str">
        <f t="shared" ca="1" si="38"/>
        <v/>
      </c>
      <c r="EY697" s="182" t="str">
        <f ca="1">IF(EU697="","",COUNTIF(EU$6:$EU697,"&gt;"&amp;0))</f>
        <v/>
      </c>
      <c r="EZ697" s="167"/>
      <c r="FA697" s="155"/>
    </row>
    <row r="698" spans="146:157" ht="27.6" customHeight="1">
      <c r="EP698" s="181"/>
      <c r="EQ698" s="181"/>
      <c r="ER698" s="182"/>
      <c r="ES698" s="182"/>
      <c r="ET698" s="182" t="str">
        <f t="shared" ca="1" si="36"/>
        <v/>
      </c>
      <c r="EU698" s="182" t="str">
        <f ca="1">IFERROR(IF(OFFSET($D$6,MATCH(VALUE(SUBSTITUTE(EQ698,EG698,"")),$A$6:$A$167,0)-1,MATCH($EG698,$D$6:$CC$6,0)-1+7,1,1)&gt;0,OFFSET($D$6,MATCH(VALUE(SUBSTITUTE(EQ698,EG698,"")),$A$6:$A$167,0)-1,MATCH($EG698,$D$6:$CC$6,0)-1+7,1,1),""),"")</f>
        <v/>
      </c>
      <c r="EV698" s="182" t="str">
        <f ca="1">IF($EU698&lt;&gt;"",IF(OFFSET($D$6,MATCH(VALUE(SUBSTITUTE($EQ698,$EG698,"")),$A$6:$A$167,0)-1,MATCH($EG698,$D$6:$CC$6,0)-1+8,1,1)=0,"",OFFSET($D$6,MATCH(VALUE(SUBSTITUTE($EQ698,$EG698,"")),$A$6:$A$167,0)-1,MATCH($EG698,$D$6:$CC$6,0)-1+8,1,1)),"")</f>
        <v/>
      </c>
      <c r="EW698" s="182" t="str">
        <f t="shared" ca="1" si="37"/>
        <v/>
      </c>
      <c r="EX698" s="182" t="str">
        <f t="shared" ca="1" si="38"/>
        <v/>
      </c>
      <c r="EY698" s="182" t="str">
        <f ca="1">IF(EU698="","",COUNTIF(EU$6:$EU698,"&gt;"&amp;0))</f>
        <v/>
      </c>
      <c r="EZ698" s="167"/>
      <c r="FA698" s="155"/>
    </row>
    <row r="699" spans="146:157" ht="27.6" customHeight="1">
      <c r="EP699" s="181"/>
      <c r="EQ699" s="181"/>
      <c r="ER699" s="182"/>
      <c r="ES699" s="182"/>
      <c r="ET699" s="182" t="str">
        <f t="shared" ca="1" si="36"/>
        <v/>
      </c>
      <c r="EU699" s="182" t="str">
        <f ca="1">IFERROR(IF(OFFSET($D$6,MATCH(VALUE(SUBSTITUTE(EQ699,EG699,"")),$A$6:$A$167,0)-1,MATCH($EG699,$D$6:$CC$6,0)-1+7,1,1)&gt;0,OFFSET($D$6,MATCH(VALUE(SUBSTITUTE(EQ699,EG699,"")),$A$6:$A$167,0)-1,MATCH($EG699,$D$6:$CC$6,0)-1+7,1,1),""),"")</f>
        <v/>
      </c>
      <c r="EV699" s="182" t="str">
        <f ca="1">IF($EU699&lt;&gt;"",IF(OFFSET($D$6,MATCH(VALUE(SUBSTITUTE($EQ699,$EG699,"")),$A$6:$A$167,0)-1,MATCH($EG699,$D$6:$CC$6,0)-1+8,1,1)=0,"",OFFSET($D$6,MATCH(VALUE(SUBSTITUTE($EQ699,$EG699,"")),$A$6:$A$167,0)-1,MATCH($EG699,$D$6:$CC$6,0)-1+8,1,1)),"")</f>
        <v/>
      </c>
      <c r="EW699" s="182" t="str">
        <f t="shared" ca="1" si="37"/>
        <v/>
      </c>
      <c r="EX699" s="182" t="str">
        <f t="shared" ca="1" si="38"/>
        <v/>
      </c>
      <c r="EY699" s="182" t="str">
        <f ca="1">IF(EU699="","",COUNTIF(EU$6:$EU699,"&gt;"&amp;0))</f>
        <v/>
      </c>
      <c r="EZ699" s="167"/>
      <c r="FA699" s="155"/>
    </row>
    <row r="700" spans="146:157" ht="27.6" customHeight="1">
      <c r="EP700" s="181"/>
      <c r="EQ700" s="181"/>
      <c r="ER700" s="182"/>
      <c r="ES700" s="182"/>
      <c r="ET700" s="182" t="str">
        <f t="shared" ca="1" si="36"/>
        <v/>
      </c>
      <c r="EU700" s="182" t="str">
        <f ca="1">IFERROR(IF(OFFSET($D$6,MATCH(VALUE(SUBSTITUTE(EQ700,EG700,"")),$A$6:$A$167,0)-1,MATCH($EG700,$D$6:$CC$6,0)-1+7,1,1)&gt;0,OFFSET($D$6,MATCH(VALUE(SUBSTITUTE(EQ700,EG700,"")),$A$6:$A$167,0)-1,MATCH($EG700,$D$6:$CC$6,0)-1+7,1,1),""),"")</f>
        <v/>
      </c>
      <c r="EV700" s="182" t="str">
        <f ca="1">IF($EU700&lt;&gt;"",IF(OFFSET($D$6,MATCH(VALUE(SUBSTITUTE($EQ700,$EG700,"")),$A$6:$A$167,0)-1,MATCH($EG700,$D$6:$CC$6,0)-1+8,1,1)=0,"",OFFSET($D$6,MATCH(VALUE(SUBSTITUTE($EQ700,$EG700,"")),$A$6:$A$167,0)-1,MATCH($EG700,$D$6:$CC$6,0)-1+8,1,1)),"")</f>
        <v/>
      </c>
      <c r="EW700" s="182" t="str">
        <f t="shared" ca="1" si="37"/>
        <v/>
      </c>
      <c r="EX700" s="182" t="str">
        <f t="shared" ca="1" si="38"/>
        <v/>
      </c>
      <c r="EY700" s="182" t="str">
        <f ca="1">IF(EU700="","",COUNTIF(EU$6:$EU700,"&gt;"&amp;0))</f>
        <v/>
      </c>
      <c r="EZ700" s="167"/>
      <c r="FA700" s="155"/>
    </row>
    <row r="701" spans="146:157" ht="27.6" customHeight="1">
      <c r="EP701" s="181"/>
      <c r="EQ701" s="181"/>
      <c r="ER701" s="182"/>
      <c r="ES701" s="182"/>
      <c r="ET701" s="182" t="str">
        <f t="shared" ca="1" si="36"/>
        <v/>
      </c>
      <c r="EU701" s="182" t="str">
        <f ca="1">IFERROR(IF(OFFSET($D$6,MATCH(VALUE(SUBSTITUTE(EQ701,EG701,"")),$A$6:$A$167,0)-1,MATCH($EG701,$D$6:$CC$6,0)-1+7,1,1)&gt;0,OFFSET($D$6,MATCH(VALUE(SUBSTITUTE(EQ701,EG701,"")),$A$6:$A$167,0)-1,MATCH($EG701,$D$6:$CC$6,0)-1+7,1,1),""),"")</f>
        <v/>
      </c>
      <c r="EV701" s="182" t="str">
        <f ca="1">IF($EU701&lt;&gt;"",IF(OFFSET($D$6,MATCH(VALUE(SUBSTITUTE($EQ701,$EG701,"")),$A$6:$A$167,0)-1,MATCH($EG701,$D$6:$CC$6,0)-1+8,1,1)=0,"",OFFSET($D$6,MATCH(VALUE(SUBSTITUTE($EQ701,$EG701,"")),$A$6:$A$167,0)-1,MATCH($EG701,$D$6:$CC$6,0)-1+8,1,1)),"")</f>
        <v/>
      </c>
      <c r="EW701" s="182" t="str">
        <f t="shared" ca="1" si="37"/>
        <v/>
      </c>
      <c r="EX701" s="182" t="str">
        <f t="shared" ca="1" si="38"/>
        <v/>
      </c>
      <c r="EY701" s="182" t="str">
        <f ca="1">IF(EU701="","",COUNTIF(EU$6:$EU701,"&gt;"&amp;0))</f>
        <v/>
      </c>
      <c r="EZ701" s="167"/>
      <c r="FA701" s="155"/>
    </row>
    <row r="702" spans="146:157" ht="27.6" customHeight="1">
      <c r="EP702" s="181"/>
      <c r="EQ702" s="181"/>
      <c r="ER702" s="182"/>
      <c r="ES702" s="182"/>
      <c r="ET702" s="182" t="str">
        <f t="shared" ca="1" si="36"/>
        <v/>
      </c>
      <c r="EU702" s="182" t="str">
        <f ca="1">IFERROR(IF(OFFSET($D$6,MATCH(VALUE(SUBSTITUTE(EQ702,EG702,"")),$A$6:$A$167,0)-1,MATCH($EG702,$D$6:$CC$6,0)-1+7,1,1)&gt;0,OFFSET($D$6,MATCH(VALUE(SUBSTITUTE(EQ702,EG702,"")),$A$6:$A$167,0)-1,MATCH($EG702,$D$6:$CC$6,0)-1+7,1,1),""),"")</f>
        <v/>
      </c>
      <c r="EV702" s="182" t="str">
        <f ca="1">IF($EU702&lt;&gt;"",IF(OFFSET($D$6,MATCH(VALUE(SUBSTITUTE($EQ702,$EG702,"")),$A$6:$A$167,0)-1,MATCH($EG702,$D$6:$CC$6,0)-1+8,1,1)=0,"",OFFSET($D$6,MATCH(VALUE(SUBSTITUTE($EQ702,$EG702,"")),$A$6:$A$167,0)-1,MATCH($EG702,$D$6:$CC$6,0)-1+8,1,1)),"")</f>
        <v/>
      </c>
      <c r="EW702" s="182" t="str">
        <f t="shared" ca="1" si="37"/>
        <v/>
      </c>
      <c r="EX702" s="182" t="str">
        <f t="shared" ca="1" si="38"/>
        <v/>
      </c>
      <c r="EY702" s="182" t="str">
        <f ca="1">IF(EU702="","",COUNTIF(EU$6:$EU702,"&gt;"&amp;0))</f>
        <v/>
      </c>
      <c r="EZ702" s="167"/>
      <c r="FA702" s="155"/>
    </row>
    <row r="703" spans="146:157" ht="27.6" customHeight="1">
      <c r="EP703" s="181"/>
      <c r="EQ703" s="181"/>
      <c r="ER703" s="182"/>
      <c r="ES703" s="182"/>
      <c r="ET703" s="182" t="str">
        <f t="shared" ca="1" si="36"/>
        <v/>
      </c>
      <c r="EU703" s="182" t="str">
        <f ca="1">IFERROR(IF(OFFSET($D$6,MATCH(VALUE(SUBSTITUTE(EQ703,EG703,"")),$A$6:$A$167,0)-1,MATCH($EG703,$D$6:$CC$6,0)-1+7,1,1)&gt;0,OFFSET($D$6,MATCH(VALUE(SUBSTITUTE(EQ703,EG703,"")),$A$6:$A$167,0)-1,MATCH($EG703,$D$6:$CC$6,0)-1+7,1,1),""),"")</f>
        <v/>
      </c>
      <c r="EV703" s="182" t="str">
        <f ca="1">IF($EU703&lt;&gt;"",IF(OFFSET($D$6,MATCH(VALUE(SUBSTITUTE($EQ703,$EG703,"")),$A$6:$A$167,0)-1,MATCH($EG703,$D$6:$CC$6,0)-1+8,1,1)=0,"",OFFSET($D$6,MATCH(VALUE(SUBSTITUTE($EQ703,$EG703,"")),$A$6:$A$167,0)-1,MATCH($EG703,$D$6:$CC$6,0)-1+8,1,1)),"")</f>
        <v/>
      </c>
      <c r="EW703" s="182" t="str">
        <f t="shared" ca="1" si="37"/>
        <v/>
      </c>
      <c r="EX703" s="182" t="str">
        <f t="shared" ca="1" si="38"/>
        <v/>
      </c>
      <c r="EY703" s="182" t="str">
        <f ca="1">IF(EU703="","",COUNTIF(EU$6:$EU703,"&gt;"&amp;0))</f>
        <v/>
      </c>
      <c r="EZ703" s="167"/>
      <c r="FA703" s="155"/>
    </row>
    <row r="704" spans="146:157" ht="27.6" customHeight="1">
      <c r="EP704" s="181"/>
      <c r="EQ704" s="181"/>
      <c r="ER704" s="182"/>
      <c r="ES704" s="182"/>
      <c r="ET704" s="182" t="str">
        <f t="shared" ca="1" si="36"/>
        <v/>
      </c>
      <c r="EU704" s="182" t="str">
        <f ca="1">IFERROR(IF(OFFSET($D$6,MATCH(VALUE(SUBSTITUTE(EQ704,EG704,"")),$A$6:$A$167,0)-1,MATCH($EG704,$D$6:$CC$6,0)-1+7,1,1)&gt;0,OFFSET($D$6,MATCH(VALUE(SUBSTITUTE(EQ704,EG704,"")),$A$6:$A$167,0)-1,MATCH($EG704,$D$6:$CC$6,0)-1+7,1,1),""),"")</f>
        <v/>
      </c>
      <c r="EV704" s="182" t="str">
        <f ca="1">IF($EU704&lt;&gt;"",IF(OFFSET($D$6,MATCH(VALUE(SUBSTITUTE($EQ704,$EG704,"")),$A$6:$A$167,0)-1,MATCH($EG704,$D$6:$CC$6,0)-1+8,1,1)=0,"",OFFSET($D$6,MATCH(VALUE(SUBSTITUTE($EQ704,$EG704,"")),$A$6:$A$167,0)-1,MATCH($EG704,$D$6:$CC$6,0)-1+8,1,1)),"")</f>
        <v/>
      </c>
      <c r="EW704" s="182" t="str">
        <f t="shared" ca="1" si="37"/>
        <v/>
      </c>
      <c r="EX704" s="182" t="str">
        <f t="shared" ca="1" si="38"/>
        <v/>
      </c>
      <c r="EY704" s="182" t="str">
        <f ca="1">IF(EU704="","",COUNTIF(EU$6:$EU704,"&gt;"&amp;0))</f>
        <v/>
      </c>
      <c r="EZ704" s="167"/>
      <c r="FA704" s="155"/>
    </row>
    <row r="705" spans="146:157" ht="27.6" customHeight="1">
      <c r="EP705" s="181"/>
      <c r="EQ705" s="181"/>
      <c r="ER705" s="182"/>
      <c r="ES705" s="182"/>
      <c r="ET705" s="182" t="str">
        <f t="shared" ca="1" si="36"/>
        <v/>
      </c>
      <c r="EU705" s="182" t="str">
        <f ca="1">IFERROR(IF(OFFSET($D$6,MATCH(VALUE(SUBSTITUTE(EQ705,EG705,"")),$A$6:$A$167,0)-1,MATCH($EG705,$D$6:$CC$6,0)-1+7,1,1)&gt;0,OFFSET($D$6,MATCH(VALUE(SUBSTITUTE(EQ705,EG705,"")),$A$6:$A$167,0)-1,MATCH($EG705,$D$6:$CC$6,0)-1+7,1,1),""),"")</f>
        <v/>
      </c>
      <c r="EV705" s="182" t="str">
        <f ca="1">IF($EU705&lt;&gt;"",IF(OFFSET($D$6,MATCH(VALUE(SUBSTITUTE($EQ705,$EG705,"")),$A$6:$A$167,0)-1,MATCH($EG705,$D$6:$CC$6,0)-1+8,1,1)=0,"",OFFSET($D$6,MATCH(VALUE(SUBSTITUTE($EQ705,$EG705,"")),$A$6:$A$167,0)-1,MATCH($EG705,$D$6:$CC$6,0)-1+8,1,1)),"")</f>
        <v/>
      </c>
      <c r="EW705" s="182" t="str">
        <f t="shared" ca="1" si="37"/>
        <v/>
      </c>
      <c r="EX705" s="182" t="str">
        <f t="shared" ca="1" si="38"/>
        <v/>
      </c>
      <c r="EY705" s="182" t="str">
        <f ca="1">IF(EU705="","",COUNTIF(EU$6:$EU705,"&gt;"&amp;0))</f>
        <v/>
      </c>
      <c r="EZ705" s="167"/>
      <c r="FA705" s="155"/>
    </row>
    <row r="706" spans="146:157" ht="27.6" customHeight="1">
      <c r="EP706" s="181"/>
      <c r="EQ706" s="181"/>
      <c r="ER706" s="182"/>
      <c r="ES706" s="182"/>
      <c r="ET706" s="182" t="str">
        <f t="shared" ca="1" si="36"/>
        <v/>
      </c>
      <c r="EU706" s="182" t="str">
        <f ca="1">IFERROR(IF(OFFSET($D$6,MATCH(VALUE(SUBSTITUTE(EQ706,EG706,"")),$A$6:$A$167,0)-1,MATCH($EG706,$D$6:$CC$6,0)-1+7,1,1)&gt;0,OFFSET($D$6,MATCH(VALUE(SUBSTITUTE(EQ706,EG706,"")),$A$6:$A$167,0)-1,MATCH($EG706,$D$6:$CC$6,0)-1+7,1,1),""),"")</f>
        <v/>
      </c>
      <c r="EV706" s="182" t="str">
        <f ca="1">IF($EU706&lt;&gt;"",IF(OFFSET($D$6,MATCH(VALUE(SUBSTITUTE($EQ706,$EG706,"")),$A$6:$A$167,0)-1,MATCH($EG706,$D$6:$CC$6,0)-1+8,1,1)=0,"",OFFSET($D$6,MATCH(VALUE(SUBSTITUTE($EQ706,$EG706,"")),$A$6:$A$167,0)-1,MATCH($EG706,$D$6:$CC$6,0)-1+8,1,1)),"")</f>
        <v/>
      </c>
      <c r="EW706" s="182" t="str">
        <f t="shared" ca="1" si="37"/>
        <v/>
      </c>
      <c r="EX706" s="182" t="str">
        <f t="shared" ca="1" si="38"/>
        <v/>
      </c>
      <c r="EY706" s="182" t="str">
        <f ca="1">IF(EU706="","",COUNTIF(EU$6:$EU706,"&gt;"&amp;0))</f>
        <v/>
      </c>
      <c r="EZ706" s="167"/>
      <c r="FA706" s="155"/>
    </row>
    <row r="707" spans="146:157" ht="27.6" customHeight="1">
      <c r="EP707" s="181"/>
      <c r="EQ707" s="181"/>
      <c r="ER707" s="182"/>
      <c r="ES707" s="182"/>
      <c r="ET707" s="182" t="str">
        <f t="shared" ca="1" si="36"/>
        <v/>
      </c>
      <c r="EU707" s="182" t="str">
        <f ca="1">IFERROR(IF(OFFSET($D$6,MATCH(VALUE(SUBSTITUTE(EQ707,EG707,"")),$A$6:$A$167,0)-1,MATCH($EG707,$D$6:$CC$6,0)-1+7,1,1)&gt;0,OFFSET($D$6,MATCH(VALUE(SUBSTITUTE(EQ707,EG707,"")),$A$6:$A$167,0)-1,MATCH($EG707,$D$6:$CC$6,0)-1+7,1,1),""),"")</f>
        <v/>
      </c>
      <c r="EV707" s="182" t="str">
        <f ca="1">IF($EU707&lt;&gt;"",IF(OFFSET($D$6,MATCH(VALUE(SUBSTITUTE($EQ707,$EG707,"")),$A$6:$A$167,0)-1,MATCH($EG707,$D$6:$CC$6,0)-1+8,1,1)=0,"",OFFSET($D$6,MATCH(VALUE(SUBSTITUTE($EQ707,$EG707,"")),$A$6:$A$167,0)-1,MATCH($EG707,$D$6:$CC$6,0)-1+8,1,1)),"")</f>
        <v/>
      </c>
      <c r="EW707" s="182" t="str">
        <f t="shared" ca="1" si="37"/>
        <v/>
      </c>
      <c r="EX707" s="182" t="str">
        <f t="shared" ca="1" si="38"/>
        <v/>
      </c>
      <c r="EY707" s="182" t="str">
        <f ca="1">IF(EU707="","",COUNTIF(EU$6:$EU707,"&gt;"&amp;0))</f>
        <v/>
      </c>
      <c r="EZ707" s="167"/>
      <c r="FA707" s="155"/>
    </row>
    <row r="708" spans="146:157" ht="27.6" customHeight="1">
      <c r="EP708" s="181"/>
      <c r="EQ708" s="181"/>
      <c r="ER708" s="182"/>
      <c r="ES708" s="182"/>
      <c r="ET708" s="182" t="str">
        <f t="shared" ca="1" si="36"/>
        <v/>
      </c>
      <c r="EU708" s="182" t="str">
        <f ca="1">IFERROR(IF(OFFSET($D$6,MATCH(VALUE(SUBSTITUTE(EQ708,EG708,"")),$A$6:$A$167,0)-1,MATCH($EG708,$D$6:$CC$6,0)-1+7,1,1)&gt;0,OFFSET($D$6,MATCH(VALUE(SUBSTITUTE(EQ708,EG708,"")),$A$6:$A$167,0)-1,MATCH($EG708,$D$6:$CC$6,0)-1+7,1,1),""),"")</f>
        <v/>
      </c>
      <c r="EV708" s="182" t="str">
        <f ca="1">IF($EU708&lt;&gt;"",IF(OFFSET($D$6,MATCH(VALUE(SUBSTITUTE($EQ708,$EG708,"")),$A$6:$A$167,0)-1,MATCH($EG708,$D$6:$CC$6,0)-1+8,1,1)=0,"",OFFSET($D$6,MATCH(VALUE(SUBSTITUTE($EQ708,$EG708,"")),$A$6:$A$167,0)-1,MATCH($EG708,$D$6:$CC$6,0)-1+8,1,1)),"")</f>
        <v/>
      </c>
      <c r="EW708" s="182" t="str">
        <f t="shared" ca="1" si="37"/>
        <v/>
      </c>
      <c r="EX708" s="182" t="str">
        <f t="shared" ca="1" si="38"/>
        <v/>
      </c>
      <c r="EY708" s="182" t="str">
        <f ca="1">IF(EU708="","",COUNTIF(EU$6:$EU708,"&gt;"&amp;0))</f>
        <v/>
      </c>
      <c r="EZ708" s="167"/>
      <c r="FA708" s="155"/>
    </row>
    <row r="709" spans="146:157" ht="27.6" customHeight="1">
      <c r="EP709" s="181"/>
      <c r="EQ709" s="181"/>
      <c r="ER709" s="182"/>
      <c r="ES709" s="182"/>
      <c r="ET709" s="182" t="str">
        <f t="shared" ca="1" si="36"/>
        <v/>
      </c>
      <c r="EU709" s="182" t="str">
        <f ca="1">IFERROR(IF(OFFSET($D$6,MATCH(VALUE(SUBSTITUTE(EQ709,EG709,"")),$A$6:$A$167,0)-1,MATCH($EG709,$D$6:$CC$6,0)-1+7,1,1)&gt;0,OFFSET($D$6,MATCH(VALUE(SUBSTITUTE(EQ709,EG709,"")),$A$6:$A$167,0)-1,MATCH($EG709,$D$6:$CC$6,0)-1+7,1,1),""),"")</f>
        <v/>
      </c>
      <c r="EV709" s="182" t="str">
        <f ca="1">IF($EU709&lt;&gt;"",IF(OFFSET($D$6,MATCH(VALUE(SUBSTITUTE($EQ709,$EG709,"")),$A$6:$A$167,0)-1,MATCH($EG709,$D$6:$CC$6,0)-1+8,1,1)=0,"",OFFSET($D$6,MATCH(VALUE(SUBSTITUTE($EQ709,$EG709,"")),$A$6:$A$167,0)-1,MATCH($EG709,$D$6:$CC$6,0)-1+8,1,1)),"")</f>
        <v/>
      </c>
      <c r="EW709" s="182" t="str">
        <f t="shared" ca="1" si="37"/>
        <v/>
      </c>
      <c r="EX709" s="182" t="str">
        <f t="shared" ca="1" si="38"/>
        <v/>
      </c>
      <c r="EY709" s="182" t="str">
        <f ca="1">IF(EU709="","",COUNTIF(EU$6:$EU709,"&gt;"&amp;0))</f>
        <v/>
      </c>
      <c r="EZ709" s="167"/>
      <c r="FA709" s="155"/>
    </row>
    <row r="710" spans="146:157" ht="27.6" customHeight="1">
      <c r="EP710" s="181"/>
      <c r="EQ710" s="181"/>
      <c r="ER710" s="182"/>
      <c r="ES710" s="182"/>
      <c r="ET710" s="182" t="str">
        <f t="shared" ca="1" si="36"/>
        <v/>
      </c>
      <c r="EU710" s="182" t="str">
        <f ca="1">IFERROR(IF(OFFSET($D$6,MATCH(VALUE(SUBSTITUTE(EQ710,EG710,"")),$A$6:$A$167,0)-1,MATCH($EG710,$D$6:$CC$6,0)-1+7,1,1)&gt;0,OFFSET($D$6,MATCH(VALUE(SUBSTITUTE(EQ710,EG710,"")),$A$6:$A$167,0)-1,MATCH($EG710,$D$6:$CC$6,0)-1+7,1,1),""),"")</f>
        <v/>
      </c>
      <c r="EV710" s="182" t="str">
        <f ca="1">IF($EU710&lt;&gt;"",IF(OFFSET($D$6,MATCH(VALUE(SUBSTITUTE($EQ710,$EG710,"")),$A$6:$A$167,0)-1,MATCH($EG710,$D$6:$CC$6,0)-1+8,1,1)=0,"",OFFSET($D$6,MATCH(VALUE(SUBSTITUTE($EQ710,$EG710,"")),$A$6:$A$167,0)-1,MATCH($EG710,$D$6:$CC$6,0)-1+8,1,1)),"")</f>
        <v/>
      </c>
      <c r="EW710" s="182" t="str">
        <f t="shared" ca="1" si="37"/>
        <v/>
      </c>
      <c r="EX710" s="182" t="str">
        <f t="shared" ca="1" si="38"/>
        <v/>
      </c>
      <c r="EY710" s="182" t="str">
        <f ca="1">IF(EU710="","",COUNTIF(EU$6:$EU710,"&gt;"&amp;0))</f>
        <v/>
      </c>
      <c r="EZ710" s="167"/>
      <c r="FA710" s="155"/>
    </row>
    <row r="711" spans="146:157" ht="27.6" customHeight="1">
      <c r="EP711" s="181"/>
      <c r="EQ711" s="181"/>
      <c r="ER711" s="182"/>
      <c r="ES711" s="182"/>
      <c r="ET711" s="182" t="str">
        <f t="shared" ref="ET711:ET774" ca="1" si="39">IF(EY711="","",EN711)</f>
        <v/>
      </c>
      <c r="EU711" s="182" t="str">
        <f ca="1">IFERROR(IF(OFFSET($D$6,MATCH(VALUE(SUBSTITUTE(EQ711,EG711,"")),$A$6:$A$167,0)-1,MATCH($EG711,$D$6:$CC$6,0)-1+7,1,1)&gt;0,OFFSET($D$6,MATCH(VALUE(SUBSTITUTE(EQ711,EG711,"")),$A$6:$A$167,0)-1,MATCH($EG711,$D$6:$CC$6,0)-1+7,1,1),""),"")</f>
        <v/>
      </c>
      <c r="EV711" s="182" t="str">
        <f ca="1">IF($EU711&lt;&gt;"",IF(OFFSET($D$6,MATCH(VALUE(SUBSTITUTE($EQ711,$EG711,"")),$A$6:$A$167,0)-1,MATCH($EG711,$D$6:$CC$6,0)-1+8,1,1)=0,"",OFFSET($D$6,MATCH(VALUE(SUBSTITUTE($EQ711,$EG711,"")),$A$6:$A$167,0)-1,MATCH($EG711,$D$6:$CC$6,0)-1+8,1,1)),"")</f>
        <v/>
      </c>
      <c r="EW711" s="182" t="str">
        <f t="shared" ref="EW711:EW774" ca="1" si="40">IF(EY711="","","F")</f>
        <v/>
      </c>
      <c r="EX711" s="182" t="str">
        <f t="shared" ref="EX711:EX774" ca="1" si="41">IF(EY711="","",EM711)</f>
        <v/>
      </c>
      <c r="EY711" s="182" t="str">
        <f ca="1">IF(EU711="","",COUNTIF(EU$6:$EU711,"&gt;"&amp;0))</f>
        <v/>
      </c>
      <c r="EZ711" s="167"/>
      <c r="FA711" s="155"/>
    </row>
    <row r="712" spans="146:157" ht="27.6" customHeight="1">
      <c r="EP712" s="181"/>
      <c r="EQ712" s="181"/>
      <c r="ER712" s="182"/>
      <c r="ES712" s="182"/>
      <c r="ET712" s="182" t="str">
        <f t="shared" ca="1" si="39"/>
        <v/>
      </c>
      <c r="EU712" s="182" t="str">
        <f ca="1">IFERROR(IF(OFFSET($D$6,MATCH(VALUE(SUBSTITUTE(EQ712,EG712,"")),$A$6:$A$167,0)-1,MATCH($EG712,$D$6:$CC$6,0)-1+7,1,1)&gt;0,OFFSET($D$6,MATCH(VALUE(SUBSTITUTE(EQ712,EG712,"")),$A$6:$A$167,0)-1,MATCH($EG712,$D$6:$CC$6,0)-1+7,1,1),""),"")</f>
        <v/>
      </c>
      <c r="EV712" s="182" t="str">
        <f ca="1">IF($EU712&lt;&gt;"",IF(OFFSET($D$6,MATCH(VALUE(SUBSTITUTE($EQ712,$EG712,"")),$A$6:$A$167,0)-1,MATCH($EG712,$D$6:$CC$6,0)-1+8,1,1)=0,"",OFFSET($D$6,MATCH(VALUE(SUBSTITUTE($EQ712,$EG712,"")),$A$6:$A$167,0)-1,MATCH($EG712,$D$6:$CC$6,0)-1+8,1,1)),"")</f>
        <v/>
      </c>
      <c r="EW712" s="182" t="str">
        <f t="shared" ca="1" si="40"/>
        <v/>
      </c>
      <c r="EX712" s="182" t="str">
        <f t="shared" ca="1" si="41"/>
        <v/>
      </c>
      <c r="EY712" s="182" t="str">
        <f ca="1">IF(EU712="","",COUNTIF(EU$6:$EU712,"&gt;"&amp;0))</f>
        <v/>
      </c>
      <c r="EZ712" s="167"/>
      <c r="FA712" s="155"/>
    </row>
    <row r="713" spans="146:157" ht="27.6" customHeight="1">
      <c r="EP713" s="181"/>
      <c r="EQ713" s="181"/>
      <c r="ER713" s="182"/>
      <c r="ES713" s="182"/>
      <c r="ET713" s="182" t="str">
        <f t="shared" ca="1" si="39"/>
        <v/>
      </c>
      <c r="EU713" s="182" t="str">
        <f ca="1">IFERROR(IF(OFFSET($D$6,MATCH(VALUE(SUBSTITUTE(EQ713,EG713,"")),$A$6:$A$167,0)-1,MATCH($EG713,$D$6:$CC$6,0)-1+7,1,1)&gt;0,OFFSET($D$6,MATCH(VALUE(SUBSTITUTE(EQ713,EG713,"")),$A$6:$A$167,0)-1,MATCH($EG713,$D$6:$CC$6,0)-1+7,1,1),""),"")</f>
        <v/>
      </c>
      <c r="EV713" s="182" t="str">
        <f ca="1">IF($EU713&lt;&gt;"",IF(OFFSET($D$6,MATCH(VALUE(SUBSTITUTE($EQ713,$EG713,"")),$A$6:$A$167,0)-1,MATCH($EG713,$D$6:$CC$6,0)-1+8,1,1)=0,"",OFFSET($D$6,MATCH(VALUE(SUBSTITUTE($EQ713,$EG713,"")),$A$6:$A$167,0)-1,MATCH($EG713,$D$6:$CC$6,0)-1+8,1,1)),"")</f>
        <v/>
      </c>
      <c r="EW713" s="182" t="str">
        <f t="shared" ca="1" si="40"/>
        <v/>
      </c>
      <c r="EX713" s="182" t="str">
        <f t="shared" ca="1" si="41"/>
        <v/>
      </c>
      <c r="EY713" s="182" t="str">
        <f ca="1">IF(EU713="","",COUNTIF(EU$6:$EU713,"&gt;"&amp;0))</f>
        <v/>
      </c>
      <c r="EZ713" s="167"/>
      <c r="FA713" s="155"/>
    </row>
    <row r="714" spans="146:157" ht="27.6" customHeight="1">
      <c r="EP714" s="181"/>
      <c r="EQ714" s="181"/>
      <c r="ER714" s="182"/>
      <c r="ES714" s="182"/>
      <c r="ET714" s="182" t="str">
        <f t="shared" ca="1" si="39"/>
        <v/>
      </c>
      <c r="EU714" s="182" t="str">
        <f ca="1">IFERROR(IF(OFFSET($D$6,MATCH(VALUE(SUBSTITUTE(EQ714,EG714,"")),$A$6:$A$167,0)-1,MATCH($EG714,$D$6:$CC$6,0)-1+7,1,1)&gt;0,OFFSET($D$6,MATCH(VALUE(SUBSTITUTE(EQ714,EG714,"")),$A$6:$A$167,0)-1,MATCH($EG714,$D$6:$CC$6,0)-1+7,1,1),""),"")</f>
        <v/>
      </c>
      <c r="EV714" s="182" t="str">
        <f ca="1">IF($EU714&lt;&gt;"",IF(OFFSET($D$6,MATCH(VALUE(SUBSTITUTE($EQ714,$EG714,"")),$A$6:$A$167,0)-1,MATCH($EG714,$D$6:$CC$6,0)-1+8,1,1)=0,"",OFFSET($D$6,MATCH(VALUE(SUBSTITUTE($EQ714,$EG714,"")),$A$6:$A$167,0)-1,MATCH($EG714,$D$6:$CC$6,0)-1+8,1,1)),"")</f>
        <v/>
      </c>
      <c r="EW714" s="182" t="str">
        <f t="shared" ca="1" si="40"/>
        <v/>
      </c>
      <c r="EX714" s="182" t="str">
        <f t="shared" ca="1" si="41"/>
        <v/>
      </c>
      <c r="EY714" s="182" t="str">
        <f ca="1">IF(EU714="","",COUNTIF(EU$6:$EU714,"&gt;"&amp;0))</f>
        <v/>
      </c>
      <c r="EZ714" s="167"/>
      <c r="FA714" s="155"/>
    </row>
    <row r="715" spans="146:157" ht="27.6" customHeight="1">
      <c r="EP715" s="181"/>
      <c r="EQ715" s="181"/>
      <c r="ER715" s="182"/>
      <c r="ES715" s="182"/>
      <c r="ET715" s="182" t="str">
        <f t="shared" ca="1" si="39"/>
        <v/>
      </c>
      <c r="EU715" s="182" t="str">
        <f ca="1">IFERROR(IF(OFFSET($D$6,MATCH(VALUE(SUBSTITUTE(EQ715,EG715,"")),$A$6:$A$167,0)-1,MATCH($EG715,$D$6:$CC$6,0)-1+7,1,1)&gt;0,OFFSET($D$6,MATCH(VALUE(SUBSTITUTE(EQ715,EG715,"")),$A$6:$A$167,0)-1,MATCH($EG715,$D$6:$CC$6,0)-1+7,1,1),""),"")</f>
        <v/>
      </c>
      <c r="EV715" s="182" t="str">
        <f ca="1">IF($EU715&lt;&gt;"",IF(OFFSET($D$6,MATCH(VALUE(SUBSTITUTE($EQ715,$EG715,"")),$A$6:$A$167,0)-1,MATCH($EG715,$D$6:$CC$6,0)-1+8,1,1)=0,"",OFFSET($D$6,MATCH(VALUE(SUBSTITUTE($EQ715,$EG715,"")),$A$6:$A$167,0)-1,MATCH($EG715,$D$6:$CC$6,0)-1+8,1,1)),"")</f>
        <v/>
      </c>
      <c r="EW715" s="182" t="str">
        <f t="shared" ca="1" si="40"/>
        <v/>
      </c>
      <c r="EX715" s="182" t="str">
        <f t="shared" ca="1" si="41"/>
        <v/>
      </c>
      <c r="EY715" s="182" t="str">
        <f ca="1">IF(EU715="","",COUNTIF(EU$6:$EU715,"&gt;"&amp;0))</f>
        <v/>
      </c>
      <c r="EZ715" s="167"/>
      <c r="FA715" s="155"/>
    </row>
    <row r="716" spans="146:157" ht="27.6" customHeight="1">
      <c r="EP716" s="181"/>
      <c r="EQ716" s="181"/>
      <c r="ER716" s="182"/>
      <c r="ES716" s="182"/>
      <c r="ET716" s="182" t="str">
        <f t="shared" ca="1" si="39"/>
        <v/>
      </c>
      <c r="EU716" s="182" t="str">
        <f ca="1">IFERROR(IF(OFFSET($D$6,MATCH(VALUE(SUBSTITUTE(EQ716,EG716,"")),$A$6:$A$167,0)-1,MATCH($EG716,$D$6:$CC$6,0)-1+7,1,1)&gt;0,OFFSET($D$6,MATCH(VALUE(SUBSTITUTE(EQ716,EG716,"")),$A$6:$A$167,0)-1,MATCH($EG716,$D$6:$CC$6,0)-1+7,1,1),""),"")</f>
        <v/>
      </c>
      <c r="EV716" s="182" t="str">
        <f ca="1">IF($EU716&lt;&gt;"",IF(OFFSET($D$6,MATCH(VALUE(SUBSTITUTE($EQ716,$EG716,"")),$A$6:$A$167,0)-1,MATCH($EG716,$D$6:$CC$6,0)-1+8,1,1)=0,"",OFFSET($D$6,MATCH(VALUE(SUBSTITUTE($EQ716,$EG716,"")),$A$6:$A$167,0)-1,MATCH($EG716,$D$6:$CC$6,0)-1+8,1,1)),"")</f>
        <v/>
      </c>
      <c r="EW716" s="182" t="str">
        <f t="shared" ca="1" si="40"/>
        <v/>
      </c>
      <c r="EX716" s="182" t="str">
        <f t="shared" ca="1" si="41"/>
        <v/>
      </c>
      <c r="EY716" s="182" t="str">
        <f ca="1">IF(EU716="","",COUNTIF(EU$6:$EU716,"&gt;"&amp;0))</f>
        <v/>
      </c>
      <c r="EZ716" s="167"/>
      <c r="FA716" s="155"/>
    </row>
    <row r="717" spans="146:157" ht="27.6" customHeight="1">
      <c r="EP717" s="181"/>
      <c r="EQ717" s="181"/>
      <c r="ER717" s="182"/>
      <c r="ES717" s="182"/>
      <c r="ET717" s="182" t="str">
        <f t="shared" ca="1" si="39"/>
        <v/>
      </c>
      <c r="EU717" s="182" t="str">
        <f ca="1">IFERROR(IF(OFFSET($D$6,MATCH(VALUE(SUBSTITUTE(EQ717,EG717,"")),$A$6:$A$167,0)-1,MATCH($EG717,$D$6:$CC$6,0)-1+7,1,1)&gt;0,OFFSET($D$6,MATCH(VALUE(SUBSTITUTE(EQ717,EG717,"")),$A$6:$A$167,0)-1,MATCH($EG717,$D$6:$CC$6,0)-1+7,1,1),""),"")</f>
        <v/>
      </c>
      <c r="EV717" s="182" t="str">
        <f ca="1">IF($EU717&lt;&gt;"",IF(OFFSET($D$6,MATCH(VALUE(SUBSTITUTE($EQ717,$EG717,"")),$A$6:$A$167,0)-1,MATCH($EG717,$D$6:$CC$6,0)-1+8,1,1)=0,"",OFFSET($D$6,MATCH(VALUE(SUBSTITUTE($EQ717,$EG717,"")),$A$6:$A$167,0)-1,MATCH($EG717,$D$6:$CC$6,0)-1+8,1,1)),"")</f>
        <v/>
      </c>
      <c r="EW717" s="182" t="str">
        <f t="shared" ca="1" si="40"/>
        <v/>
      </c>
      <c r="EX717" s="182" t="str">
        <f t="shared" ca="1" si="41"/>
        <v/>
      </c>
      <c r="EY717" s="182" t="str">
        <f ca="1">IF(EU717="","",COUNTIF(EU$6:$EU717,"&gt;"&amp;0))</f>
        <v/>
      </c>
      <c r="EZ717" s="167"/>
      <c r="FA717" s="155"/>
    </row>
    <row r="718" spans="146:157" ht="27.6" customHeight="1">
      <c r="EP718" s="181"/>
      <c r="EQ718" s="181"/>
      <c r="ER718" s="182"/>
      <c r="ES718" s="182"/>
      <c r="ET718" s="182" t="str">
        <f t="shared" ca="1" si="39"/>
        <v/>
      </c>
      <c r="EU718" s="182" t="str">
        <f ca="1">IFERROR(IF(OFFSET($D$6,MATCH(VALUE(SUBSTITUTE(EQ718,EG718,"")),$A$6:$A$167,0)-1,MATCH($EG718,$D$6:$CC$6,0)-1+7,1,1)&gt;0,OFFSET($D$6,MATCH(VALUE(SUBSTITUTE(EQ718,EG718,"")),$A$6:$A$167,0)-1,MATCH($EG718,$D$6:$CC$6,0)-1+7,1,1),""),"")</f>
        <v/>
      </c>
      <c r="EV718" s="182" t="str">
        <f ca="1">IF($EU718&lt;&gt;"",IF(OFFSET($D$6,MATCH(VALUE(SUBSTITUTE($EQ718,$EG718,"")),$A$6:$A$167,0)-1,MATCH($EG718,$D$6:$CC$6,0)-1+8,1,1)=0,"",OFFSET($D$6,MATCH(VALUE(SUBSTITUTE($EQ718,$EG718,"")),$A$6:$A$167,0)-1,MATCH($EG718,$D$6:$CC$6,0)-1+8,1,1)),"")</f>
        <v/>
      </c>
      <c r="EW718" s="182" t="str">
        <f t="shared" ca="1" si="40"/>
        <v/>
      </c>
      <c r="EX718" s="182" t="str">
        <f t="shared" ca="1" si="41"/>
        <v/>
      </c>
      <c r="EY718" s="182" t="str">
        <f ca="1">IF(EU718="","",COUNTIF(EU$6:$EU718,"&gt;"&amp;0))</f>
        <v/>
      </c>
      <c r="EZ718" s="167"/>
      <c r="FA718" s="155"/>
    </row>
    <row r="719" spans="146:157" ht="27.6" customHeight="1">
      <c r="EP719" s="181"/>
      <c r="EQ719" s="181"/>
      <c r="ER719" s="182"/>
      <c r="ES719" s="182"/>
      <c r="ET719" s="182" t="str">
        <f t="shared" ca="1" si="39"/>
        <v/>
      </c>
      <c r="EU719" s="182" t="str">
        <f ca="1">IFERROR(IF(OFFSET($D$6,MATCH(VALUE(SUBSTITUTE(EQ719,EG719,"")),$A$6:$A$167,0)-1,MATCH($EG719,$D$6:$CC$6,0)-1+7,1,1)&gt;0,OFFSET($D$6,MATCH(VALUE(SUBSTITUTE(EQ719,EG719,"")),$A$6:$A$167,0)-1,MATCH($EG719,$D$6:$CC$6,0)-1+7,1,1),""),"")</f>
        <v/>
      </c>
      <c r="EV719" s="182" t="str">
        <f ca="1">IF($EU719&lt;&gt;"",IF(OFFSET($D$6,MATCH(VALUE(SUBSTITUTE($EQ719,$EG719,"")),$A$6:$A$167,0)-1,MATCH($EG719,$D$6:$CC$6,0)-1+8,1,1)=0,"",OFFSET($D$6,MATCH(VALUE(SUBSTITUTE($EQ719,$EG719,"")),$A$6:$A$167,0)-1,MATCH($EG719,$D$6:$CC$6,0)-1+8,1,1)),"")</f>
        <v/>
      </c>
      <c r="EW719" s="182" t="str">
        <f t="shared" ca="1" si="40"/>
        <v/>
      </c>
      <c r="EX719" s="182" t="str">
        <f t="shared" ca="1" si="41"/>
        <v/>
      </c>
      <c r="EY719" s="182" t="str">
        <f ca="1">IF(EU719="","",COUNTIF(EU$6:$EU719,"&gt;"&amp;0))</f>
        <v/>
      </c>
      <c r="EZ719" s="167"/>
      <c r="FA719" s="155"/>
    </row>
    <row r="720" spans="146:157" ht="27.6" customHeight="1">
      <c r="EP720" s="181"/>
      <c r="EQ720" s="181"/>
      <c r="ER720" s="182"/>
      <c r="ES720" s="182"/>
      <c r="ET720" s="182" t="str">
        <f t="shared" ca="1" si="39"/>
        <v/>
      </c>
      <c r="EU720" s="182" t="str">
        <f ca="1">IFERROR(IF(OFFSET($D$6,MATCH(VALUE(SUBSTITUTE(EQ720,EG720,"")),$A$6:$A$167,0)-1,MATCH($EG720,$D$6:$CC$6,0)-1+7,1,1)&gt;0,OFFSET($D$6,MATCH(VALUE(SUBSTITUTE(EQ720,EG720,"")),$A$6:$A$167,0)-1,MATCH($EG720,$D$6:$CC$6,0)-1+7,1,1),""),"")</f>
        <v/>
      </c>
      <c r="EV720" s="182" t="str">
        <f ca="1">IF($EU720&lt;&gt;"",IF(OFFSET($D$6,MATCH(VALUE(SUBSTITUTE($EQ720,$EG720,"")),$A$6:$A$167,0)-1,MATCH($EG720,$D$6:$CC$6,0)-1+8,1,1)=0,"",OFFSET($D$6,MATCH(VALUE(SUBSTITUTE($EQ720,$EG720,"")),$A$6:$A$167,0)-1,MATCH($EG720,$D$6:$CC$6,0)-1+8,1,1)),"")</f>
        <v/>
      </c>
      <c r="EW720" s="182" t="str">
        <f t="shared" ca="1" si="40"/>
        <v/>
      </c>
      <c r="EX720" s="182" t="str">
        <f t="shared" ca="1" si="41"/>
        <v/>
      </c>
      <c r="EY720" s="182" t="str">
        <f ca="1">IF(EU720="","",COUNTIF(EU$6:$EU720,"&gt;"&amp;0))</f>
        <v/>
      </c>
      <c r="EZ720" s="167"/>
      <c r="FA720" s="155"/>
    </row>
    <row r="721" spans="146:157" ht="27.6" customHeight="1">
      <c r="EP721" s="181"/>
      <c r="EQ721" s="181"/>
      <c r="ER721" s="182"/>
      <c r="ES721" s="182"/>
      <c r="ET721" s="182" t="str">
        <f t="shared" ca="1" si="39"/>
        <v/>
      </c>
      <c r="EU721" s="182" t="str">
        <f ca="1">IFERROR(IF(OFFSET($D$6,MATCH(VALUE(SUBSTITUTE(EQ721,EG721,"")),$A$6:$A$167,0)-1,MATCH($EG721,$D$6:$CC$6,0)-1+7,1,1)&gt;0,OFFSET($D$6,MATCH(VALUE(SUBSTITUTE(EQ721,EG721,"")),$A$6:$A$167,0)-1,MATCH($EG721,$D$6:$CC$6,0)-1+7,1,1),""),"")</f>
        <v/>
      </c>
      <c r="EV721" s="182" t="str">
        <f ca="1">IF($EU721&lt;&gt;"",IF(OFFSET($D$6,MATCH(VALUE(SUBSTITUTE($EQ721,$EG721,"")),$A$6:$A$167,0)-1,MATCH($EG721,$D$6:$CC$6,0)-1+8,1,1)=0,"",OFFSET($D$6,MATCH(VALUE(SUBSTITUTE($EQ721,$EG721,"")),$A$6:$A$167,0)-1,MATCH($EG721,$D$6:$CC$6,0)-1+8,1,1)),"")</f>
        <v/>
      </c>
      <c r="EW721" s="182" t="str">
        <f t="shared" ca="1" si="40"/>
        <v/>
      </c>
      <c r="EX721" s="182" t="str">
        <f t="shared" ca="1" si="41"/>
        <v/>
      </c>
      <c r="EY721" s="182" t="str">
        <f ca="1">IF(EU721="","",COUNTIF(EU$6:$EU721,"&gt;"&amp;0))</f>
        <v/>
      </c>
      <c r="EZ721" s="167"/>
      <c r="FA721" s="155"/>
    </row>
    <row r="722" spans="146:157" ht="27.6" customHeight="1">
      <c r="EP722" s="181"/>
      <c r="EQ722" s="181"/>
      <c r="ER722" s="182"/>
      <c r="ES722" s="182"/>
      <c r="ET722" s="182" t="str">
        <f t="shared" ca="1" si="39"/>
        <v/>
      </c>
      <c r="EU722" s="182" t="str">
        <f ca="1">IFERROR(IF(OFFSET($D$6,MATCH(VALUE(SUBSTITUTE(EQ722,EG722,"")),$A$6:$A$167,0)-1,MATCH($EG722,$D$6:$CC$6,0)-1+7,1,1)&gt;0,OFFSET($D$6,MATCH(VALUE(SUBSTITUTE(EQ722,EG722,"")),$A$6:$A$167,0)-1,MATCH($EG722,$D$6:$CC$6,0)-1+7,1,1),""),"")</f>
        <v/>
      </c>
      <c r="EV722" s="182" t="str">
        <f ca="1">IF($EU722&lt;&gt;"",IF(OFFSET($D$6,MATCH(VALUE(SUBSTITUTE($EQ722,$EG722,"")),$A$6:$A$167,0)-1,MATCH($EG722,$D$6:$CC$6,0)-1+8,1,1)=0,"",OFFSET($D$6,MATCH(VALUE(SUBSTITUTE($EQ722,$EG722,"")),$A$6:$A$167,0)-1,MATCH($EG722,$D$6:$CC$6,0)-1+8,1,1)),"")</f>
        <v/>
      </c>
      <c r="EW722" s="182" t="str">
        <f t="shared" ca="1" si="40"/>
        <v/>
      </c>
      <c r="EX722" s="182" t="str">
        <f t="shared" ca="1" si="41"/>
        <v/>
      </c>
      <c r="EY722" s="182" t="str">
        <f ca="1">IF(EU722="","",COUNTIF(EU$6:$EU722,"&gt;"&amp;0))</f>
        <v/>
      </c>
      <c r="EZ722" s="167"/>
      <c r="FA722" s="155"/>
    </row>
    <row r="723" spans="146:157" ht="27.6" customHeight="1">
      <c r="EP723" s="181"/>
      <c r="EQ723" s="181"/>
      <c r="ER723" s="182"/>
      <c r="ES723" s="182"/>
      <c r="ET723" s="182" t="str">
        <f t="shared" ca="1" si="39"/>
        <v/>
      </c>
      <c r="EU723" s="182" t="str">
        <f ca="1">IFERROR(IF(OFFSET($D$6,MATCH(VALUE(SUBSTITUTE(EQ723,EG723,"")),$A$6:$A$167,0)-1,MATCH($EG723,$D$6:$CC$6,0)-1+7,1,1)&gt;0,OFFSET($D$6,MATCH(VALUE(SUBSTITUTE(EQ723,EG723,"")),$A$6:$A$167,0)-1,MATCH($EG723,$D$6:$CC$6,0)-1+7,1,1),""),"")</f>
        <v/>
      </c>
      <c r="EV723" s="182" t="str">
        <f ca="1">IF($EU723&lt;&gt;"",IF(OFFSET($D$6,MATCH(VALUE(SUBSTITUTE($EQ723,$EG723,"")),$A$6:$A$167,0)-1,MATCH($EG723,$D$6:$CC$6,0)-1+8,1,1)=0,"",OFFSET($D$6,MATCH(VALUE(SUBSTITUTE($EQ723,$EG723,"")),$A$6:$A$167,0)-1,MATCH($EG723,$D$6:$CC$6,0)-1+8,1,1)),"")</f>
        <v/>
      </c>
      <c r="EW723" s="182" t="str">
        <f t="shared" ca="1" si="40"/>
        <v/>
      </c>
      <c r="EX723" s="182" t="str">
        <f t="shared" ca="1" si="41"/>
        <v/>
      </c>
      <c r="EY723" s="182" t="str">
        <f ca="1">IF(EU723="","",COUNTIF(EU$6:$EU723,"&gt;"&amp;0))</f>
        <v/>
      </c>
      <c r="EZ723" s="167"/>
      <c r="FA723" s="155"/>
    </row>
    <row r="724" spans="146:157" ht="27.6" customHeight="1">
      <c r="EP724" s="181"/>
      <c r="EQ724" s="181"/>
      <c r="ER724" s="182"/>
      <c r="ES724" s="182"/>
      <c r="ET724" s="182" t="str">
        <f t="shared" ca="1" si="39"/>
        <v/>
      </c>
      <c r="EU724" s="182" t="str">
        <f ca="1">IFERROR(IF(OFFSET($D$6,MATCH(VALUE(SUBSTITUTE(EQ724,EG724,"")),$A$6:$A$167,0)-1,MATCH($EG724,$D$6:$CC$6,0)-1+7,1,1)&gt;0,OFFSET($D$6,MATCH(VALUE(SUBSTITUTE(EQ724,EG724,"")),$A$6:$A$167,0)-1,MATCH($EG724,$D$6:$CC$6,0)-1+7,1,1),""),"")</f>
        <v/>
      </c>
      <c r="EV724" s="182" t="str">
        <f ca="1">IF($EU724&lt;&gt;"",IF(OFFSET($D$6,MATCH(VALUE(SUBSTITUTE($EQ724,$EG724,"")),$A$6:$A$167,0)-1,MATCH($EG724,$D$6:$CC$6,0)-1+8,1,1)=0,"",OFFSET($D$6,MATCH(VALUE(SUBSTITUTE($EQ724,$EG724,"")),$A$6:$A$167,0)-1,MATCH($EG724,$D$6:$CC$6,0)-1+8,1,1)),"")</f>
        <v/>
      </c>
      <c r="EW724" s="182" t="str">
        <f t="shared" ca="1" si="40"/>
        <v/>
      </c>
      <c r="EX724" s="182" t="str">
        <f t="shared" ca="1" si="41"/>
        <v/>
      </c>
      <c r="EY724" s="182" t="str">
        <f ca="1">IF(EU724="","",COUNTIF(EU$6:$EU724,"&gt;"&amp;0))</f>
        <v/>
      </c>
      <c r="EZ724" s="167"/>
      <c r="FA724" s="155"/>
    </row>
    <row r="725" spans="146:157" ht="27.6" customHeight="1">
      <c r="EP725" s="181"/>
      <c r="EQ725" s="181"/>
      <c r="ER725" s="182"/>
      <c r="ES725" s="182"/>
      <c r="ET725" s="182" t="str">
        <f t="shared" ca="1" si="39"/>
        <v/>
      </c>
      <c r="EU725" s="182" t="str">
        <f ca="1">IFERROR(IF(OFFSET($D$6,MATCH(VALUE(SUBSTITUTE(EQ725,EG725,"")),$A$6:$A$167,0)-1,MATCH($EG725,$D$6:$CC$6,0)-1+7,1,1)&gt;0,OFFSET($D$6,MATCH(VALUE(SUBSTITUTE(EQ725,EG725,"")),$A$6:$A$167,0)-1,MATCH($EG725,$D$6:$CC$6,0)-1+7,1,1),""),"")</f>
        <v/>
      </c>
      <c r="EV725" s="182" t="str">
        <f ca="1">IF($EU725&lt;&gt;"",IF(OFFSET($D$6,MATCH(VALUE(SUBSTITUTE($EQ725,$EG725,"")),$A$6:$A$167,0)-1,MATCH($EG725,$D$6:$CC$6,0)-1+8,1,1)=0,"",OFFSET($D$6,MATCH(VALUE(SUBSTITUTE($EQ725,$EG725,"")),$A$6:$A$167,0)-1,MATCH($EG725,$D$6:$CC$6,0)-1+8,1,1)),"")</f>
        <v/>
      </c>
      <c r="EW725" s="182" t="str">
        <f t="shared" ca="1" si="40"/>
        <v/>
      </c>
      <c r="EX725" s="182" t="str">
        <f t="shared" ca="1" si="41"/>
        <v/>
      </c>
      <c r="EY725" s="182" t="str">
        <f ca="1">IF(EU725="","",COUNTIF(EU$6:$EU725,"&gt;"&amp;0))</f>
        <v/>
      </c>
      <c r="EZ725" s="167"/>
      <c r="FA725" s="155"/>
    </row>
    <row r="726" spans="146:157" ht="27.6" customHeight="1">
      <c r="EP726" s="181"/>
      <c r="EQ726" s="181"/>
      <c r="ER726" s="182"/>
      <c r="ES726" s="182"/>
      <c r="ET726" s="182" t="str">
        <f t="shared" ca="1" si="39"/>
        <v/>
      </c>
      <c r="EU726" s="182" t="str">
        <f ca="1">IFERROR(IF(OFFSET($D$6,MATCH(VALUE(SUBSTITUTE(EQ726,EG726,"")),$A$6:$A$167,0)-1,MATCH($EG726,$D$6:$CC$6,0)-1+7,1,1)&gt;0,OFFSET($D$6,MATCH(VALUE(SUBSTITUTE(EQ726,EG726,"")),$A$6:$A$167,0)-1,MATCH($EG726,$D$6:$CC$6,0)-1+7,1,1),""),"")</f>
        <v/>
      </c>
      <c r="EV726" s="182" t="str">
        <f ca="1">IF($EU726&lt;&gt;"",IF(OFFSET($D$6,MATCH(VALUE(SUBSTITUTE($EQ726,$EG726,"")),$A$6:$A$167,0)-1,MATCH($EG726,$D$6:$CC$6,0)-1+8,1,1)=0,"",OFFSET($D$6,MATCH(VALUE(SUBSTITUTE($EQ726,$EG726,"")),$A$6:$A$167,0)-1,MATCH($EG726,$D$6:$CC$6,0)-1+8,1,1)),"")</f>
        <v/>
      </c>
      <c r="EW726" s="182" t="str">
        <f t="shared" ca="1" si="40"/>
        <v/>
      </c>
      <c r="EX726" s="182" t="str">
        <f t="shared" ca="1" si="41"/>
        <v/>
      </c>
      <c r="EY726" s="182" t="str">
        <f ca="1">IF(EU726="","",COUNTIF(EU$6:$EU726,"&gt;"&amp;0))</f>
        <v/>
      </c>
      <c r="EZ726" s="167"/>
      <c r="FA726" s="155"/>
    </row>
    <row r="727" spans="146:157" ht="27.6" customHeight="1">
      <c r="EP727" s="181"/>
      <c r="EQ727" s="181"/>
      <c r="ER727" s="182"/>
      <c r="ES727" s="182"/>
      <c r="ET727" s="182" t="str">
        <f t="shared" ca="1" si="39"/>
        <v/>
      </c>
      <c r="EU727" s="182" t="str">
        <f ca="1">IFERROR(IF(OFFSET($D$6,MATCH(VALUE(SUBSTITUTE(EQ727,EG727,"")),$A$6:$A$167,0)-1,MATCH($EG727,$D$6:$CC$6,0)-1+7,1,1)&gt;0,OFFSET($D$6,MATCH(VALUE(SUBSTITUTE(EQ727,EG727,"")),$A$6:$A$167,0)-1,MATCH($EG727,$D$6:$CC$6,0)-1+7,1,1),""),"")</f>
        <v/>
      </c>
      <c r="EV727" s="182" t="str">
        <f ca="1">IF($EU727&lt;&gt;"",IF(OFFSET($D$6,MATCH(VALUE(SUBSTITUTE($EQ727,$EG727,"")),$A$6:$A$167,0)-1,MATCH($EG727,$D$6:$CC$6,0)-1+8,1,1)=0,"",OFFSET($D$6,MATCH(VALUE(SUBSTITUTE($EQ727,$EG727,"")),$A$6:$A$167,0)-1,MATCH($EG727,$D$6:$CC$6,0)-1+8,1,1)),"")</f>
        <v/>
      </c>
      <c r="EW727" s="182" t="str">
        <f t="shared" ca="1" si="40"/>
        <v/>
      </c>
      <c r="EX727" s="182" t="str">
        <f t="shared" ca="1" si="41"/>
        <v/>
      </c>
      <c r="EY727" s="182" t="str">
        <f ca="1">IF(EU727="","",COUNTIF(EU$6:$EU727,"&gt;"&amp;0))</f>
        <v/>
      </c>
      <c r="EZ727" s="167"/>
      <c r="FA727" s="155"/>
    </row>
    <row r="728" spans="146:157" ht="27.6" customHeight="1">
      <c r="EP728" s="181"/>
      <c r="EQ728" s="181"/>
      <c r="ER728" s="182"/>
      <c r="ES728" s="182"/>
      <c r="ET728" s="182" t="str">
        <f t="shared" ca="1" si="39"/>
        <v/>
      </c>
      <c r="EU728" s="182" t="str">
        <f ca="1">IFERROR(IF(OFFSET($D$6,MATCH(VALUE(SUBSTITUTE(EQ728,EG728,"")),$A$6:$A$167,0)-1,MATCH($EG728,$D$6:$CC$6,0)-1+7,1,1)&gt;0,OFFSET($D$6,MATCH(VALUE(SUBSTITUTE(EQ728,EG728,"")),$A$6:$A$167,0)-1,MATCH($EG728,$D$6:$CC$6,0)-1+7,1,1),""),"")</f>
        <v/>
      </c>
      <c r="EV728" s="182" t="str">
        <f ca="1">IF($EU728&lt;&gt;"",IF(OFFSET($D$6,MATCH(VALUE(SUBSTITUTE($EQ728,$EG728,"")),$A$6:$A$167,0)-1,MATCH($EG728,$D$6:$CC$6,0)-1+8,1,1)=0,"",OFFSET($D$6,MATCH(VALUE(SUBSTITUTE($EQ728,$EG728,"")),$A$6:$A$167,0)-1,MATCH($EG728,$D$6:$CC$6,0)-1+8,1,1)),"")</f>
        <v/>
      </c>
      <c r="EW728" s="182" t="str">
        <f t="shared" ca="1" si="40"/>
        <v/>
      </c>
      <c r="EX728" s="182" t="str">
        <f t="shared" ca="1" si="41"/>
        <v/>
      </c>
      <c r="EY728" s="182" t="str">
        <f ca="1">IF(EU728="","",COUNTIF(EU$6:$EU728,"&gt;"&amp;0))</f>
        <v/>
      </c>
      <c r="EZ728" s="167"/>
      <c r="FA728" s="155"/>
    </row>
    <row r="729" spans="146:157" ht="27.6" customHeight="1">
      <c r="EP729" s="181"/>
      <c r="EQ729" s="181"/>
      <c r="ER729" s="182"/>
      <c r="ES729" s="182"/>
      <c r="ET729" s="182" t="str">
        <f t="shared" ca="1" si="39"/>
        <v/>
      </c>
      <c r="EU729" s="182" t="str">
        <f ca="1">IFERROR(IF(OFFSET($D$6,MATCH(VALUE(SUBSTITUTE(EQ729,EG729,"")),$A$6:$A$167,0)-1,MATCH($EG729,$D$6:$CC$6,0)-1+7,1,1)&gt;0,OFFSET($D$6,MATCH(VALUE(SUBSTITUTE(EQ729,EG729,"")),$A$6:$A$167,0)-1,MATCH($EG729,$D$6:$CC$6,0)-1+7,1,1),""),"")</f>
        <v/>
      </c>
      <c r="EV729" s="182" t="str">
        <f ca="1">IF($EU729&lt;&gt;"",IF(OFFSET($D$6,MATCH(VALUE(SUBSTITUTE($EQ729,$EG729,"")),$A$6:$A$167,0)-1,MATCH($EG729,$D$6:$CC$6,0)-1+8,1,1)=0,"",OFFSET($D$6,MATCH(VALUE(SUBSTITUTE($EQ729,$EG729,"")),$A$6:$A$167,0)-1,MATCH($EG729,$D$6:$CC$6,0)-1+8,1,1)),"")</f>
        <v/>
      </c>
      <c r="EW729" s="182" t="str">
        <f t="shared" ca="1" si="40"/>
        <v/>
      </c>
      <c r="EX729" s="182" t="str">
        <f t="shared" ca="1" si="41"/>
        <v/>
      </c>
      <c r="EY729" s="182" t="str">
        <f ca="1">IF(EU729="","",COUNTIF(EU$6:$EU729,"&gt;"&amp;0))</f>
        <v/>
      </c>
      <c r="EZ729" s="167"/>
      <c r="FA729" s="155"/>
    </row>
    <row r="730" spans="146:157" ht="27.6" customHeight="1">
      <c r="EP730" s="181"/>
      <c r="EQ730" s="181"/>
      <c r="ER730" s="182"/>
      <c r="ES730" s="182"/>
      <c r="ET730" s="182" t="str">
        <f t="shared" ca="1" si="39"/>
        <v/>
      </c>
      <c r="EU730" s="182" t="str">
        <f ca="1">IFERROR(IF(OFFSET($D$6,MATCH(VALUE(SUBSTITUTE(EQ730,EG730,"")),$A$6:$A$167,0)-1,MATCH($EG730,$D$6:$CC$6,0)-1+7,1,1)&gt;0,OFFSET($D$6,MATCH(VALUE(SUBSTITUTE(EQ730,EG730,"")),$A$6:$A$167,0)-1,MATCH($EG730,$D$6:$CC$6,0)-1+7,1,1),""),"")</f>
        <v/>
      </c>
      <c r="EV730" s="182" t="str">
        <f ca="1">IF($EU730&lt;&gt;"",IF(OFFSET($D$6,MATCH(VALUE(SUBSTITUTE($EQ730,$EG730,"")),$A$6:$A$167,0)-1,MATCH($EG730,$D$6:$CC$6,0)-1+8,1,1)=0,"",OFFSET($D$6,MATCH(VALUE(SUBSTITUTE($EQ730,$EG730,"")),$A$6:$A$167,0)-1,MATCH($EG730,$D$6:$CC$6,0)-1+8,1,1)),"")</f>
        <v/>
      </c>
      <c r="EW730" s="182" t="str">
        <f t="shared" ca="1" si="40"/>
        <v/>
      </c>
      <c r="EX730" s="182" t="str">
        <f t="shared" ca="1" si="41"/>
        <v/>
      </c>
      <c r="EY730" s="182" t="str">
        <f ca="1">IF(EU730="","",COUNTIF(EU$6:$EU730,"&gt;"&amp;0))</f>
        <v/>
      </c>
      <c r="EZ730" s="167"/>
      <c r="FA730" s="155"/>
    </row>
    <row r="731" spans="146:157" ht="27.6" customHeight="1">
      <c r="EP731" s="181"/>
      <c r="EQ731" s="181"/>
      <c r="ER731" s="182"/>
      <c r="ES731" s="182"/>
      <c r="ET731" s="182" t="str">
        <f t="shared" ca="1" si="39"/>
        <v/>
      </c>
      <c r="EU731" s="182" t="str">
        <f ca="1">IFERROR(IF(OFFSET($D$6,MATCH(VALUE(SUBSTITUTE(EQ731,EG731,"")),$A$6:$A$167,0)-1,MATCH($EG731,$D$6:$CC$6,0)-1+7,1,1)&gt;0,OFFSET($D$6,MATCH(VALUE(SUBSTITUTE(EQ731,EG731,"")),$A$6:$A$167,0)-1,MATCH($EG731,$D$6:$CC$6,0)-1+7,1,1),""),"")</f>
        <v/>
      </c>
      <c r="EV731" s="182" t="str">
        <f ca="1">IF($EU731&lt;&gt;"",IF(OFFSET($D$6,MATCH(VALUE(SUBSTITUTE($EQ731,$EG731,"")),$A$6:$A$167,0)-1,MATCH($EG731,$D$6:$CC$6,0)-1+8,1,1)=0,"",OFFSET($D$6,MATCH(VALUE(SUBSTITUTE($EQ731,$EG731,"")),$A$6:$A$167,0)-1,MATCH($EG731,$D$6:$CC$6,0)-1+8,1,1)),"")</f>
        <v/>
      </c>
      <c r="EW731" s="182" t="str">
        <f t="shared" ca="1" si="40"/>
        <v/>
      </c>
      <c r="EX731" s="182" t="str">
        <f t="shared" ca="1" si="41"/>
        <v/>
      </c>
      <c r="EY731" s="182" t="str">
        <f ca="1">IF(EU731="","",COUNTIF(EU$6:$EU731,"&gt;"&amp;0))</f>
        <v/>
      </c>
      <c r="EZ731" s="167"/>
      <c r="FA731" s="155"/>
    </row>
    <row r="732" spans="146:157" ht="27.6" customHeight="1">
      <c r="EP732" s="181"/>
      <c r="EQ732" s="181"/>
      <c r="ER732" s="182"/>
      <c r="ES732" s="182"/>
      <c r="ET732" s="182" t="str">
        <f t="shared" ca="1" si="39"/>
        <v/>
      </c>
      <c r="EU732" s="182" t="str">
        <f ca="1">IFERROR(IF(OFFSET($D$6,MATCH(VALUE(SUBSTITUTE(EQ732,EG732,"")),$A$6:$A$167,0)-1,MATCH($EG732,$D$6:$CC$6,0)-1+7,1,1)&gt;0,OFFSET($D$6,MATCH(VALUE(SUBSTITUTE(EQ732,EG732,"")),$A$6:$A$167,0)-1,MATCH($EG732,$D$6:$CC$6,0)-1+7,1,1),""),"")</f>
        <v/>
      </c>
      <c r="EV732" s="182" t="str">
        <f ca="1">IF($EU732&lt;&gt;"",IF(OFFSET($D$6,MATCH(VALUE(SUBSTITUTE($EQ732,$EG732,"")),$A$6:$A$167,0)-1,MATCH($EG732,$D$6:$CC$6,0)-1+8,1,1)=0,"",OFFSET($D$6,MATCH(VALUE(SUBSTITUTE($EQ732,$EG732,"")),$A$6:$A$167,0)-1,MATCH($EG732,$D$6:$CC$6,0)-1+8,1,1)),"")</f>
        <v/>
      </c>
      <c r="EW732" s="182" t="str">
        <f t="shared" ca="1" si="40"/>
        <v/>
      </c>
      <c r="EX732" s="182" t="str">
        <f t="shared" ca="1" si="41"/>
        <v/>
      </c>
      <c r="EY732" s="182" t="str">
        <f ca="1">IF(EU732="","",COUNTIF(EU$6:$EU732,"&gt;"&amp;0))</f>
        <v/>
      </c>
      <c r="EZ732" s="167"/>
      <c r="FA732" s="155"/>
    </row>
    <row r="733" spans="146:157" ht="27.6" customHeight="1">
      <c r="EP733" s="181"/>
      <c r="EQ733" s="181"/>
      <c r="ER733" s="182"/>
      <c r="ES733" s="182"/>
      <c r="ET733" s="182" t="str">
        <f t="shared" ca="1" si="39"/>
        <v/>
      </c>
      <c r="EU733" s="182" t="str">
        <f ca="1">IFERROR(IF(OFFSET($D$6,MATCH(VALUE(SUBSTITUTE(EQ733,EG733,"")),$A$6:$A$167,0)-1,MATCH($EG733,$D$6:$CC$6,0)-1+7,1,1)&gt;0,OFFSET($D$6,MATCH(VALUE(SUBSTITUTE(EQ733,EG733,"")),$A$6:$A$167,0)-1,MATCH($EG733,$D$6:$CC$6,0)-1+7,1,1),""),"")</f>
        <v/>
      </c>
      <c r="EV733" s="182" t="str">
        <f ca="1">IF($EU733&lt;&gt;"",IF(OFFSET($D$6,MATCH(VALUE(SUBSTITUTE($EQ733,$EG733,"")),$A$6:$A$167,0)-1,MATCH($EG733,$D$6:$CC$6,0)-1+8,1,1)=0,"",OFFSET($D$6,MATCH(VALUE(SUBSTITUTE($EQ733,$EG733,"")),$A$6:$A$167,0)-1,MATCH($EG733,$D$6:$CC$6,0)-1+8,1,1)),"")</f>
        <v/>
      </c>
      <c r="EW733" s="182" t="str">
        <f t="shared" ca="1" si="40"/>
        <v/>
      </c>
      <c r="EX733" s="182" t="str">
        <f t="shared" ca="1" si="41"/>
        <v/>
      </c>
      <c r="EY733" s="182" t="str">
        <f ca="1">IF(EU733="","",COUNTIF(EU$6:$EU733,"&gt;"&amp;0))</f>
        <v/>
      </c>
      <c r="EZ733" s="167"/>
      <c r="FA733" s="155"/>
    </row>
    <row r="734" spans="146:157" ht="27.6" customHeight="1">
      <c r="EP734" s="181"/>
      <c r="EQ734" s="181"/>
      <c r="ER734" s="182"/>
      <c r="ES734" s="182"/>
      <c r="ET734" s="182" t="str">
        <f t="shared" ca="1" si="39"/>
        <v/>
      </c>
      <c r="EU734" s="182" t="str">
        <f ca="1">IFERROR(IF(OFFSET($D$6,MATCH(VALUE(SUBSTITUTE(EQ734,EG734,"")),$A$6:$A$167,0)-1,MATCH($EG734,$D$6:$CC$6,0)-1+7,1,1)&gt;0,OFFSET($D$6,MATCH(VALUE(SUBSTITUTE(EQ734,EG734,"")),$A$6:$A$167,0)-1,MATCH($EG734,$D$6:$CC$6,0)-1+7,1,1),""),"")</f>
        <v/>
      </c>
      <c r="EV734" s="182" t="str">
        <f ca="1">IF($EU734&lt;&gt;"",IF(OFFSET($D$6,MATCH(VALUE(SUBSTITUTE($EQ734,$EG734,"")),$A$6:$A$167,0)-1,MATCH($EG734,$D$6:$CC$6,0)-1+8,1,1)=0,"",OFFSET($D$6,MATCH(VALUE(SUBSTITUTE($EQ734,$EG734,"")),$A$6:$A$167,0)-1,MATCH($EG734,$D$6:$CC$6,0)-1+8,1,1)),"")</f>
        <v/>
      </c>
      <c r="EW734" s="182" t="str">
        <f t="shared" ca="1" si="40"/>
        <v/>
      </c>
      <c r="EX734" s="182" t="str">
        <f t="shared" ca="1" si="41"/>
        <v/>
      </c>
      <c r="EY734" s="182" t="str">
        <f ca="1">IF(EU734="","",COUNTIF(EU$6:$EU734,"&gt;"&amp;0))</f>
        <v/>
      </c>
      <c r="EZ734" s="167"/>
      <c r="FA734" s="155"/>
    </row>
    <row r="735" spans="146:157" ht="27.6" customHeight="1">
      <c r="EP735" s="181"/>
      <c r="EQ735" s="181"/>
      <c r="ER735" s="182"/>
      <c r="ES735" s="182"/>
      <c r="ET735" s="182" t="str">
        <f t="shared" ca="1" si="39"/>
        <v/>
      </c>
      <c r="EU735" s="182" t="str">
        <f ca="1">IFERROR(IF(OFFSET($D$6,MATCH(VALUE(SUBSTITUTE(EQ735,EG735,"")),$A$6:$A$167,0)-1,MATCH($EG735,$D$6:$CC$6,0)-1+7,1,1)&gt;0,OFFSET($D$6,MATCH(VALUE(SUBSTITUTE(EQ735,EG735,"")),$A$6:$A$167,0)-1,MATCH($EG735,$D$6:$CC$6,0)-1+7,1,1),""),"")</f>
        <v/>
      </c>
      <c r="EV735" s="182" t="str">
        <f ca="1">IF($EU735&lt;&gt;"",IF(OFFSET($D$6,MATCH(VALUE(SUBSTITUTE($EQ735,$EG735,"")),$A$6:$A$167,0)-1,MATCH($EG735,$D$6:$CC$6,0)-1+8,1,1)=0,"",OFFSET($D$6,MATCH(VALUE(SUBSTITUTE($EQ735,$EG735,"")),$A$6:$A$167,0)-1,MATCH($EG735,$D$6:$CC$6,0)-1+8,1,1)),"")</f>
        <v/>
      </c>
      <c r="EW735" s="182" t="str">
        <f t="shared" ca="1" si="40"/>
        <v/>
      </c>
      <c r="EX735" s="182" t="str">
        <f t="shared" ca="1" si="41"/>
        <v/>
      </c>
      <c r="EY735" s="182" t="str">
        <f ca="1">IF(EU735="","",COUNTIF(EU$6:$EU735,"&gt;"&amp;0))</f>
        <v/>
      </c>
      <c r="EZ735" s="167"/>
      <c r="FA735" s="155"/>
    </row>
    <row r="736" spans="146:157" ht="27.6" customHeight="1">
      <c r="EP736" s="181"/>
      <c r="EQ736" s="181"/>
      <c r="ER736" s="182"/>
      <c r="ES736" s="182"/>
      <c r="ET736" s="182" t="str">
        <f t="shared" ca="1" si="39"/>
        <v/>
      </c>
      <c r="EU736" s="182" t="str">
        <f ca="1">IFERROR(IF(OFFSET($D$6,MATCH(VALUE(SUBSTITUTE(EQ736,EG736,"")),$A$6:$A$167,0)-1,MATCH($EG736,$D$6:$CC$6,0)-1+7,1,1)&gt;0,OFFSET($D$6,MATCH(VALUE(SUBSTITUTE(EQ736,EG736,"")),$A$6:$A$167,0)-1,MATCH($EG736,$D$6:$CC$6,0)-1+7,1,1),""),"")</f>
        <v/>
      </c>
      <c r="EV736" s="182" t="str">
        <f ca="1">IF($EU736&lt;&gt;"",IF(OFFSET($D$6,MATCH(VALUE(SUBSTITUTE($EQ736,$EG736,"")),$A$6:$A$167,0)-1,MATCH($EG736,$D$6:$CC$6,0)-1+8,1,1)=0,"",OFFSET($D$6,MATCH(VALUE(SUBSTITUTE($EQ736,$EG736,"")),$A$6:$A$167,0)-1,MATCH($EG736,$D$6:$CC$6,0)-1+8,1,1)),"")</f>
        <v/>
      </c>
      <c r="EW736" s="182" t="str">
        <f t="shared" ca="1" si="40"/>
        <v/>
      </c>
      <c r="EX736" s="182" t="str">
        <f t="shared" ca="1" si="41"/>
        <v/>
      </c>
      <c r="EY736" s="182" t="str">
        <f ca="1">IF(EU736="","",COUNTIF(EU$6:$EU736,"&gt;"&amp;0))</f>
        <v/>
      </c>
      <c r="EZ736" s="167"/>
      <c r="FA736" s="155"/>
    </row>
    <row r="737" spans="146:157" ht="27.6" customHeight="1">
      <c r="EP737" s="181"/>
      <c r="EQ737" s="181"/>
      <c r="ER737" s="182"/>
      <c r="ES737" s="182"/>
      <c r="ET737" s="182" t="str">
        <f t="shared" ca="1" si="39"/>
        <v/>
      </c>
      <c r="EU737" s="182" t="str">
        <f ca="1">IFERROR(IF(OFFSET($D$6,MATCH(VALUE(SUBSTITUTE(EQ737,EG737,"")),$A$6:$A$167,0)-1,MATCH($EG737,$D$6:$CC$6,0)-1+7,1,1)&gt;0,OFFSET($D$6,MATCH(VALUE(SUBSTITUTE(EQ737,EG737,"")),$A$6:$A$167,0)-1,MATCH($EG737,$D$6:$CC$6,0)-1+7,1,1),""),"")</f>
        <v/>
      </c>
      <c r="EV737" s="182" t="str">
        <f ca="1">IF($EU737&lt;&gt;"",IF(OFFSET($D$6,MATCH(VALUE(SUBSTITUTE($EQ737,$EG737,"")),$A$6:$A$167,0)-1,MATCH($EG737,$D$6:$CC$6,0)-1+8,1,1)=0,"",OFFSET($D$6,MATCH(VALUE(SUBSTITUTE($EQ737,$EG737,"")),$A$6:$A$167,0)-1,MATCH($EG737,$D$6:$CC$6,0)-1+8,1,1)),"")</f>
        <v/>
      </c>
      <c r="EW737" s="182" t="str">
        <f t="shared" ca="1" si="40"/>
        <v/>
      </c>
      <c r="EX737" s="182" t="str">
        <f t="shared" ca="1" si="41"/>
        <v/>
      </c>
      <c r="EY737" s="182" t="str">
        <f ca="1">IF(EU737="","",COUNTIF(EU$6:$EU737,"&gt;"&amp;0))</f>
        <v/>
      </c>
      <c r="EZ737" s="167"/>
      <c r="FA737" s="155"/>
    </row>
    <row r="738" spans="146:157" ht="27.6" customHeight="1">
      <c r="EP738" s="181"/>
      <c r="EQ738" s="181"/>
      <c r="ER738" s="182"/>
      <c r="ES738" s="182"/>
      <c r="ET738" s="182" t="str">
        <f t="shared" ca="1" si="39"/>
        <v/>
      </c>
      <c r="EU738" s="182" t="str">
        <f ca="1">IFERROR(IF(OFFSET($D$6,MATCH(VALUE(SUBSTITUTE(EQ738,EG738,"")),$A$6:$A$167,0)-1,MATCH($EG738,$D$6:$CC$6,0)-1+7,1,1)&gt;0,OFFSET($D$6,MATCH(VALUE(SUBSTITUTE(EQ738,EG738,"")),$A$6:$A$167,0)-1,MATCH($EG738,$D$6:$CC$6,0)-1+7,1,1),""),"")</f>
        <v/>
      </c>
      <c r="EV738" s="182" t="str">
        <f ca="1">IF($EU738&lt;&gt;"",IF(OFFSET($D$6,MATCH(VALUE(SUBSTITUTE($EQ738,$EG738,"")),$A$6:$A$167,0)-1,MATCH($EG738,$D$6:$CC$6,0)-1+8,1,1)=0,"",OFFSET($D$6,MATCH(VALUE(SUBSTITUTE($EQ738,$EG738,"")),$A$6:$A$167,0)-1,MATCH($EG738,$D$6:$CC$6,0)-1+8,1,1)),"")</f>
        <v/>
      </c>
      <c r="EW738" s="182" t="str">
        <f t="shared" ca="1" si="40"/>
        <v/>
      </c>
      <c r="EX738" s="182" t="str">
        <f t="shared" ca="1" si="41"/>
        <v/>
      </c>
      <c r="EY738" s="182" t="str">
        <f ca="1">IF(EU738="","",COUNTIF(EU$6:$EU738,"&gt;"&amp;0))</f>
        <v/>
      </c>
      <c r="EZ738" s="167"/>
      <c r="FA738" s="155"/>
    </row>
    <row r="739" spans="146:157" ht="27.6" customHeight="1">
      <c r="EP739" s="181"/>
      <c r="EQ739" s="181"/>
      <c r="ER739" s="182"/>
      <c r="ES739" s="182"/>
      <c r="ET739" s="182" t="str">
        <f t="shared" ca="1" si="39"/>
        <v/>
      </c>
      <c r="EU739" s="182" t="str">
        <f ca="1">IFERROR(IF(OFFSET($D$6,MATCH(VALUE(SUBSTITUTE(EQ739,EG739,"")),$A$6:$A$167,0)-1,MATCH($EG739,$D$6:$CC$6,0)-1+7,1,1)&gt;0,OFFSET($D$6,MATCH(VALUE(SUBSTITUTE(EQ739,EG739,"")),$A$6:$A$167,0)-1,MATCH($EG739,$D$6:$CC$6,0)-1+7,1,1),""),"")</f>
        <v/>
      </c>
      <c r="EV739" s="182" t="str">
        <f ca="1">IF($EU739&lt;&gt;"",IF(OFFSET($D$6,MATCH(VALUE(SUBSTITUTE($EQ739,$EG739,"")),$A$6:$A$167,0)-1,MATCH($EG739,$D$6:$CC$6,0)-1+8,1,1)=0,"",OFFSET($D$6,MATCH(VALUE(SUBSTITUTE($EQ739,$EG739,"")),$A$6:$A$167,0)-1,MATCH($EG739,$D$6:$CC$6,0)-1+8,1,1)),"")</f>
        <v/>
      </c>
      <c r="EW739" s="182" t="str">
        <f t="shared" ca="1" si="40"/>
        <v/>
      </c>
      <c r="EX739" s="182" t="str">
        <f t="shared" ca="1" si="41"/>
        <v/>
      </c>
      <c r="EY739" s="182" t="str">
        <f ca="1">IF(EU739="","",COUNTIF(EU$6:$EU739,"&gt;"&amp;0))</f>
        <v/>
      </c>
      <c r="EZ739" s="167"/>
      <c r="FA739" s="155"/>
    </row>
    <row r="740" spans="146:157" ht="27.6" customHeight="1">
      <c r="EP740" s="181"/>
      <c r="EQ740" s="181"/>
      <c r="ER740" s="182"/>
      <c r="ES740" s="182"/>
      <c r="ET740" s="182" t="str">
        <f t="shared" ca="1" si="39"/>
        <v/>
      </c>
      <c r="EU740" s="182" t="str">
        <f ca="1">IFERROR(IF(OFFSET($D$6,MATCH(VALUE(SUBSTITUTE(EQ740,EG740,"")),$A$6:$A$167,0)-1,MATCH($EG740,$D$6:$CC$6,0)-1+7,1,1)&gt;0,OFFSET($D$6,MATCH(VALUE(SUBSTITUTE(EQ740,EG740,"")),$A$6:$A$167,0)-1,MATCH($EG740,$D$6:$CC$6,0)-1+7,1,1),""),"")</f>
        <v/>
      </c>
      <c r="EV740" s="182" t="str">
        <f ca="1">IF($EU740&lt;&gt;"",IF(OFFSET($D$6,MATCH(VALUE(SUBSTITUTE($EQ740,$EG740,"")),$A$6:$A$167,0)-1,MATCH($EG740,$D$6:$CC$6,0)-1+8,1,1)=0,"",OFFSET($D$6,MATCH(VALUE(SUBSTITUTE($EQ740,$EG740,"")),$A$6:$A$167,0)-1,MATCH($EG740,$D$6:$CC$6,0)-1+8,1,1)),"")</f>
        <v/>
      </c>
      <c r="EW740" s="182" t="str">
        <f t="shared" ca="1" si="40"/>
        <v/>
      </c>
      <c r="EX740" s="182" t="str">
        <f t="shared" ca="1" si="41"/>
        <v/>
      </c>
      <c r="EY740" s="182" t="str">
        <f ca="1">IF(EU740="","",COUNTIF(EU$6:$EU740,"&gt;"&amp;0))</f>
        <v/>
      </c>
      <c r="EZ740" s="167"/>
      <c r="FA740" s="155"/>
    </row>
    <row r="741" spans="146:157" ht="27.6" customHeight="1">
      <c r="EP741" s="181"/>
      <c r="EQ741" s="181"/>
      <c r="ER741" s="182"/>
      <c r="ES741" s="182"/>
      <c r="ET741" s="182" t="str">
        <f t="shared" ca="1" si="39"/>
        <v/>
      </c>
      <c r="EU741" s="182" t="str">
        <f ca="1">IFERROR(IF(OFFSET($D$6,MATCH(VALUE(SUBSTITUTE(EQ741,EG741,"")),$A$6:$A$167,0)-1,MATCH($EG741,$D$6:$CC$6,0)-1+7,1,1)&gt;0,OFFSET($D$6,MATCH(VALUE(SUBSTITUTE(EQ741,EG741,"")),$A$6:$A$167,0)-1,MATCH($EG741,$D$6:$CC$6,0)-1+7,1,1),""),"")</f>
        <v/>
      </c>
      <c r="EV741" s="182" t="str">
        <f ca="1">IF($EU741&lt;&gt;"",IF(OFFSET($D$6,MATCH(VALUE(SUBSTITUTE($EQ741,$EG741,"")),$A$6:$A$167,0)-1,MATCH($EG741,$D$6:$CC$6,0)-1+8,1,1)=0,"",OFFSET($D$6,MATCH(VALUE(SUBSTITUTE($EQ741,$EG741,"")),$A$6:$A$167,0)-1,MATCH($EG741,$D$6:$CC$6,0)-1+8,1,1)),"")</f>
        <v/>
      </c>
      <c r="EW741" s="182" t="str">
        <f t="shared" ca="1" si="40"/>
        <v/>
      </c>
      <c r="EX741" s="182" t="str">
        <f t="shared" ca="1" si="41"/>
        <v/>
      </c>
      <c r="EY741" s="182" t="str">
        <f ca="1">IF(EU741="","",COUNTIF(EU$6:$EU741,"&gt;"&amp;0))</f>
        <v/>
      </c>
      <c r="EZ741" s="167"/>
      <c r="FA741" s="155"/>
    </row>
    <row r="742" spans="146:157" ht="27.6" customHeight="1">
      <c r="EP742" s="181"/>
      <c r="EQ742" s="181"/>
      <c r="ER742" s="182"/>
      <c r="ES742" s="182"/>
      <c r="ET742" s="182" t="str">
        <f t="shared" ca="1" si="39"/>
        <v/>
      </c>
      <c r="EU742" s="182" t="str">
        <f ca="1">IFERROR(IF(OFFSET($D$6,MATCH(VALUE(SUBSTITUTE(EQ742,EG742,"")),$A$6:$A$167,0)-1,MATCH($EG742,$D$6:$CC$6,0)-1+7,1,1)&gt;0,OFFSET($D$6,MATCH(VALUE(SUBSTITUTE(EQ742,EG742,"")),$A$6:$A$167,0)-1,MATCH($EG742,$D$6:$CC$6,0)-1+7,1,1),""),"")</f>
        <v/>
      </c>
      <c r="EV742" s="182" t="str">
        <f ca="1">IF($EU742&lt;&gt;"",IF(OFFSET($D$6,MATCH(VALUE(SUBSTITUTE($EQ742,$EG742,"")),$A$6:$A$167,0)-1,MATCH($EG742,$D$6:$CC$6,0)-1+8,1,1)=0,"",OFFSET($D$6,MATCH(VALUE(SUBSTITUTE($EQ742,$EG742,"")),$A$6:$A$167,0)-1,MATCH($EG742,$D$6:$CC$6,0)-1+8,1,1)),"")</f>
        <v/>
      </c>
      <c r="EW742" s="182" t="str">
        <f t="shared" ca="1" si="40"/>
        <v/>
      </c>
      <c r="EX742" s="182" t="str">
        <f t="shared" ca="1" si="41"/>
        <v/>
      </c>
      <c r="EY742" s="182" t="str">
        <f ca="1">IF(EU742="","",COUNTIF(EU$6:$EU742,"&gt;"&amp;0))</f>
        <v/>
      </c>
      <c r="EZ742" s="167"/>
      <c r="FA742" s="155"/>
    </row>
    <row r="743" spans="146:157" ht="27.6" customHeight="1">
      <c r="EP743" s="181"/>
      <c r="EQ743" s="181"/>
      <c r="ER743" s="182"/>
      <c r="ES743" s="182"/>
      <c r="ET743" s="182" t="str">
        <f t="shared" ca="1" si="39"/>
        <v/>
      </c>
      <c r="EU743" s="182" t="str">
        <f ca="1">IFERROR(IF(OFFSET($D$6,MATCH(VALUE(SUBSTITUTE(EQ743,EG743,"")),$A$6:$A$167,0)-1,MATCH($EG743,$D$6:$CC$6,0)-1+7,1,1)&gt;0,OFFSET($D$6,MATCH(VALUE(SUBSTITUTE(EQ743,EG743,"")),$A$6:$A$167,0)-1,MATCH($EG743,$D$6:$CC$6,0)-1+7,1,1),""),"")</f>
        <v/>
      </c>
      <c r="EV743" s="182" t="str">
        <f ca="1">IF($EU743&lt;&gt;"",IF(OFFSET($D$6,MATCH(VALUE(SUBSTITUTE($EQ743,$EG743,"")),$A$6:$A$167,0)-1,MATCH($EG743,$D$6:$CC$6,0)-1+8,1,1)=0,"",OFFSET($D$6,MATCH(VALUE(SUBSTITUTE($EQ743,$EG743,"")),$A$6:$A$167,0)-1,MATCH($EG743,$D$6:$CC$6,0)-1+8,1,1)),"")</f>
        <v/>
      </c>
      <c r="EW743" s="182" t="str">
        <f t="shared" ca="1" si="40"/>
        <v/>
      </c>
      <c r="EX743" s="182" t="str">
        <f t="shared" ca="1" si="41"/>
        <v/>
      </c>
      <c r="EY743" s="182" t="str">
        <f ca="1">IF(EU743="","",COUNTIF(EU$6:$EU743,"&gt;"&amp;0))</f>
        <v/>
      </c>
      <c r="EZ743" s="167"/>
      <c r="FA743" s="155"/>
    </row>
    <row r="744" spans="146:157" ht="27.6" customHeight="1">
      <c r="EP744" s="181"/>
      <c r="EQ744" s="181"/>
      <c r="ER744" s="182"/>
      <c r="ES744" s="182"/>
      <c r="ET744" s="182" t="str">
        <f t="shared" ca="1" si="39"/>
        <v/>
      </c>
      <c r="EU744" s="182" t="str">
        <f ca="1">IFERROR(IF(OFFSET($D$6,MATCH(VALUE(SUBSTITUTE(EQ744,EG744,"")),$A$6:$A$167,0)-1,MATCH($EG744,$D$6:$CC$6,0)-1+7,1,1)&gt;0,OFFSET($D$6,MATCH(VALUE(SUBSTITUTE(EQ744,EG744,"")),$A$6:$A$167,0)-1,MATCH($EG744,$D$6:$CC$6,0)-1+7,1,1),""),"")</f>
        <v/>
      </c>
      <c r="EV744" s="182" t="str">
        <f ca="1">IF($EU744&lt;&gt;"",IF(OFFSET($D$6,MATCH(VALUE(SUBSTITUTE($EQ744,$EG744,"")),$A$6:$A$167,0)-1,MATCH($EG744,$D$6:$CC$6,0)-1+8,1,1)=0,"",OFFSET($D$6,MATCH(VALUE(SUBSTITUTE($EQ744,$EG744,"")),$A$6:$A$167,0)-1,MATCH($EG744,$D$6:$CC$6,0)-1+8,1,1)),"")</f>
        <v/>
      </c>
      <c r="EW744" s="182" t="str">
        <f t="shared" ca="1" si="40"/>
        <v/>
      </c>
      <c r="EX744" s="182" t="str">
        <f t="shared" ca="1" si="41"/>
        <v/>
      </c>
      <c r="EY744" s="182" t="str">
        <f ca="1">IF(EU744="","",COUNTIF(EU$6:$EU744,"&gt;"&amp;0))</f>
        <v/>
      </c>
      <c r="EZ744" s="167"/>
      <c r="FA744" s="155"/>
    </row>
    <row r="745" spans="146:157" ht="27.6" customHeight="1">
      <c r="EP745" s="181"/>
      <c r="EQ745" s="181"/>
      <c r="ER745" s="182"/>
      <c r="ES745" s="182"/>
      <c r="ET745" s="182" t="str">
        <f t="shared" ca="1" si="39"/>
        <v/>
      </c>
      <c r="EU745" s="182" t="str">
        <f ca="1">IFERROR(IF(OFFSET($D$6,MATCH(VALUE(SUBSTITUTE(EQ745,EG745,"")),$A$6:$A$167,0)-1,MATCH($EG745,$D$6:$CC$6,0)-1+7,1,1)&gt;0,OFFSET($D$6,MATCH(VALUE(SUBSTITUTE(EQ745,EG745,"")),$A$6:$A$167,0)-1,MATCH($EG745,$D$6:$CC$6,0)-1+7,1,1),""),"")</f>
        <v/>
      </c>
      <c r="EV745" s="182" t="str">
        <f ca="1">IF($EU745&lt;&gt;"",IF(OFFSET($D$6,MATCH(VALUE(SUBSTITUTE($EQ745,$EG745,"")),$A$6:$A$167,0)-1,MATCH($EG745,$D$6:$CC$6,0)-1+8,1,1)=0,"",OFFSET($D$6,MATCH(VALUE(SUBSTITUTE($EQ745,$EG745,"")),$A$6:$A$167,0)-1,MATCH($EG745,$D$6:$CC$6,0)-1+8,1,1)),"")</f>
        <v/>
      </c>
      <c r="EW745" s="182" t="str">
        <f t="shared" ca="1" si="40"/>
        <v/>
      </c>
      <c r="EX745" s="182" t="str">
        <f t="shared" ca="1" si="41"/>
        <v/>
      </c>
      <c r="EY745" s="182" t="str">
        <f ca="1">IF(EU745="","",COUNTIF(EU$6:$EU745,"&gt;"&amp;0))</f>
        <v/>
      </c>
      <c r="EZ745" s="167"/>
      <c r="FA745" s="155"/>
    </row>
    <row r="746" spans="146:157" ht="27.6" customHeight="1">
      <c r="EP746" s="181"/>
      <c r="EQ746" s="181"/>
      <c r="ER746" s="182"/>
      <c r="ES746" s="182"/>
      <c r="ET746" s="182" t="str">
        <f t="shared" ca="1" si="39"/>
        <v/>
      </c>
      <c r="EU746" s="182" t="str">
        <f ca="1">IFERROR(IF(OFFSET($D$6,MATCH(VALUE(SUBSTITUTE(EQ746,EG746,"")),$A$6:$A$167,0)-1,MATCH($EG746,$D$6:$CC$6,0)-1+7,1,1)&gt;0,OFFSET($D$6,MATCH(VALUE(SUBSTITUTE(EQ746,EG746,"")),$A$6:$A$167,0)-1,MATCH($EG746,$D$6:$CC$6,0)-1+7,1,1),""),"")</f>
        <v/>
      </c>
      <c r="EV746" s="182" t="str">
        <f ca="1">IF($EU746&lt;&gt;"",IF(OFFSET($D$6,MATCH(VALUE(SUBSTITUTE($EQ746,$EG746,"")),$A$6:$A$167,0)-1,MATCH($EG746,$D$6:$CC$6,0)-1+8,1,1)=0,"",OFFSET($D$6,MATCH(VALUE(SUBSTITUTE($EQ746,$EG746,"")),$A$6:$A$167,0)-1,MATCH($EG746,$D$6:$CC$6,0)-1+8,1,1)),"")</f>
        <v/>
      </c>
      <c r="EW746" s="182" t="str">
        <f t="shared" ca="1" si="40"/>
        <v/>
      </c>
      <c r="EX746" s="182" t="str">
        <f t="shared" ca="1" si="41"/>
        <v/>
      </c>
      <c r="EY746" s="182" t="str">
        <f ca="1">IF(EU746="","",COUNTIF(EU$6:$EU746,"&gt;"&amp;0))</f>
        <v/>
      </c>
      <c r="EZ746" s="167"/>
      <c r="FA746" s="155"/>
    </row>
    <row r="747" spans="146:157" ht="27.6" customHeight="1">
      <c r="EP747" s="181"/>
      <c r="EQ747" s="181"/>
      <c r="ER747" s="182"/>
      <c r="ES747" s="182"/>
      <c r="ET747" s="182" t="str">
        <f t="shared" ca="1" si="39"/>
        <v/>
      </c>
      <c r="EU747" s="182" t="str">
        <f ca="1">IFERROR(IF(OFFSET($D$6,MATCH(VALUE(SUBSTITUTE(EQ747,EG747,"")),$A$6:$A$167,0)-1,MATCH($EG747,$D$6:$CC$6,0)-1+7,1,1)&gt;0,OFFSET($D$6,MATCH(VALUE(SUBSTITUTE(EQ747,EG747,"")),$A$6:$A$167,0)-1,MATCH($EG747,$D$6:$CC$6,0)-1+7,1,1),""),"")</f>
        <v/>
      </c>
      <c r="EV747" s="182" t="str">
        <f ca="1">IF($EU747&lt;&gt;"",IF(OFFSET($D$6,MATCH(VALUE(SUBSTITUTE($EQ747,$EG747,"")),$A$6:$A$167,0)-1,MATCH($EG747,$D$6:$CC$6,0)-1+8,1,1)=0,"",OFFSET($D$6,MATCH(VALUE(SUBSTITUTE($EQ747,$EG747,"")),$A$6:$A$167,0)-1,MATCH($EG747,$D$6:$CC$6,0)-1+8,1,1)),"")</f>
        <v/>
      </c>
      <c r="EW747" s="182" t="str">
        <f t="shared" ca="1" si="40"/>
        <v/>
      </c>
      <c r="EX747" s="182" t="str">
        <f t="shared" ca="1" si="41"/>
        <v/>
      </c>
      <c r="EY747" s="182" t="str">
        <f ca="1">IF(EU747="","",COUNTIF(EU$6:$EU747,"&gt;"&amp;0))</f>
        <v/>
      </c>
      <c r="EZ747" s="167"/>
      <c r="FA747" s="155"/>
    </row>
    <row r="748" spans="146:157" ht="27.6" customHeight="1">
      <c r="EP748" s="181"/>
      <c r="EQ748" s="181"/>
      <c r="ER748" s="182"/>
      <c r="ES748" s="182"/>
      <c r="ET748" s="182" t="str">
        <f t="shared" ca="1" si="39"/>
        <v/>
      </c>
      <c r="EU748" s="182" t="str">
        <f ca="1">IFERROR(IF(OFFSET($D$6,MATCH(VALUE(SUBSTITUTE(EQ748,EG748,"")),$A$6:$A$167,0)-1,MATCH($EG748,$D$6:$CC$6,0)-1+7,1,1)&gt;0,OFFSET($D$6,MATCH(VALUE(SUBSTITUTE(EQ748,EG748,"")),$A$6:$A$167,0)-1,MATCH($EG748,$D$6:$CC$6,0)-1+7,1,1),""),"")</f>
        <v/>
      </c>
      <c r="EV748" s="182" t="str">
        <f ca="1">IF($EU748&lt;&gt;"",IF(OFFSET($D$6,MATCH(VALUE(SUBSTITUTE($EQ748,$EG748,"")),$A$6:$A$167,0)-1,MATCH($EG748,$D$6:$CC$6,0)-1+8,1,1)=0,"",OFFSET($D$6,MATCH(VALUE(SUBSTITUTE($EQ748,$EG748,"")),$A$6:$A$167,0)-1,MATCH($EG748,$D$6:$CC$6,0)-1+8,1,1)),"")</f>
        <v/>
      </c>
      <c r="EW748" s="182" t="str">
        <f t="shared" ca="1" si="40"/>
        <v/>
      </c>
      <c r="EX748" s="182" t="str">
        <f t="shared" ca="1" si="41"/>
        <v/>
      </c>
      <c r="EY748" s="182" t="str">
        <f ca="1">IF(EU748="","",COUNTIF(EU$6:$EU748,"&gt;"&amp;0))</f>
        <v/>
      </c>
      <c r="EZ748" s="167"/>
      <c r="FA748" s="155"/>
    </row>
    <row r="749" spans="146:157" ht="27.6" customHeight="1">
      <c r="EP749" s="181"/>
      <c r="EQ749" s="181"/>
      <c r="ER749" s="182"/>
      <c r="ES749" s="182"/>
      <c r="ET749" s="182" t="str">
        <f t="shared" ca="1" si="39"/>
        <v/>
      </c>
      <c r="EU749" s="182" t="str">
        <f ca="1">IFERROR(IF(OFFSET($D$6,MATCH(VALUE(SUBSTITUTE(EQ749,EG749,"")),$A$6:$A$167,0)-1,MATCH($EG749,$D$6:$CC$6,0)-1+7,1,1)&gt;0,OFFSET($D$6,MATCH(VALUE(SUBSTITUTE(EQ749,EG749,"")),$A$6:$A$167,0)-1,MATCH($EG749,$D$6:$CC$6,0)-1+7,1,1),""),"")</f>
        <v/>
      </c>
      <c r="EV749" s="182" t="str">
        <f ca="1">IF($EU749&lt;&gt;"",IF(OFFSET($D$6,MATCH(VALUE(SUBSTITUTE($EQ749,$EG749,"")),$A$6:$A$167,0)-1,MATCH($EG749,$D$6:$CC$6,0)-1+8,1,1)=0,"",OFFSET($D$6,MATCH(VALUE(SUBSTITUTE($EQ749,$EG749,"")),$A$6:$A$167,0)-1,MATCH($EG749,$D$6:$CC$6,0)-1+8,1,1)),"")</f>
        <v/>
      </c>
      <c r="EW749" s="182" t="str">
        <f t="shared" ca="1" si="40"/>
        <v/>
      </c>
      <c r="EX749" s="182" t="str">
        <f t="shared" ca="1" si="41"/>
        <v/>
      </c>
      <c r="EY749" s="182" t="str">
        <f ca="1">IF(EU749="","",COUNTIF(EU$6:$EU749,"&gt;"&amp;0))</f>
        <v/>
      </c>
      <c r="EZ749" s="167"/>
      <c r="FA749" s="155"/>
    </row>
    <row r="750" spans="146:157" ht="27.6" customHeight="1">
      <c r="EP750" s="181"/>
      <c r="EQ750" s="181"/>
      <c r="ER750" s="182"/>
      <c r="ES750" s="182"/>
      <c r="ET750" s="182" t="str">
        <f t="shared" ca="1" si="39"/>
        <v/>
      </c>
      <c r="EU750" s="182" t="str">
        <f ca="1">IFERROR(IF(OFFSET($D$6,MATCH(VALUE(SUBSTITUTE(EQ750,EG750,"")),$A$6:$A$167,0)-1,MATCH($EG750,$D$6:$CC$6,0)-1+7,1,1)&gt;0,OFFSET($D$6,MATCH(VALUE(SUBSTITUTE(EQ750,EG750,"")),$A$6:$A$167,0)-1,MATCH($EG750,$D$6:$CC$6,0)-1+7,1,1),""),"")</f>
        <v/>
      </c>
      <c r="EV750" s="182" t="str">
        <f ca="1">IF($EU750&lt;&gt;"",IF(OFFSET($D$6,MATCH(VALUE(SUBSTITUTE($EQ750,$EG750,"")),$A$6:$A$167,0)-1,MATCH($EG750,$D$6:$CC$6,0)-1+8,1,1)=0,"",OFFSET($D$6,MATCH(VALUE(SUBSTITUTE($EQ750,$EG750,"")),$A$6:$A$167,0)-1,MATCH($EG750,$D$6:$CC$6,0)-1+8,1,1)),"")</f>
        <v/>
      </c>
      <c r="EW750" s="182" t="str">
        <f t="shared" ca="1" si="40"/>
        <v/>
      </c>
      <c r="EX750" s="182" t="str">
        <f t="shared" ca="1" si="41"/>
        <v/>
      </c>
      <c r="EY750" s="182" t="str">
        <f ca="1">IF(EU750="","",COUNTIF(EU$6:$EU750,"&gt;"&amp;0))</f>
        <v/>
      </c>
      <c r="EZ750" s="167"/>
      <c r="FA750" s="155"/>
    </row>
    <row r="751" spans="146:157" ht="27.6" customHeight="1">
      <c r="EP751" s="181"/>
      <c r="EQ751" s="181"/>
      <c r="ER751" s="182"/>
      <c r="ES751" s="182"/>
      <c r="ET751" s="182" t="str">
        <f t="shared" ca="1" si="39"/>
        <v/>
      </c>
      <c r="EU751" s="182" t="str">
        <f ca="1">IFERROR(IF(OFFSET($D$6,MATCH(VALUE(SUBSTITUTE(EQ751,EG751,"")),$A$6:$A$167,0)-1,MATCH($EG751,$D$6:$CC$6,0)-1+7,1,1)&gt;0,OFFSET($D$6,MATCH(VALUE(SUBSTITUTE(EQ751,EG751,"")),$A$6:$A$167,0)-1,MATCH($EG751,$D$6:$CC$6,0)-1+7,1,1),""),"")</f>
        <v/>
      </c>
      <c r="EV751" s="182" t="str">
        <f ca="1">IF($EU751&lt;&gt;"",IF(OFFSET($D$6,MATCH(VALUE(SUBSTITUTE($EQ751,$EG751,"")),$A$6:$A$167,0)-1,MATCH($EG751,$D$6:$CC$6,0)-1+8,1,1)=0,"",OFFSET($D$6,MATCH(VALUE(SUBSTITUTE($EQ751,$EG751,"")),$A$6:$A$167,0)-1,MATCH($EG751,$D$6:$CC$6,0)-1+8,1,1)),"")</f>
        <v/>
      </c>
      <c r="EW751" s="182" t="str">
        <f t="shared" ca="1" si="40"/>
        <v/>
      </c>
      <c r="EX751" s="182" t="str">
        <f t="shared" ca="1" si="41"/>
        <v/>
      </c>
      <c r="EY751" s="182" t="str">
        <f ca="1">IF(EU751="","",COUNTIF(EU$6:$EU751,"&gt;"&amp;0))</f>
        <v/>
      </c>
      <c r="EZ751" s="167"/>
      <c r="FA751" s="155"/>
    </row>
    <row r="752" spans="146:157" ht="27.6" customHeight="1">
      <c r="EP752" s="181"/>
      <c r="EQ752" s="181"/>
      <c r="ER752" s="182"/>
      <c r="ES752" s="182"/>
      <c r="ET752" s="182" t="str">
        <f t="shared" ca="1" si="39"/>
        <v/>
      </c>
      <c r="EU752" s="182" t="str">
        <f ca="1">IFERROR(IF(OFFSET($D$6,MATCH(VALUE(SUBSTITUTE(EQ752,EG752,"")),$A$6:$A$167,0)-1,MATCH($EG752,$D$6:$CC$6,0)-1+7,1,1)&gt;0,OFFSET($D$6,MATCH(VALUE(SUBSTITUTE(EQ752,EG752,"")),$A$6:$A$167,0)-1,MATCH($EG752,$D$6:$CC$6,0)-1+7,1,1),""),"")</f>
        <v/>
      </c>
      <c r="EV752" s="182" t="str">
        <f ca="1">IF($EU752&lt;&gt;"",IF(OFFSET($D$6,MATCH(VALUE(SUBSTITUTE($EQ752,$EG752,"")),$A$6:$A$167,0)-1,MATCH($EG752,$D$6:$CC$6,0)-1+8,1,1)=0,"",OFFSET($D$6,MATCH(VALUE(SUBSTITUTE($EQ752,$EG752,"")),$A$6:$A$167,0)-1,MATCH($EG752,$D$6:$CC$6,0)-1+8,1,1)),"")</f>
        <v/>
      </c>
      <c r="EW752" s="182" t="str">
        <f t="shared" ca="1" si="40"/>
        <v/>
      </c>
      <c r="EX752" s="182" t="str">
        <f t="shared" ca="1" si="41"/>
        <v/>
      </c>
      <c r="EY752" s="182" t="str">
        <f ca="1">IF(EU752="","",COUNTIF(EU$6:$EU752,"&gt;"&amp;0))</f>
        <v/>
      </c>
      <c r="EZ752" s="167"/>
      <c r="FA752" s="155"/>
    </row>
    <row r="753" spans="146:157" ht="27.6" customHeight="1">
      <c r="EP753" s="181"/>
      <c r="EQ753" s="181"/>
      <c r="ER753" s="182"/>
      <c r="ES753" s="182"/>
      <c r="ET753" s="182" t="str">
        <f t="shared" ca="1" si="39"/>
        <v/>
      </c>
      <c r="EU753" s="182" t="str">
        <f ca="1">IFERROR(IF(OFFSET($D$6,MATCH(VALUE(SUBSTITUTE(EQ753,EG753,"")),$A$6:$A$167,0)-1,MATCH($EG753,$D$6:$CC$6,0)-1+7,1,1)&gt;0,OFFSET($D$6,MATCH(VALUE(SUBSTITUTE(EQ753,EG753,"")),$A$6:$A$167,0)-1,MATCH($EG753,$D$6:$CC$6,0)-1+7,1,1),""),"")</f>
        <v/>
      </c>
      <c r="EV753" s="182" t="str">
        <f ca="1">IF($EU753&lt;&gt;"",IF(OFFSET($D$6,MATCH(VALUE(SUBSTITUTE($EQ753,$EG753,"")),$A$6:$A$167,0)-1,MATCH($EG753,$D$6:$CC$6,0)-1+8,1,1)=0,"",OFFSET($D$6,MATCH(VALUE(SUBSTITUTE($EQ753,$EG753,"")),$A$6:$A$167,0)-1,MATCH($EG753,$D$6:$CC$6,0)-1+8,1,1)),"")</f>
        <v/>
      </c>
      <c r="EW753" s="182" t="str">
        <f t="shared" ca="1" si="40"/>
        <v/>
      </c>
      <c r="EX753" s="182" t="str">
        <f t="shared" ca="1" si="41"/>
        <v/>
      </c>
      <c r="EY753" s="182" t="str">
        <f ca="1">IF(EU753="","",COUNTIF(EU$6:$EU753,"&gt;"&amp;0))</f>
        <v/>
      </c>
      <c r="EZ753" s="167"/>
      <c r="FA753" s="155"/>
    </row>
    <row r="754" spans="146:157" ht="27.6" customHeight="1">
      <c r="EP754" s="181"/>
      <c r="EQ754" s="181"/>
      <c r="ER754" s="182"/>
      <c r="ES754" s="182"/>
      <c r="ET754" s="182" t="str">
        <f t="shared" ca="1" si="39"/>
        <v/>
      </c>
      <c r="EU754" s="182" t="str">
        <f ca="1">IFERROR(IF(OFFSET($D$6,MATCH(VALUE(SUBSTITUTE(EQ754,EG754,"")),$A$6:$A$167,0)-1,MATCH($EG754,$D$6:$CC$6,0)-1+7,1,1)&gt;0,OFFSET($D$6,MATCH(VALUE(SUBSTITUTE(EQ754,EG754,"")),$A$6:$A$167,0)-1,MATCH($EG754,$D$6:$CC$6,0)-1+7,1,1),""),"")</f>
        <v/>
      </c>
      <c r="EV754" s="182" t="str">
        <f ca="1">IF($EU754&lt;&gt;"",IF(OFFSET($D$6,MATCH(VALUE(SUBSTITUTE($EQ754,$EG754,"")),$A$6:$A$167,0)-1,MATCH($EG754,$D$6:$CC$6,0)-1+8,1,1)=0,"",OFFSET($D$6,MATCH(VALUE(SUBSTITUTE($EQ754,$EG754,"")),$A$6:$A$167,0)-1,MATCH($EG754,$D$6:$CC$6,0)-1+8,1,1)),"")</f>
        <v/>
      </c>
      <c r="EW754" s="182" t="str">
        <f t="shared" ca="1" si="40"/>
        <v/>
      </c>
      <c r="EX754" s="182" t="str">
        <f t="shared" ca="1" si="41"/>
        <v/>
      </c>
      <c r="EY754" s="182" t="str">
        <f ca="1">IF(EU754="","",COUNTIF(EU$6:$EU754,"&gt;"&amp;0))</f>
        <v/>
      </c>
      <c r="EZ754" s="167"/>
      <c r="FA754" s="155"/>
    </row>
    <row r="755" spans="146:157" ht="27.6" customHeight="1">
      <c r="EP755" s="181"/>
      <c r="EQ755" s="181"/>
      <c r="ER755" s="182"/>
      <c r="ES755" s="182"/>
      <c r="ET755" s="182" t="str">
        <f t="shared" ca="1" si="39"/>
        <v/>
      </c>
      <c r="EU755" s="182" t="str">
        <f ca="1">IFERROR(IF(OFFSET($D$6,MATCH(VALUE(SUBSTITUTE(EQ755,EG755,"")),$A$6:$A$167,0)-1,MATCH($EG755,$D$6:$CC$6,0)-1+7,1,1)&gt;0,OFFSET($D$6,MATCH(VALUE(SUBSTITUTE(EQ755,EG755,"")),$A$6:$A$167,0)-1,MATCH($EG755,$D$6:$CC$6,0)-1+7,1,1),""),"")</f>
        <v/>
      </c>
      <c r="EV755" s="182" t="str">
        <f ca="1">IF($EU755&lt;&gt;"",IF(OFFSET($D$6,MATCH(VALUE(SUBSTITUTE($EQ755,$EG755,"")),$A$6:$A$167,0)-1,MATCH($EG755,$D$6:$CC$6,0)-1+8,1,1)=0,"",OFFSET($D$6,MATCH(VALUE(SUBSTITUTE($EQ755,$EG755,"")),$A$6:$A$167,0)-1,MATCH($EG755,$D$6:$CC$6,0)-1+8,1,1)),"")</f>
        <v/>
      </c>
      <c r="EW755" s="182" t="str">
        <f t="shared" ca="1" si="40"/>
        <v/>
      </c>
      <c r="EX755" s="182" t="str">
        <f t="shared" ca="1" si="41"/>
        <v/>
      </c>
      <c r="EY755" s="182" t="str">
        <f ca="1">IF(EU755="","",COUNTIF(EU$6:$EU755,"&gt;"&amp;0))</f>
        <v/>
      </c>
      <c r="EZ755" s="167"/>
      <c r="FA755" s="155"/>
    </row>
    <row r="756" spans="146:157" ht="27.6" customHeight="1">
      <c r="EP756" s="181"/>
      <c r="EQ756" s="181"/>
      <c r="ER756" s="182"/>
      <c r="ES756" s="182"/>
      <c r="ET756" s="182" t="str">
        <f t="shared" ca="1" si="39"/>
        <v/>
      </c>
      <c r="EU756" s="182" t="str">
        <f ca="1">IFERROR(IF(OFFSET($D$6,MATCH(VALUE(SUBSTITUTE(EQ756,EG756,"")),$A$6:$A$167,0)-1,MATCH($EG756,$D$6:$CC$6,0)-1+7,1,1)&gt;0,OFFSET($D$6,MATCH(VALUE(SUBSTITUTE(EQ756,EG756,"")),$A$6:$A$167,0)-1,MATCH($EG756,$D$6:$CC$6,0)-1+7,1,1),""),"")</f>
        <v/>
      </c>
      <c r="EV756" s="182" t="str">
        <f ca="1">IF($EU756&lt;&gt;"",IF(OFFSET($D$6,MATCH(VALUE(SUBSTITUTE($EQ756,$EG756,"")),$A$6:$A$167,0)-1,MATCH($EG756,$D$6:$CC$6,0)-1+8,1,1)=0,"",OFFSET($D$6,MATCH(VALUE(SUBSTITUTE($EQ756,$EG756,"")),$A$6:$A$167,0)-1,MATCH($EG756,$D$6:$CC$6,0)-1+8,1,1)),"")</f>
        <v/>
      </c>
      <c r="EW756" s="182" t="str">
        <f t="shared" ca="1" si="40"/>
        <v/>
      </c>
      <c r="EX756" s="182" t="str">
        <f t="shared" ca="1" si="41"/>
        <v/>
      </c>
      <c r="EY756" s="182" t="str">
        <f ca="1">IF(EU756="","",COUNTIF(EU$6:$EU756,"&gt;"&amp;0))</f>
        <v/>
      </c>
      <c r="EZ756" s="167"/>
      <c r="FA756" s="155"/>
    </row>
    <row r="757" spans="146:157" ht="27.6" customHeight="1">
      <c r="EP757" s="181"/>
      <c r="EQ757" s="181"/>
      <c r="ER757" s="182"/>
      <c r="ES757" s="182"/>
      <c r="ET757" s="182" t="str">
        <f t="shared" ca="1" si="39"/>
        <v/>
      </c>
      <c r="EU757" s="182" t="str">
        <f ca="1">IFERROR(IF(OFFSET($D$6,MATCH(VALUE(SUBSTITUTE(EQ757,EG757,"")),$A$6:$A$167,0)-1,MATCH($EG757,$D$6:$CC$6,0)-1+7,1,1)&gt;0,OFFSET($D$6,MATCH(VALUE(SUBSTITUTE(EQ757,EG757,"")),$A$6:$A$167,0)-1,MATCH($EG757,$D$6:$CC$6,0)-1+7,1,1),""),"")</f>
        <v/>
      </c>
      <c r="EV757" s="182" t="str">
        <f ca="1">IF($EU757&lt;&gt;"",IF(OFFSET($D$6,MATCH(VALUE(SUBSTITUTE($EQ757,$EG757,"")),$A$6:$A$167,0)-1,MATCH($EG757,$D$6:$CC$6,0)-1+8,1,1)=0,"",OFFSET($D$6,MATCH(VALUE(SUBSTITUTE($EQ757,$EG757,"")),$A$6:$A$167,0)-1,MATCH($EG757,$D$6:$CC$6,0)-1+8,1,1)),"")</f>
        <v/>
      </c>
      <c r="EW757" s="182" t="str">
        <f t="shared" ca="1" si="40"/>
        <v/>
      </c>
      <c r="EX757" s="182" t="str">
        <f t="shared" ca="1" si="41"/>
        <v/>
      </c>
      <c r="EY757" s="182" t="str">
        <f ca="1">IF(EU757="","",COUNTIF(EU$6:$EU757,"&gt;"&amp;0))</f>
        <v/>
      </c>
      <c r="EZ757" s="167"/>
      <c r="FA757" s="155"/>
    </row>
    <row r="758" spans="146:157" ht="27.6" customHeight="1">
      <c r="EP758" s="181"/>
      <c r="EQ758" s="181"/>
      <c r="ER758" s="182"/>
      <c r="ES758" s="182"/>
      <c r="ET758" s="182" t="str">
        <f t="shared" ca="1" si="39"/>
        <v/>
      </c>
      <c r="EU758" s="182" t="str">
        <f ca="1">IFERROR(IF(OFFSET($D$6,MATCH(VALUE(SUBSTITUTE(EQ758,EG758,"")),$A$6:$A$167,0)-1,MATCH($EG758,$D$6:$CC$6,0)-1+7,1,1)&gt;0,OFFSET($D$6,MATCH(VALUE(SUBSTITUTE(EQ758,EG758,"")),$A$6:$A$167,0)-1,MATCH($EG758,$D$6:$CC$6,0)-1+7,1,1),""),"")</f>
        <v/>
      </c>
      <c r="EV758" s="182" t="str">
        <f ca="1">IF($EU758&lt;&gt;"",IF(OFFSET($D$6,MATCH(VALUE(SUBSTITUTE($EQ758,$EG758,"")),$A$6:$A$167,0)-1,MATCH($EG758,$D$6:$CC$6,0)-1+8,1,1)=0,"",OFFSET($D$6,MATCH(VALUE(SUBSTITUTE($EQ758,$EG758,"")),$A$6:$A$167,0)-1,MATCH($EG758,$D$6:$CC$6,0)-1+8,1,1)),"")</f>
        <v/>
      </c>
      <c r="EW758" s="182" t="str">
        <f t="shared" ca="1" si="40"/>
        <v/>
      </c>
      <c r="EX758" s="182" t="str">
        <f t="shared" ca="1" si="41"/>
        <v/>
      </c>
      <c r="EY758" s="182" t="str">
        <f ca="1">IF(EU758="","",COUNTIF(EU$6:$EU758,"&gt;"&amp;0))</f>
        <v/>
      </c>
      <c r="EZ758" s="167"/>
      <c r="FA758" s="155"/>
    </row>
    <row r="759" spans="146:157" ht="27.6" customHeight="1">
      <c r="EP759" s="181"/>
      <c r="EQ759" s="181"/>
      <c r="ER759" s="182"/>
      <c r="ES759" s="182"/>
      <c r="ET759" s="182" t="str">
        <f t="shared" ca="1" si="39"/>
        <v/>
      </c>
      <c r="EU759" s="182" t="str">
        <f ca="1">IFERROR(IF(OFFSET($D$6,MATCH(VALUE(SUBSTITUTE(EQ759,EG759,"")),$A$6:$A$167,0)-1,MATCH($EG759,$D$6:$CC$6,0)-1+7,1,1)&gt;0,OFFSET($D$6,MATCH(VALUE(SUBSTITUTE(EQ759,EG759,"")),$A$6:$A$167,0)-1,MATCH($EG759,$D$6:$CC$6,0)-1+7,1,1),""),"")</f>
        <v/>
      </c>
      <c r="EV759" s="182" t="str">
        <f ca="1">IF($EU759&lt;&gt;"",IF(OFFSET($D$6,MATCH(VALUE(SUBSTITUTE($EQ759,$EG759,"")),$A$6:$A$167,0)-1,MATCH($EG759,$D$6:$CC$6,0)-1+8,1,1)=0,"",OFFSET($D$6,MATCH(VALUE(SUBSTITUTE($EQ759,$EG759,"")),$A$6:$A$167,0)-1,MATCH($EG759,$D$6:$CC$6,0)-1+8,1,1)),"")</f>
        <v/>
      </c>
      <c r="EW759" s="182" t="str">
        <f t="shared" ca="1" si="40"/>
        <v/>
      </c>
      <c r="EX759" s="182" t="str">
        <f t="shared" ca="1" si="41"/>
        <v/>
      </c>
      <c r="EY759" s="182" t="str">
        <f ca="1">IF(EU759="","",COUNTIF(EU$6:$EU759,"&gt;"&amp;0))</f>
        <v/>
      </c>
      <c r="EZ759" s="167"/>
      <c r="FA759" s="155"/>
    </row>
    <row r="760" spans="146:157" ht="27.6" customHeight="1">
      <c r="EP760" s="181"/>
      <c r="EQ760" s="181"/>
      <c r="ER760" s="182"/>
      <c r="ES760" s="182"/>
      <c r="ET760" s="182" t="str">
        <f t="shared" ca="1" si="39"/>
        <v/>
      </c>
      <c r="EU760" s="182" t="str">
        <f ca="1">IFERROR(IF(OFFSET($D$6,MATCH(VALUE(SUBSTITUTE(EQ760,EG760,"")),$A$6:$A$167,0)-1,MATCH($EG760,$D$6:$CC$6,0)-1+7,1,1)&gt;0,OFFSET($D$6,MATCH(VALUE(SUBSTITUTE(EQ760,EG760,"")),$A$6:$A$167,0)-1,MATCH($EG760,$D$6:$CC$6,0)-1+7,1,1),""),"")</f>
        <v/>
      </c>
      <c r="EV760" s="182" t="str">
        <f ca="1">IF($EU760&lt;&gt;"",IF(OFFSET($D$6,MATCH(VALUE(SUBSTITUTE($EQ760,$EG760,"")),$A$6:$A$167,0)-1,MATCH($EG760,$D$6:$CC$6,0)-1+8,1,1)=0,"",OFFSET($D$6,MATCH(VALUE(SUBSTITUTE($EQ760,$EG760,"")),$A$6:$A$167,0)-1,MATCH($EG760,$D$6:$CC$6,0)-1+8,1,1)),"")</f>
        <v/>
      </c>
      <c r="EW760" s="182" t="str">
        <f t="shared" ca="1" si="40"/>
        <v/>
      </c>
      <c r="EX760" s="182" t="str">
        <f t="shared" ca="1" si="41"/>
        <v/>
      </c>
      <c r="EY760" s="182" t="str">
        <f ca="1">IF(EU760="","",COUNTIF(EU$6:$EU760,"&gt;"&amp;0))</f>
        <v/>
      </c>
      <c r="EZ760" s="167"/>
      <c r="FA760" s="155"/>
    </row>
    <row r="761" spans="146:157" ht="27.6" customHeight="1">
      <c r="EP761" s="181"/>
      <c r="EQ761" s="181"/>
      <c r="ER761" s="182"/>
      <c r="ES761" s="182"/>
      <c r="ET761" s="182" t="str">
        <f t="shared" ca="1" si="39"/>
        <v/>
      </c>
      <c r="EU761" s="182" t="str">
        <f ca="1">IFERROR(IF(OFFSET($D$6,MATCH(VALUE(SUBSTITUTE(EQ761,EG761,"")),$A$6:$A$167,0)-1,MATCH($EG761,$D$6:$CC$6,0)-1+7,1,1)&gt;0,OFFSET($D$6,MATCH(VALUE(SUBSTITUTE(EQ761,EG761,"")),$A$6:$A$167,0)-1,MATCH($EG761,$D$6:$CC$6,0)-1+7,1,1),""),"")</f>
        <v/>
      </c>
      <c r="EV761" s="182" t="str">
        <f ca="1">IF($EU761&lt;&gt;"",IF(OFFSET($D$6,MATCH(VALUE(SUBSTITUTE($EQ761,$EG761,"")),$A$6:$A$167,0)-1,MATCH($EG761,$D$6:$CC$6,0)-1+8,1,1)=0,"",OFFSET($D$6,MATCH(VALUE(SUBSTITUTE($EQ761,$EG761,"")),$A$6:$A$167,0)-1,MATCH($EG761,$D$6:$CC$6,0)-1+8,1,1)),"")</f>
        <v/>
      </c>
      <c r="EW761" s="182" t="str">
        <f t="shared" ca="1" si="40"/>
        <v/>
      </c>
      <c r="EX761" s="182" t="str">
        <f t="shared" ca="1" si="41"/>
        <v/>
      </c>
      <c r="EY761" s="182" t="str">
        <f ca="1">IF(EU761="","",COUNTIF(EU$6:$EU761,"&gt;"&amp;0))</f>
        <v/>
      </c>
      <c r="EZ761" s="167"/>
      <c r="FA761" s="155"/>
    </row>
    <row r="762" spans="146:157" ht="27.6" customHeight="1">
      <c r="EP762" s="181"/>
      <c r="EQ762" s="181"/>
      <c r="ER762" s="182"/>
      <c r="ES762" s="182"/>
      <c r="ET762" s="182" t="str">
        <f t="shared" ca="1" si="39"/>
        <v/>
      </c>
      <c r="EU762" s="182" t="str">
        <f ca="1">IFERROR(IF(OFFSET($D$6,MATCH(VALUE(SUBSTITUTE(EQ762,EG762,"")),$A$6:$A$167,0)-1,MATCH($EG762,$D$6:$CC$6,0)-1+7,1,1)&gt;0,OFFSET($D$6,MATCH(VALUE(SUBSTITUTE(EQ762,EG762,"")),$A$6:$A$167,0)-1,MATCH($EG762,$D$6:$CC$6,0)-1+7,1,1),""),"")</f>
        <v/>
      </c>
      <c r="EV762" s="182" t="str">
        <f ca="1">IF($EU762&lt;&gt;"",IF(OFFSET($D$6,MATCH(VALUE(SUBSTITUTE($EQ762,$EG762,"")),$A$6:$A$167,0)-1,MATCH($EG762,$D$6:$CC$6,0)-1+8,1,1)=0,"",OFFSET($D$6,MATCH(VALUE(SUBSTITUTE($EQ762,$EG762,"")),$A$6:$A$167,0)-1,MATCH($EG762,$D$6:$CC$6,0)-1+8,1,1)),"")</f>
        <v/>
      </c>
      <c r="EW762" s="182" t="str">
        <f t="shared" ca="1" si="40"/>
        <v/>
      </c>
      <c r="EX762" s="182" t="str">
        <f t="shared" ca="1" si="41"/>
        <v/>
      </c>
      <c r="EY762" s="182" t="str">
        <f ca="1">IF(EU762="","",COUNTIF(EU$6:$EU762,"&gt;"&amp;0))</f>
        <v/>
      </c>
      <c r="EZ762" s="167"/>
      <c r="FA762" s="155"/>
    </row>
    <row r="763" spans="146:157" ht="27.6" customHeight="1">
      <c r="EP763" s="181"/>
      <c r="EQ763" s="181"/>
      <c r="ER763" s="182"/>
      <c r="ES763" s="182"/>
      <c r="ET763" s="182" t="str">
        <f t="shared" ca="1" si="39"/>
        <v/>
      </c>
      <c r="EU763" s="182" t="str">
        <f ca="1">IFERROR(IF(OFFSET($D$6,MATCH(VALUE(SUBSTITUTE(EQ763,EG763,"")),$A$6:$A$167,0)-1,MATCH($EG763,$D$6:$CC$6,0)-1+7,1,1)&gt;0,OFFSET($D$6,MATCH(VALUE(SUBSTITUTE(EQ763,EG763,"")),$A$6:$A$167,0)-1,MATCH($EG763,$D$6:$CC$6,0)-1+7,1,1),""),"")</f>
        <v/>
      </c>
      <c r="EV763" s="182" t="str">
        <f ca="1">IF($EU763&lt;&gt;"",IF(OFFSET($D$6,MATCH(VALUE(SUBSTITUTE($EQ763,$EG763,"")),$A$6:$A$167,0)-1,MATCH($EG763,$D$6:$CC$6,0)-1+8,1,1)=0,"",OFFSET($D$6,MATCH(VALUE(SUBSTITUTE($EQ763,$EG763,"")),$A$6:$A$167,0)-1,MATCH($EG763,$D$6:$CC$6,0)-1+8,1,1)),"")</f>
        <v/>
      </c>
      <c r="EW763" s="182" t="str">
        <f t="shared" ca="1" si="40"/>
        <v/>
      </c>
      <c r="EX763" s="182" t="str">
        <f t="shared" ca="1" si="41"/>
        <v/>
      </c>
      <c r="EY763" s="182" t="str">
        <f ca="1">IF(EU763="","",COUNTIF(EU$6:$EU763,"&gt;"&amp;0))</f>
        <v/>
      </c>
      <c r="EZ763" s="167"/>
      <c r="FA763" s="155"/>
    </row>
    <row r="764" spans="146:157" ht="27.6" customHeight="1">
      <c r="EP764" s="181"/>
      <c r="EQ764" s="181"/>
      <c r="ER764" s="182"/>
      <c r="ES764" s="182"/>
      <c r="ET764" s="182" t="str">
        <f t="shared" ca="1" si="39"/>
        <v/>
      </c>
      <c r="EU764" s="182" t="str">
        <f ca="1">IFERROR(IF(OFFSET($D$6,MATCH(VALUE(SUBSTITUTE(EQ764,EG764,"")),$A$6:$A$167,0)-1,MATCH($EG764,$D$6:$CC$6,0)-1+7,1,1)&gt;0,OFFSET($D$6,MATCH(VALUE(SUBSTITUTE(EQ764,EG764,"")),$A$6:$A$167,0)-1,MATCH($EG764,$D$6:$CC$6,0)-1+7,1,1),""),"")</f>
        <v/>
      </c>
      <c r="EV764" s="182" t="str">
        <f ca="1">IF($EU764&lt;&gt;"",IF(OFFSET($D$6,MATCH(VALUE(SUBSTITUTE($EQ764,$EG764,"")),$A$6:$A$167,0)-1,MATCH($EG764,$D$6:$CC$6,0)-1+8,1,1)=0,"",OFFSET($D$6,MATCH(VALUE(SUBSTITUTE($EQ764,$EG764,"")),$A$6:$A$167,0)-1,MATCH($EG764,$D$6:$CC$6,0)-1+8,1,1)),"")</f>
        <v/>
      </c>
      <c r="EW764" s="182" t="str">
        <f t="shared" ca="1" si="40"/>
        <v/>
      </c>
      <c r="EX764" s="182" t="str">
        <f t="shared" ca="1" si="41"/>
        <v/>
      </c>
      <c r="EY764" s="182" t="str">
        <f ca="1">IF(EU764="","",COUNTIF(EU$6:$EU764,"&gt;"&amp;0))</f>
        <v/>
      </c>
      <c r="EZ764" s="167"/>
      <c r="FA764" s="155"/>
    </row>
    <row r="765" spans="146:157" ht="27.6" customHeight="1">
      <c r="EP765" s="181"/>
      <c r="EQ765" s="181"/>
      <c r="ER765" s="182"/>
      <c r="ES765" s="182"/>
      <c r="ET765" s="182" t="str">
        <f t="shared" ca="1" si="39"/>
        <v/>
      </c>
      <c r="EU765" s="182" t="str">
        <f ca="1">IFERROR(IF(OFFSET($D$6,MATCH(VALUE(SUBSTITUTE(EQ765,EG765,"")),$A$6:$A$167,0)-1,MATCH($EG765,$D$6:$CC$6,0)-1+7,1,1)&gt;0,OFFSET($D$6,MATCH(VALUE(SUBSTITUTE(EQ765,EG765,"")),$A$6:$A$167,0)-1,MATCH($EG765,$D$6:$CC$6,0)-1+7,1,1),""),"")</f>
        <v/>
      </c>
      <c r="EV765" s="182" t="str">
        <f ca="1">IF($EU765&lt;&gt;"",IF(OFFSET($D$6,MATCH(VALUE(SUBSTITUTE($EQ765,$EG765,"")),$A$6:$A$167,0)-1,MATCH($EG765,$D$6:$CC$6,0)-1+8,1,1)=0,"",OFFSET($D$6,MATCH(VALUE(SUBSTITUTE($EQ765,$EG765,"")),$A$6:$A$167,0)-1,MATCH($EG765,$D$6:$CC$6,0)-1+8,1,1)),"")</f>
        <v/>
      </c>
      <c r="EW765" s="182" t="str">
        <f t="shared" ca="1" si="40"/>
        <v/>
      </c>
      <c r="EX765" s="182" t="str">
        <f t="shared" ca="1" si="41"/>
        <v/>
      </c>
      <c r="EY765" s="182" t="str">
        <f ca="1">IF(EU765="","",COUNTIF(EU$6:$EU765,"&gt;"&amp;0))</f>
        <v/>
      </c>
      <c r="EZ765" s="167"/>
      <c r="FA765" s="155"/>
    </row>
    <row r="766" spans="146:157" ht="27.6" customHeight="1">
      <c r="EP766" s="181"/>
      <c r="EQ766" s="181"/>
      <c r="ER766" s="182"/>
      <c r="ES766" s="182"/>
      <c r="ET766" s="182" t="str">
        <f t="shared" ca="1" si="39"/>
        <v/>
      </c>
      <c r="EU766" s="182" t="str">
        <f ca="1">IFERROR(IF(OFFSET($D$6,MATCH(VALUE(SUBSTITUTE(EQ766,EG766,"")),$A$6:$A$167,0)-1,MATCH($EG766,$D$6:$CC$6,0)-1+7,1,1)&gt;0,OFFSET($D$6,MATCH(VALUE(SUBSTITUTE(EQ766,EG766,"")),$A$6:$A$167,0)-1,MATCH($EG766,$D$6:$CC$6,0)-1+7,1,1),""),"")</f>
        <v/>
      </c>
      <c r="EV766" s="182" t="str">
        <f ca="1">IF($EU766&lt;&gt;"",IF(OFFSET($D$6,MATCH(VALUE(SUBSTITUTE($EQ766,$EG766,"")),$A$6:$A$167,0)-1,MATCH($EG766,$D$6:$CC$6,0)-1+8,1,1)=0,"",OFFSET($D$6,MATCH(VALUE(SUBSTITUTE($EQ766,$EG766,"")),$A$6:$A$167,0)-1,MATCH($EG766,$D$6:$CC$6,0)-1+8,1,1)),"")</f>
        <v/>
      </c>
      <c r="EW766" s="182" t="str">
        <f t="shared" ca="1" si="40"/>
        <v/>
      </c>
      <c r="EX766" s="182" t="str">
        <f t="shared" ca="1" si="41"/>
        <v/>
      </c>
      <c r="EY766" s="182" t="str">
        <f ca="1">IF(EU766="","",COUNTIF(EU$6:$EU766,"&gt;"&amp;0))</f>
        <v/>
      </c>
      <c r="EZ766" s="167"/>
      <c r="FA766" s="155"/>
    </row>
    <row r="767" spans="146:157" ht="27.6" customHeight="1">
      <c r="EP767" s="181"/>
      <c r="EQ767" s="181"/>
      <c r="ER767" s="182"/>
      <c r="ES767" s="182"/>
      <c r="ET767" s="182" t="str">
        <f t="shared" ca="1" si="39"/>
        <v/>
      </c>
      <c r="EU767" s="182" t="str">
        <f ca="1">IFERROR(IF(OFFSET($D$6,MATCH(VALUE(SUBSTITUTE(EQ767,EG767,"")),$A$6:$A$167,0)-1,MATCH($EG767,$D$6:$CC$6,0)-1+7,1,1)&gt;0,OFFSET($D$6,MATCH(VALUE(SUBSTITUTE(EQ767,EG767,"")),$A$6:$A$167,0)-1,MATCH($EG767,$D$6:$CC$6,0)-1+7,1,1),""),"")</f>
        <v/>
      </c>
      <c r="EV767" s="182" t="str">
        <f ca="1">IF($EU767&lt;&gt;"",IF(OFFSET($D$6,MATCH(VALUE(SUBSTITUTE($EQ767,$EG767,"")),$A$6:$A$167,0)-1,MATCH($EG767,$D$6:$CC$6,0)-1+8,1,1)=0,"",OFFSET($D$6,MATCH(VALUE(SUBSTITUTE($EQ767,$EG767,"")),$A$6:$A$167,0)-1,MATCH($EG767,$D$6:$CC$6,0)-1+8,1,1)),"")</f>
        <v/>
      </c>
      <c r="EW767" s="182" t="str">
        <f t="shared" ca="1" si="40"/>
        <v/>
      </c>
      <c r="EX767" s="182" t="str">
        <f t="shared" ca="1" si="41"/>
        <v/>
      </c>
      <c r="EY767" s="182" t="str">
        <f ca="1">IF(EU767="","",COUNTIF(EU$6:$EU767,"&gt;"&amp;0))</f>
        <v/>
      </c>
      <c r="EZ767" s="167"/>
      <c r="FA767" s="155"/>
    </row>
    <row r="768" spans="146:157" ht="27.6" customHeight="1">
      <c r="EP768" s="181"/>
      <c r="EQ768" s="181"/>
      <c r="ER768" s="182"/>
      <c r="ES768" s="182"/>
      <c r="ET768" s="182" t="str">
        <f t="shared" ca="1" si="39"/>
        <v/>
      </c>
      <c r="EU768" s="182" t="str">
        <f ca="1">IFERROR(IF(OFFSET($D$6,MATCH(VALUE(SUBSTITUTE(EQ768,EG768,"")),$A$6:$A$167,0)-1,MATCH($EG768,$D$6:$CC$6,0)-1+7,1,1)&gt;0,OFFSET($D$6,MATCH(VALUE(SUBSTITUTE(EQ768,EG768,"")),$A$6:$A$167,0)-1,MATCH($EG768,$D$6:$CC$6,0)-1+7,1,1),""),"")</f>
        <v/>
      </c>
      <c r="EV768" s="182" t="str">
        <f ca="1">IF($EU768&lt;&gt;"",IF(OFFSET($D$6,MATCH(VALUE(SUBSTITUTE($EQ768,$EG768,"")),$A$6:$A$167,0)-1,MATCH($EG768,$D$6:$CC$6,0)-1+8,1,1)=0,"",OFFSET($D$6,MATCH(VALUE(SUBSTITUTE($EQ768,$EG768,"")),$A$6:$A$167,0)-1,MATCH($EG768,$D$6:$CC$6,0)-1+8,1,1)),"")</f>
        <v/>
      </c>
      <c r="EW768" s="182" t="str">
        <f t="shared" ca="1" si="40"/>
        <v/>
      </c>
      <c r="EX768" s="182" t="str">
        <f t="shared" ca="1" si="41"/>
        <v/>
      </c>
      <c r="EY768" s="182" t="str">
        <f ca="1">IF(EU768="","",COUNTIF(EU$6:$EU768,"&gt;"&amp;0))</f>
        <v/>
      </c>
      <c r="EZ768" s="167"/>
      <c r="FA768" s="155"/>
    </row>
    <row r="769" spans="146:157" ht="27.6" customHeight="1">
      <c r="EP769" s="181"/>
      <c r="EQ769" s="181"/>
      <c r="ER769" s="182"/>
      <c r="ES769" s="182"/>
      <c r="ET769" s="182" t="str">
        <f t="shared" ca="1" si="39"/>
        <v/>
      </c>
      <c r="EU769" s="182" t="str">
        <f ca="1">IFERROR(IF(OFFSET($D$6,MATCH(VALUE(SUBSTITUTE(EQ769,EG769,"")),$A$6:$A$167,0)-1,MATCH($EG769,$D$6:$CC$6,0)-1+7,1,1)&gt;0,OFFSET($D$6,MATCH(VALUE(SUBSTITUTE(EQ769,EG769,"")),$A$6:$A$167,0)-1,MATCH($EG769,$D$6:$CC$6,0)-1+7,1,1),""),"")</f>
        <v/>
      </c>
      <c r="EV769" s="182" t="str">
        <f ca="1">IF($EU769&lt;&gt;"",IF(OFFSET($D$6,MATCH(VALUE(SUBSTITUTE($EQ769,$EG769,"")),$A$6:$A$167,0)-1,MATCH($EG769,$D$6:$CC$6,0)-1+8,1,1)=0,"",OFFSET($D$6,MATCH(VALUE(SUBSTITUTE($EQ769,$EG769,"")),$A$6:$A$167,0)-1,MATCH($EG769,$D$6:$CC$6,0)-1+8,1,1)),"")</f>
        <v/>
      </c>
      <c r="EW769" s="182" t="str">
        <f t="shared" ca="1" si="40"/>
        <v/>
      </c>
      <c r="EX769" s="182" t="str">
        <f t="shared" ca="1" si="41"/>
        <v/>
      </c>
      <c r="EY769" s="182" t="str">
        <f ca="1">IF(EU769="","",COUNTIF(EU$6:$EU769,"&gt;"&amp;0))</f>
        <v/>
      </c>
      <c r="EZ769" s="167"/>
      <c r="FA769" s="155"/>
    </row>
    <row r="770" spans="146:157" ht="27.6" customHeight="1">
      <c r="EP770" s="181"/>
      <c r="EQ770" s="181"/>
      <c r="ER770" s="182"/>
      <c r="ES770" s="182"/>
      <c r="ET770" s="182" t="str">
        <f t="shared" ca="1" si="39"/>
        <v/>
      </c>
      <c r="EU770" s="182" t="str">
        <f ca="1">IFERROR(IF(OFFSET($D$6,MATCH(VALUE(SUBSTITUTE(EQ770,EG770,"")),$A$6:$A$167,0)-1,MATCH($EG770,$D$6:$CC$6,0)-1+7,1,1)&gt;0,OFFSET($D$6,MATCH(VALUE(SUBSTITUTE(EQ770,EG770,"")),$A$6:$A$167,0)-1,MATCH($EG770,$D$6:$CC$6,0)-1+7,1,1),""),"")</f>
        <v/>
      </c>
      <c r="EV770" s="182" t="str">
        <f ca="1">IF($EU770&lt;&gt;"",IF(OFFSET($D$6,MATCH(VALUE(SUBSTITUTE($EQ770,$EG770,"")),$A$6:$A$167,0)-1,MATCH($EG770,$D$6:$CC$6,0)-1+8,1,1)=0,"",OFFSET($D$6,MATCH(VALUE(SUBSTITUTE($EQ770,$EG770,"")),$A$6:$A$167,0)-1,MATCH($EG770,$D$6:$CC$6,0)-1+8,1,1)),"")</f>
        <v/>
      </c>
      <c r="EW770" s="182" t="str">
        <f t="shared" ca="1" si="40"/>
        <v/>
      </c>
      <c r="EX770" s="182" t="str">
        <f t="shared" ca="1" si="41"/>
        <v/>
      </c>
      <c r="EY770" s="182" t="str">
        <f ca="1">IF(EU770="","",COUNTIF(EU$6:$EU770,"&gt;"&amp;0))</f>
        <v/>
      </c>
      <c r="EZ770" s="167"/>
      <c r="FA770" s="155"/>
    </row>
    <row r="771" spans="146:157" ht="27.6" customHeight="1">
      <c r="EP771" s="181"/>
      <c r="EQ771" s="181"/>
      <c r="ER771" s="182"/>
      <c r="ES771" s="182"/>
      <c r="ET771" s="182" t="str">
        <f t="shared" ca="1" si="39"/>
        <v/>
      </c>
      <c r="EU771" s="182" t="str">
        <f ca="1">IFERROR(IF(OFFSET($D$6,MATCH(VALUE(SUBSTITUTE(EQ771,EG771,"")),$A$6:$A$167,0)-1,MATCH($EG771,$D$6:$CC$6,0)-1+7,1,1)&gt;0,OFFSET($D$6,MATCH(VALUE(SUBSTITUTE(EQ771,EG771,"")),$A$6:$A$167,0)-1,MATCH($EG771,$D$6:$CC$6,0)-1+7,1,1),""),"")</f>
        <v/>
      </c>
      <c r="EV771" s="182" t="str">
        <f ca="1">IF($EU771&lt;&gt;"",IF(OFFSET($D$6,MATCH(VALUE(SUBSTITUTE($EQ771,$EG771,"")),$A$6:$A$167,0)-1,MATCH($EG771,$D$6:$CC$6,0)-1+8,1,1)=0,"",OFFSET($D$6,MATCH(VALUE(SUBSTITUTE($EQ771,$EG771,"")),$A$6:$A$167,0)-1,MATCH($EG771,$D$6:$CC$6,0)-1+8,1,1)),"")</f>
        <v/>
      </c>
      <c r="EW771" s="182" t="str">
        <f t="shared" ca="1" si="40"/>
        <v/>
      </c>
      <c r="EX771" s="182" t="str">
        <f t="shared" ca="1" si="41"/>
        <v/>
      </c>
      <c r="EY771" s="182" t="str">
        <f ca="1">IF(EU771="","",COUNTIF(EU$6:$EU771,"&gt;"&amp;0))</f>
        <v/>
      </c>
      <c r="EZ771" s="167"/>
      <c r="FA771" s="155"/>
    </row>
    <row r="772" spans="146:157" ht="27.6" customHeight="1">
      <c r="EP772" s="181"/>
      <c r="EQ772" s="181"/>
      <c r="ER772" s="182"/>
      <c r="ES772" s="182"/>
      <c r="ET772" s="182" t="str">
        <f t="shared" ca="1" si="39"/>
        <v/>
      </c>
      <c r="EU772" s="182" t="str">
        <f ca="1">IFERROR(IF(OFFSET($D$6,MATCH(VALUE(SUBSTITUTE(EQ772,EG772,"")),$A$6:$A$167,0)-1,MATCH($EG772,$D$6:$CC$6,0)-1+7,1,1)&gt;0,OFFSET($D$6,MATCH(VALUE(SUBSTITUTE(EQ772,EG772,"")),$A$6:$A$167,0)-1,MATCH($EG772,$D$6:$CC$6,0)-1+7,1,1),""),"")</f>
        <v/>
      </c>
      <c r="EV772" s="182" t="str">
        <f ca="1">IF($EU772&lt;&gt;"",IF(OFFSET($D$6,MATCH(VALUE(SUBSTITUTE($EQ772,$EG772,"")),$A$6:$A$167,0)-1,MATCH($EG772,$D$6:$CC$6,0)-1+8,1,1)=0,"",OFFSET($D$6,MATCH(VALUE(SUBSTITUTE($EQ772,$EG772,"")),$A$6:$A$167,0)-1,MATCH($EG772,$D$6:$CC$6,0)-1+8,1,1)),"")</f>
        <v/>
      </c>
      <c r="EW772" s="182" t="str">
        <f t="shared" ca="1" si="40"/>
        <v/>
      </c>
      <c r="EX772" s="182" t="str">
        <f t="shared" ca="1" si="41"/>
        <v/>
      </c>
      <c r="EY772" s="182" t="str">
        <f ca="1">IF(EU772="","",COUNTIF(EU$6:$EU772,"&gt;"&amp;0))</f>
        <v/>
      </c>
      <c r="EZ772" s="167"/>
      <c r="FA772" s="155"/>
    </row>
    <row r="773" spans="146:157" ht="27.6" customHeight="1">
      <c r="EP773" s="181"/>
      <c r="EQ773" s="181"/>
      <c r="ER773" s="182"/>
      <c r="ES773" s="182"/>
      <c r="ET773" s="182" t="str">
        <f t="shared" ca="1" si="39"/>
        <v/>
      </c>
      <c r="EU773" s="182" t="str">
        <f ca="1">IFERROR(IF(OFFSET($D$6,MATCH(VALUE(SUBSTITUTE(EQ773,EG773,"")),$A$6:$A$167,0)-1,MATCH($EG773,$D$6:$CC$6,0)-1+7,1,1)&gt;0,OFFSET($D$6,MATCH(VALUE(SUBSTITUTE(EQ773,EG773,"")),$A$6:$A$167,0)-1,MATCH($EG773,$D$6:$CC$6,0)-1+7,1,1),""),"")</f>
        <v/>
      </c>
      <c r="EV773" s="182" t="str">
        <f ca="1">IF($EU773&lt;&gt;"",IF(OFFSET($D$6,MATCH(VALUE(SUBSTITUTE($EQ773,$EG773,"")),$A$6:$A$167,0)-1,MATCH($EG773,$D$6:$CC$6,0)-1+8,1,1)=0,"",OFFSET($D$6,MATCH(VALUE(SUBSTITUTE($EQ773,$EG773,"")),$A$6:$A$167,0)-1,MATCH($EG773,$D$6:$CC$6,0)-1+8,1,1)),"")</f>
        <v/>
      </c>
      <c r="EW773" s="182" t="str">
        <f t="shared" ca="1" si="40"/>
        <v/>
      </c>
      <c r="EX773" s="182" t="str">
        <f t="shared" ca="1" si="41"/>
        <v/>
      </c>
      <c r="EY773" s="182" t="str">
        <f ca="1">IF(EU773="","",COUNTIF(EU$6:$EU773,"&gt;"&amp;0))</f>
        <v/>
      </c>
      <c r="EZ773" s="167"/>
      <c r="FA773" s="155"/>
    </row>
    <row r="774" spans="146:157" ht="27.6" customHeight="1">
      <c r="EP774" s="181"/>
      <c r="EQ774" s="181"/>
      <c r="ER774" s="182"/>
      <c r="ES774" s="182"/>
      <c r="ET774" s="182" t="str">
        <f t="shared" ca="1" si="39"/>
        <v/>
      </c>
      <c r="EU774" s="182" t="str">
        <f ca="1">IFERROR(IF(OFFSET($D$6,MATCH(VALUE(SUBSTITUTE(EQ774,EG774,"")),$A$6:$A$167,0)-1,MATCH($EG774,$D$6:$CC$6,0)-1+7,1,1)&gt;0,OFFSET($D$6,MATCH(VALUE(SUBSTITUTE(EQ774,EG774,"")),$A$6:$A$167,0)-1,MATCH($EG774,$D$6:$CC$6,0)-1+7,1,1),""),"")</f>
        <v/>
      </c>
      <c r="EV774" s="182" t="str">
        <f ca="1">IF($EU774&lt;&gt;"",IF(OFFSET($D$6,MATCH(VALUE(SUBSTITUTE($EQ774,$EG774,"")),$A$6:$A$167,0)-1,MATCH($EG774,$D$6:$CC$6,0)-1+8,1,1)=0,"",OFFSET($D$6,MATCH(VALUE(SUBSTITUTE($EQ774,$EG774,"")),$A$6:$A$167,0)-1,MATCH($EG774,$D$6:$CC$6,0)-1+8,1,1)),"")</f>
        <v/>
      </c>
      <c r="EW774" s="182" t="str">
        <f t="shared" ca="1" si="40"/>
        <v/>
      </c>
      <c r="EX774" s="182" t="str">
        <f t="shared" ca="1" si="41"/>
        <v/>
      </c>
      <c r="EY774" s="182" t="str">
        <f ca="1">IF(EU774="","",COUNTIF(EU$6:$EU774,"&gt;"&amp;0))</f>
        <v/>
      </c>
      <c r="EZ774" s="167"/>
      <c r="FA774" s="155"/>
    </row>
    <row r="775" spans="146:157" ht="27.6" customHeight="1">
      <c r="EP775" s="181"/>
      <c r="EQ775" s="181"/>
      <c r="ER775" s="182"/>
      <c r="ES775" s="182"/>
      <c r="ET775" s="182" t="str">
        <f t="shared" ref="ET775:ET838" ca="1" si="42">IF(EY775="","",EN775)</f>
        <v/>
      </c>
      <c r="EU775" s="182" t="str">
        <f ca="1">IFERROR(IF(OFFSET($D$6,MATCH(VALUE(SUBSTITUTE(EQ775,EG775,"")),$A$6:$A$167,0)-1,MATCH($EG775,$D$6:$CC$6,0)-1+7,1,1)&gt;0,OFFSET($D$6,MATCH(VALUE(SUBSTITUTE(EQ775,EG775,"")),$A$6:$A$167,0)-1,MATCH($EG775,$D$6:$CC$6,0)-1+7,1,1),""),"")</f>
        <v/>
      </c>
      <c r="EV775" s="182" t="str">
        <f ca="1">IF($EU775&lt;&gt;"",IF(OFFSET($D$6,MATCH(VALUE(SUBSTITUTE($EQ775,$EG775,"")),$A$6:$A$167,0)-1,MATCH($EG775,$D$6:$CC$6,0)-1+8,1,1)=0,"",OFFSET($D$6,MATCH(VALUE(SUBSTITUTE($EQ775,$EG775,"")),$A$6:$A$167,0)-1,MATCH($EG775,$D$6:$CC$6,0)-1+8,1,1)),"")</f>
        <v/>
      </c>
      <c r="EW775" s="182" t="str">
        <f t="shared" ref="EW775:EW838" ca="1" si="43">IF(EY775="","","F")</f>
        <v/>
      </c>
      <c r="EX775" s="182" t="str">
        <f t="shared" ref="EX775:EX838" ca="1" si="44">IF(EY775="","",EM775)</f>
        <v/>
      </c>
      <c r="EY775" s="182" t="str">
        <f ca="1">IF(EU775="","",COUNTIF(EU$6:$EU775,"&gt;"&amp;0))</f>
        <v/>
      </c>
      <c r="EZ775" s="167"/>
      <c r="FA775" s="155"/>
    </row>
    <row r="776" spans="146:157" ht="27.6" customHeight="1">
      <c r="EP776" s="181"/>
      <c r="EQ776" s="181"/>
      <c r="ER776" s="182"/>
      <c r="ES776" s="182"/>
      <c r="ET776" s="182" t="str">
        <f t="shared" ca="1" si="42"/>
        <v/>
      </c>
      <c r="EU776" s="182" t="str">
        <f ca="1">IFERROR(IF(OFFSET($D$6,MATCH(VALUE(SUBSTITUTE(EQ776,EG776,"")),$A$6:$A$167,0)-1,MATCH($EG776,$D$6:$CC$6,0)-1+7,1,1)&gt;0,OFFSET($D$6,MATCH(VALUE(SUBSTITUTE(EQ776,EG776,"")),$A$6:$A$167,0)-1,MATCH($EG776,$D$6:$CC$6,0)-1+7,1,1),""),"")</f>
        <v/>
      </c>
      <c r="EV776" s="182" t="str">
        <f ca="1">IF($EU776&lt;&gt;"",IF(OFFSET($D$6,MATCH(VALUE(SUBSTITUTE($EQ776,$EG776,"")),$A$6:$A$167,0)-1,MATCH($EG776,$D$6:$CC$6,0)-1+8,1,1)=0,"",OFFSET($D$6,MATCH(VALUE(SUBSTITUTE($EQ776,$EG776,"")),$A$6:$A$167,0)-1,MATCH($EG776,$D$6:$CC$6,0)-1+8,1,1)),"")</f>
        <v/>
      </c>
      <c r="EW776" s="182" t="str">
        <f t="shared" ca="1" si="43"/>
        <v/>
      </c>
      <c r="EX776" s="182" t="str">
        <f t="shared" ca="1" si="44"/>
        <v/>
      </c>
      <c r="EY776" s="182" t="str">
        <f ca="1">IF(EU776="","",COUNTIF(EU$6:$EU776,"&gt;"&amp;0))</f>
        <v/>
      </c>
      <c r="EZ776" s="167"/>
      <c r="FA776" s="155"/>
    </row>
    <row r="777" spans="146:157" ht="27.6" customHeight="1">
      <c r="EP777" s="181"/>
      <c r="EQ777" s="181"/>
      <c r="ER777" s="182"/>
      <c r="ES777" s="182"/>
      <c r="ET777" s="182" t="str">
        <f t="shared" ca="1" si="42"/>
        <v/>
      </c>
      <c r="EU777" s="182" t="str">
        <f ca="1">IFERROR(IF(OFFSET($D$6,MATCH(VALUE(SUBSTITUTE(EQ777,EG777,"")),$A$6:$A$167,0)-1,MATCH($EG777,$D$6:$CC$6,0)-1+7,1,1)&gt;0,OFFSET($D$6,MATCH(VALUE(SUBSTITUTE(EQ777,EG777,"")),$A$6:$A$167,0)-1,MATCH($EG777,$D$6:$CC$6,0)-1+7,1,1),""),"")</f>
        <v/>
      </c>
      <c r="EV777" s="182" t="str">
        <f ca="1">IF($EU777&lt;&gt;"",IF(OFFSET($D$6,MATCH(VALUE(SUBSTITUTE($EQ777,$EG777,"")),$A$6:$A$167,0)-1,MATCH($EG777,$D$6:$CC$6,0)-1+8,1,1)=0,"",OFFSET($D$6,MATCH(VALUE(SUBSTITUTE($EQ777,$EG777,"")),$A$6:$A$167,0)-1,MATCH($EG777,$D$6:$CC$6,0)-1+8,1,1)),"")</f>
        <v/>
      </c>
      <c r="EW777" s="182" t="str">
        <f t="shared" ca="1" si="43"/>
        <v/>
      </c>
      <c r="EX777" s="182" t="str">
        <f t="shared" ca="1" si="44"/>
        <v/>
      </c>
      <c r="EY777" s="182" t="str">
        <f ca="1">IF(EU777="","",COUNTIF(EU$6:$EU777,"&gt;"&amp;0))</f>
        <v/>
      </c>
      <c r="EZ777" s="167"/>
      <c r="FA777" s="155"/>
    </row>
    <row r="778" spans="146:157" ht="27.6" customHeight="1">
      <c r="EP778" s="181"/>
      <c r="EQ778" s="181"/>
      <c r="ER778" s="182"/>
      <c r="ES778" s="182"/>
      <c r="ET778" s="182" t="str">
        <f t="shared" ca="1" si="42"/>
        <v/>
      </c>
      <c r="EU778" s="182" t="str">
        <f ca="1">IFERROR(IF(OFFSET($D$6,MATCH(VALUE(SUBSTITUTE(EQ778,EG778,"")),$A$6:$A$167,0)-1,MATCH($EG778,$D$6:$CC$6,0)-1+7,1,1)&gt;0,OFFSET($D$6,MATCH(VALUE(SUBSTITUTE(EQ778,EG778,"")),$A$6:$A$167,0)-1,MATCH($EG778,$D$6:$CC$6,0)-1+7,1,1),""),"")</f>
        <v/>
      </c>
      <c r="EV778" s="182" t="str">
        <f ca="1">IF($EU778&lt;&gt;"",IF(OFFSET($D$6,MATCH(VALUE(SUBSTITUTE($EQ778,$EG778,"")),$A$6:$A$167,0)-1,MATCH($EG778,$D$6:$CC$6,0)-1+8,1,1)=0,"",OFFSET($D$6,MATCH(VALUE(SUBSTITUTE($EQ778,$EG778,"")),$A$6:$A$167,0)-1,MATCH($EG778,$D$6:$CC$6,0)-1+8,1,1)),"")</f>
        <v/>
      </c>
      <c r="EW778" s="182" t="str">
        <f t="shared" ca="1" si="43"/>
        <v/>
      </c>
      <c r="EX778" s="182" t="str">
        <f t="shared" ca="1" si="44"/>
        <v/>
      </c>
      <c r="EY778" s="182" t="str">
        <f ca="1">IF(EU778="","",COUNTIF(EU$6:$EU778,"&gt;"&amp;0))</f>
        <v/>
      </c>
      <c r="EZ778" s="167"/>
      <c r="FA778" s="155"/>
    </row>
    <row r="779" spans="146:157" ht="27.6" customHeight="1">
      <c r="EP779" s="181"/>
      <c r="EQ779" s="181"/>
      <c r="ER779" s="182"/>
      <c r="ES779" s="182"/>
      <c r="ET779" s="182" t="str">
        <f t="shared" ca="1" si="42"/>
        <v/>
      </c>
      <c r="EU779" s="182" t="str">
        <f ca="1">IFERROR(IF(OFFSET($D$6,MATCH(VALUE(SUBSTITUTE(EQ779,EG779,"")),$A$6:$A$167,0)-1,MATCH($EG779,$D$6:$CC$6,0)-1+7,1,1)&gt;0,OFFSET($D$6,MATCH(VALUE(SUBSTITUTE(EQ779,EG779,"")),$A$6:$A$167,0)-1,MATCH($EG779,$D$6:$CC$6,0)-1+7,1,1),""),"")</f>
        <v/>
      </c>
      <c r="EV779" s="182" t="str">
        <f ca="1">IF($EU779&lt;&gt;"",IF(OFFSET($D$6,MATCH(VALUE(SUBSTITUTE($EQ779,$EG779,"")),$A$6:$A$167,0)-1,MATCH($EG779,$D$6:$CC$6,0)-1+8,1,1)=0,"",OFFSET($D$6,MATCH(VALUE(SUBSTITUTE($EQ779,$EG779,"")),$A$6:$A$167,0)-1,MATCH($EG779,$D$6:$CC$6,0)-1+8,1,1)),"")</f>
        <v/>
      </c>
      <c r="EW779" s="182" t="str">
        <f t="shared" ca="1" si="43"/>
        <v/>
      </c>
      <c r="EX779" s="182" t="str">
        <f t="shared" ca="1" si="44"/>
        <v/>
      </c>
      <c r="EY779" s="182" t="str">
        <f ca="1">IF(EU779="","",COUNTIF(EU$6:$EU779,"&gt;"&amp;0))</f>
        <v/>
      </c>
      <c r="EZ779" s="167"/>
      <c r="FA779" s="155"/>
    </row>
    <row r="780" spans="146:157" ht="27.6" customHeight="1">
      <c r="EP780" s="181"/>
      <c r="EQ780" s="181"/>
      <c r="ER780" s="182"/>
      <c r="ES780" s="182"/>
      <c r="ET780" s="182" t="str">
        <f t="shared" ca="1" si="42"/>
        <v/>
      </c>
      <c r="EU780" s="182" t="str">
        <f ca="1">IFERROR(IF(OFFSET($D$6,MATCH(VALUE(SUBSTITUTE(EQ780,EG780,"")),$A$6:$A$167,0)-1,MATCH($EG780,$D$6:$CC$6,0)-1+7,1,1)&gt;0,OFFSET($D$6,MATCH(VALUE(SUBSTITUTE(EQ780,EG780,"")),$A$6:$A$167,0)-1,MATCH($EG780,$D$6:$CC$6,0)-1+7,1,1),""),"")</f>
        <v/>
      </c>
      <c r="EV780" s="182" t="str">
        <f ca="1">IF($EU780&lt;&gt;"",IF(OFFSET($D$6,MATCH(VALUE(SUBSTITUTE($EQ780,$EG780,"")),$A$6:$A$167,0)-1,MATCH($EG780,$D$6:$CC$6,0)-1+8,1,1)=0,"",OFFSET($D$6,MATCH(VALUE(SUBSTITUTE($EQ780,$EG780,"")),$A$6:$A$167,0)-1,MATCH($EG780,$D$6:$CC$6,0)-1+8,1,1)),"")</f>
        <v/>
      </c>
      <c r="EW780" s="182" t="str">
        <f t="shared" ca="1" si="43"/>
        <v/>
      </c>
      <c r="EX780" s="182" t="str">
        <f t="shared" ca="1" si="44"/>
        <v/>
      </c>
      <c r="EY780" s="182" t="str">
        <f ca="1">IF(EU780="","",COUNTIF(EU$6:$EU780,"&gt;"&amp;0))</f>
        <v/>
      </c>
      <c r="EZ780" s="167"/>
      <c r="FA780" s="155"/>
    </row>
    <row r="781" spans="146:157" ht="27.6" customHeight="1">
      <c r="EP781" s="181"/>
      <c r="EQ781" s="181"/>
      <c r="ER781" s="182"/>
      <c r="ES781" s="182"/>
      <c r="ET781" s="182" t="str">
        <f t="shared" ca="1" si="42"/>
        <v/>
      </c>
      <c r="EU781" s="182" t="str">
        <f ca="1">IFERROR(IF(OFFSET($D$6,MATCH(VALUE(SUBSTITUTE(EQ781,EG781,"")),$A$6:$A$167,0)-1,MATCH($EG781,$D$6:$CC$6,0)-1+7,1,1)&gt;0,OFFSET($D$6,MATCH(VALUE(SUBSTITUTE(EQ781,EG781,"")),$A$6:$A$167,0)-1,MATCH($EG781,$D$6:$CC$6,0)-1+7,1,1),""),"")</f>
        <v/>
      </c>
      <c r="EV781" s="182" t="str">
        <f ca="1">IF($EU781&lt;&gt;"",IF(OFFSET($D$6,MATCH(VALUE(SUBSTITUTE($EQ781,$EG781,"")),$A$6:$A$167,0)-1,MATCH($EG781,$D$6:$CC$6,0)-1+8,1,1)=0,"",OFFSET($D$6,MATCH(VALUE(SUBSTITUTE($EQ781,$EG781,"")),$A$6:$A$167,0)-1,MATCH($EG781,$D$6:$CC$6,0)-1+8,1,1)),"")</f>
        <v/>
      </c>
      <c r="EW781" s="182" t="str">
        <f t="shared" ca="1" si="43"/>
        <v/>
      </c>
      <c r="EX781" s="182" t="str">
        <f t="shared" ca="1" si="44"/>
        <v/>
      </c>
      <c r="EY781" s="182" t="str">
        <f ca="1">IF(EU781="","",COUNTIF(EU$6:$EU781,"&gt;"&amp;0))</f>
        <v/>
      </c>
      <c r="EZ781" s="167"/>
      <c r="FA781" s="155"/>
    </row>
    <row r="782" spans="146:157" ht="27.6" customHeight="1">
      <c r="EP782" s="181"/>
      <c r="EQ782" s="181"/>
      <c r="ER782" s="182"/>
      <c r="ES782" s="182"/>
      <c r="ET782" s="182" t="str">
        <f t="shared" ca="1" si="42"/>
        <v/>
      </c>
      <c r="EU782" s="182" t="str">
        <f ca="1">IFERROR(IF(OFFSET($D$6,MATCH(VALUE(SUBSTITUTE(EQ782,EG782,"")),$A$6:$A$167,0)-1,MATCH($EG782,$D$6:$CC$6,0)-1+7,1,1)&gt;0,OFFSET($D$6,MATCH(VALUE(SUBSTITUTE(EQ782,EG782,"")),$A$6:$A$167,0)-1,MATCH($EG782,$D$6:$CC$6,0)-1+7,1,1),""),"")</f>
        <v/>
      </c>
      <c r="EV782" s="182" t="str">
        <f ca="1">IF($EU782&lt;&gt;"",IF(OFFSET($D$6,MATCH(VALUE(SUBSTITUTE($EQ782,$EG782,"")),$A$6:$A$167,0)-1,MATCH($EG782,$D$6:$CC$6,0)-1+8,1,1)=0,"",OFFSET($D$6,MATCH(VALUE(SUBSTITUTE($EQ782,$EG782,"")),$A$6:$A$167,0)-1,MATCH($EG782,$D$6:$CC$6,0)-1+8,1,1)),"")</f>
        <v/>
      </c>
      <c r="EW782" s="182" t="str">
        <f t="shared" ca="1" si="43"/>
        <v/>
      </c>
      <c r="EX782" s="182" t="str">
        <f t="shared" ca="1" si="44"/>
        <v/>
      </c>
      <c r="EY782" s="182" t="str">
        <f ca="1">IF(EU782="","",COUNTIF(EU$6:$EU782,"&gt;"&amp;0))</f>
        <v/>
      </c>
      <c r="EZ782" s="167"/>
      <c r="FA782" s="155"/>
    </row>
    <row r="783" spans="146:157" ht="27.6" customHeight="1">
      <c r="EP783" s="181"/>
      <c r="EQ783" s="181"/>
      <c r="ER783" s="182"/>
      <c r="ES783" s="182"/>
      <c r="ET783" s="182" t="str">
        <f t="shared" ca="1" si="42"/>
        <v/>
      </c>
      <c r="EU783" s="182" t="str">
        <f ca="1">IFERROR(IF(OFFSET($D$6,MATCH(VALUE(SUBSTITUTE(EQ783,EG783,"")),$A$6:$A$167,0)-1,MATCH($EG783,$D$6:$CC$6,0)-1+7,1,1)&gt;0,OFFSET($D$6,MATCH(VALUE(SUBSTITUTE(EQ783,EG783,"")),$A$6:$A$167,0)-1,MATCH($EG783,$D$6:$CC$6,0)-1+7,1,1),""),"")</f>
        <v/>
      </c>
      <c r="EV783" s="182" t="str">
        <f ca="1">IF($EU783&lt;&gt;"",IF(OFFSET($D$6,MATCH(VALUE(SUBSTITUTE($EQ783,$EG783,"")),$A$6:$A$167,0)-1,MATCH($EG783,$D$6:$CC$6,0)-1+8,1,1)=0,"",OFFSET($D$6,MATCH(VALUE(SUBSTITUTE($EQ783,$EG783,"")),$A$6:$A$167,0)-1,MATCH($EG783,$D$6:$CC$6,0)-1+8,1,1)),"")</f>
        <v/>
      </c>
      <c r="EW783" s="182" t="str">
        <f t="shared" ca="1" si="43"/>
        <v/>
      </c>
      <c r="EX783" s="182" t="str">
        <f t="shared" ca="1" si="44"/>
        <v/>
      </c>
      <c r="EY783" s="182" t="str">
        <f ca="1">IF(EU783="","",COUNTIF(EU$6:$EU783,"&gt;"&amp;0))</f>
        <v/>
      </c>
      <c r="EZ783" s="167"/>
      <c r="FA783" s="155"/>
    </row>
    <row r="784" spans="146:157" ht="27.6" customHeight="1">
      <c r="EP784" s="181"/>
      <c r="EQ784" s="181"/>
      <c r="ER784" s="182"/>
      <c r="ES784" s="182"/>
      <c r="ET784" s="182" t="str">
        <f t="shared" ca="1" si="42"/>
        <v/>
      </c>
      <c r="EU784" s="182" t="str">
        <f ca="1">IFERROR(IF(OFFSET($D$6,MATCH(VALUE(SUBSTITUTE(EQ784,EG784,"")),$A$6:$A$167,0)-1,MATCH($EG784,$D$6:$CC$6,0)-1+7,1,1)&gt;0,OFFSET($D$6,MATCH(VALUE(SUBSTITUTE(EQ784,EG784,"")),$A$6:$A$167,0)-1,MATCH($EG784,$D$6:$CC$6,0)-1+7,1,1),""),"")</f>
        <v/>
      </c>
      <c r="EV784" s="182" t="str">
        <f ca="1">IF($EU784&lt;&gt;"",IF(OFFSET($D$6,MATCH(VALUE(SUBSTITUTE($EQ784,$EG784,"")),$A$6:$A$167,0)-1,MATCH($EG784,$D$6:$CC$6,0)-1+8,1,1)=0,"",OFFSET($D$6,MATCH(VALUE(SUBSTITUTE($EQ784,$EG784,"")),$A$6:$A$167,0)-1,MATCH($EG784,$D$6:$CC$6,0)-1+8,1,1)),"")</f>
        <v/>
      </c>
      <c r="EW784" s="182" t="str">
        <f t="shared" ca="1" si="43"/>
        <v/>
      </c>
      <c r="EX784" s="182" t="str">
        <f t="shared" ca="1" si="44"/>
        <v/>
      </c>
      <c r="EY784" s="182" t="str">
        <f ca="1">IF(EU784="","",COUNTIF(EU$6:$EU784,"&gt;"&amp;0))</f>
        <v/>
      </c>
      <c r="EZ784" s="167"/>
      <c r="FA784" s="155"/>
    </row>
    <row r="785" spans="146:157" ht="27.6" customHeight="1">
      <c r="EP785" s="181"/>
      <c r="EQ785" s="181"/>
      <c r="ER785" s="182"/>
      <c r="ES785" s="182"/>
      <c r="ET785" s="182" t="str">
        <f t="shared" ca="1" si="42"/>
        <v/>
      </c>
      <c r="EU785" s="182" t="str">
        <f ca="1">IFERROR(IF(OFFSET($D$6,MATCH(VALUE(SUBSTITUTE(EQ785,EG785,"")),$A$6:$A$167,0)-1,MATCH($EG785,$D$6:$CC$6,0)-1+7,1,1)&gt;0,OFFSET($D$6,MATCH(VALUE(SUBSTITUTE(EQ785,EG785,"")),$A$6:$A$167,0)-1,MATCH($EG785,$D$6:$CC$6,0)-1+7,1,1),""),"")</f>
        <v/>
      </c>
      <c r="EV785" s="182" t="str">
        <f ca="1">IF($EU785&lt;&gt;"",IF(OFFSET($D$6,MATCH(VALUE(SUBSTITUTE($EQ785,$EG785,"")),$A$6:$A$167,0)-1,MATCH($EG785,$D$6:$CC$6,0)-1+8,1,1)=0,"",OFFSET($D$6,MATCH(VALUE(SUBSTITUTE($EQ785,$EG785,"")),$A$6:$A$167,0)-1,MATCH($EG785,$D$6:$CC$6,0)-1+8,1,1)),"")</f>
        <v/>
      </c>
      <c r="EW785" s="182" t="str">
        <f t="shared" ca="1" si="43"/>
        <v/>
      </c>
      <c r="EX785" s="182" t="str">
        <f t="shared" ca="1" si="44"/>
        <v/>
      </c>
      <c r="EY785" s="182" t="str">
        <f ca="1">IF(EU785="","",COUNTIF(EU$6:$EU785,"&gt;"&amp;0))</f>
        <v/>
      </c>
      <c r="EZ785" s="167"/>
      <c r="FA785" s="155"/>
    </row>
    <row r="786" spans="146:157" ht="27.6" customHeight="1">
      <c r="EP786" s="181"/>
      <c r="EQ786" s="181"/>
      <c r="ER786" s="182"/>
      <c r="ES786" s="182"/>
      <c r="ET786" s="182" t="str">
        <f t="shared" ca="1" si="42"/>
        <v/>
      </c>
      <c r="EU786" s="182" t="str">
        <f ca="1">IFERROR(IF(OFFSET($D$6,MATCH(VALUE(SUBSTITUTE(EQ786,EG786,"")),$A$6:$A$167,0)-1,MATCH($EG786,$D$6:$CC$6,0)-1+7,1,1)&gt;0,OFFSET($D$6,MATCH(VALUE(SUBSTITUTE(EQ786,EG786,"")),$A$6:$A$167,0)-1,MATCH($EG786,$D$6:$CC$6,0)-1+7,1,1),""),"")</f>
        <v/>
      </c>
      <c r="EV786" s="182" t="str">
        <f ca="1">IF($EU786&lt;&gt;"",IF(OFFSET($D$6,MATCH(VALUE(SUBSTITUTE($EQ786,$EG786,"")),$A$6:$A$167,0)-1,MATCH($EG786,$D$6:$CC$6,0)-1+8,1,1)=0,"",OFFSET($D$6,MATCH(VALUE(SUBSTITUTE($EQ786,$EG786,"")),$A$6:$A$167,0)-1,MATCH($EG786,$D$6:$CC$6,0)-1+8,1,1)),"")</f>
        <v/>
      </c>
      <c r="EW786" s="182" t="str">
        <f t="shared" ca="1" si="43"/>
        <v/>
      </c>
      <c r="EX786" s="182" t="str">
        <f t="shared" ca="1" si="44"/>
        <v/>
      </c>
      <c r="EY786" s="182" t="str">
        <f ca="1">IF(EU786="","",COUNTIF(EU$6:$EU786,"&gt;"&amp;0))</f>
        <v/>
      </c>
      <c r="EZ786" s="167"/>
      <c r="FA786" s="155"/>
    </row>
    <row r="787" spans="146:157" ht="27.6" customHeight="1">
      <c r="EP787" s="181"/>
      <c r="EQ787" s="181"/>
      <c r="ER787" s="182"/>
      <c r="ES787" s="182"/>
      <c r="ET787" s="182" t="str">
        <f t="shared" ca="1" si="42"/>
        <v/>
      </c>
      <c r="EU787" s="182" t="str">
        <f ca="1">IFERROR(IF(OFFSET($D$6,MATCH(VALUE(SUBSTITUTE(EQ787,EG787,"")),$A$6:$A$167,0)-1,MATCH($EG787,$D$6:$CC$6,0)-1+7,1,1)&gt;0,OFFSET($D$6,MATCH(VALUE(SUBSTITUTE(EQ787,EG787,"")),$A$6:$A$167,0)-1,MATCH($EG787,$D$6:$CC$6,0)-1+7,1,1),""),"")</f>
        <v/>
      </c>
      <c r="EV787" s="182" t="str">
        <f ca="1">IF($EU787&lt;&gt;"",IF(OFFSET($D$6,MATCH(VALUE(SUBSTITUTE($EQ787,$EG787,"")),$A$6:$A$167,0)-1,MATCH($EG787,$D$6:$CC$6,0)-1+8,1,1)=0,"",OFFSET($D$6,MATCH(VALUE(SUBSTITUTE($EQ787,$EG787,"")),$A$6:$A$167,0)-1,MATCH($EG787,$D$6:$CC$6,0)-1+8,1,1)),"")</f>
        <v/>
      </c>
      <c r="EW787" s="182" t="str">
        <f t="shared" ca="1" si="43"/>
        <v/>
      </c>
      <c r="EX787" s="182" t="str">
        <f t="shared" ca="1" si="44"/>
        <v/>
      </c>
      <c r="EY787" s="182" t="str">
        <f ca="1">IF(EU787="","",COUNTIF(EU$6:$EU787,"&gt;"&amp;0))</f>
        <v/>
      </c>
      <c r="EZ787" s="167"/>
      <c r="FA787" s="155"/>
    </row>
    <row r="788" spans="146:157" ht="27.6" customHeight="1">
      <c r="EP788" s="181"/>
      <c r="EQ788" s="181"/>
      <c r="ER788" s="182"/>
      <c r="ES788" s="182"/>
      <c r="ET788" s="182" t="str">
        <f t="shared" ca="1" si="42"/>
        <v/>
      </c>
      <c r="EU788" s="182" t="str">
        <f ca="1">IFERROR(IF(OFFSET($D$6,MATCH(VALUE(SUBSTITUTE(EQ788,EG788,"")),$A$6:$A$167,0)-1,MATCH($EG788,$D$6:$CC$6,0)-1+7,1,1)&gt;0,OFFSET($D$6,MATCH(VALUE(SUBSTITUTE(EQ788,EG788,"")),$A$6:$A$167,0)-1,MATCH($EG788,$D$6:$CC$6,0)-1+7,1,1),""),"")</f>
        <v/>
      </c>
      <c r="EV788" s="182" t="str">
        <f ca="1">IF($EU788&lt;&gt;"",IF(OFFSET($D$6,MATCH(VALUE(SUBSTITUTE($EQ788,$EG788,"")),$A$6:$A$167,0)-1,MATCH($EG788,$D$6:$CC$6,0)-1+8,1,1)=0,"",OFFSET($D$6,MATCH(VALUE(SUBSTITUTE($EQ788,$EG788,"")),$A$6:$A$167,0)-1,MATCH($EG788,$D$6:$CC$6,0)-1+8,1,1)),"")</f>
        <v/>
      </c>
      <c r="EW788" s="182" t="str">
        <f t="shared" ca="1" si="43"/>
        <v/>
      </c>
      <c r="EX788" s="182" t="str">
        <f t="shared" ca="1" si="44"/>
        <v/>
      </c>
      <c r="EY788" s="182" t="str">
        <f ca="1">IF(EU788="","",COUNTIF(EU$6:$EU788,"&gt;"&amp;0))</f>
        <v/>
      </c>
      <c r="EZ788" s="167"/>
      <c r="FA788" s="155"/>
    </row>
    <row r="789" spans="146:157" ht="27.6" customHeight="1">
      <c r="EP789" s="181"/>
      <c r="EQ789" s="181"/>
      <c r="ER789" s="182"/>
      <c r="ES789" s="182"/>
      <c r="ET789" s="182" t="str">
        <f t="shared" ca="1" si="42"/>
        <v/>
      </c>
      <c r="EU789" s="182" t="str">
        <f ca="1">IFERROR(IF(OFFSET($D$6,MATCH(VALUE(SUBSTITUTE(EQ789,EG789,"")),$A$6:$A$167,0)-1,MATCH($EG789,$D$6:$CC$6,0)-1+7,1,1)&gt;0,OFFSET($D$6,MATCH(VALUE(SUBSTITUTE(EQ789,EG789,"")),$A$6:$A$167,0)-1,MATCH($EG789,$D$6:$CC$6,0)-1+7,1,1),""),"")</f>
        <v/>
      </c>
      <c r="EV789" s="182" t="str">
        <f ca="1">IF($EU789&lt;&gt;"",IF(OFFSET($D$6,MATCH(VALUE(SUBSTITUTE($EQ789,$EG789,"")),$A$6:$A$167,0)-1,MATCH($EG789,$D$6:$CC$6,0)-1+8,1,1)=0,"",OFFSET($D$6,MATCH(VALUE(SUBSTITUTE($EQ789,$EG789,"")),$A$6:$A$167,0)-1,MATCH($EG789,$D$6:$CC$6,0)-1+8,1,1)),"")</f>
        <v/>
      </c>
      <c r="EW789" s="182" t="str">
        <f t="shared" ca="1" si="43"/>
        <v/>
      </c>
      <c r="EX789" s="182" t="str">
        <f t="shared" ca="1" si="44"/>
        <v/>
      </c>
      <c r="EY789" s="182" t="str">
        <f ca="1">IF(EU789="","",COUNTIF(EU$6:$EU789,"&gt;"&amp;0))</f>
        <v/>
      </c>
      <c r="EZ789" s="167"/>
      <c r="FA789" s="155"/>
    </row>
    <row r="790" spans="146:157" ht="27.6" customHeight="1">
      <c r="EP790" s="181"/>
      <c r="EQ790" s="181"/>
      <c r="ER790" s="182"/>
      <c r="ES790" s="182"/>
      <c r="ET790" s="182" t="str">
        <f t="shared" ca="1" si="42"/>
        <v/>
      </c>
      <c r="EU790" s="182" t="str">
        <f ca="1">IFERROR(IF(OFFSET($D$6,MATCH(VALUE(SUBSTITUTE(EQ790,EG790,"")),$A$6:$A$167,0)-1,MATCH($EG790,$D$6:$CC$6,0)-1+7,1,1)&gt;0,OFFSET($D$6,MATCH(VALUE(SUBSTITUTE(EQ790,EG790,"")),$A$6:$A$167,0)-1,MATCH($EG790,$D$6:$CC$6,0)-1+7,1,1),""),"")</f>
        <v/>
      </c>
      <c r="EV790" s="182" t="str">
        <f ca="1">IF($EU790&lt;&gt;"",IF(OFFSET($D$6,MATCH(VALUE(SUBSTITUTE($EQ790,$EG790,"")),$A$6:$A$167,0)-1,MATCH($EG790,$D$6:$CC$6,0)-1+8,1,1)=0,"",OFFSET($D$6,MATCH(VALUE(SUBSTITUTE($EQ790,$EG790,"")),$A$6:$A$167,0)-1,MATCH($EG790,$D$6:$CC$6,0)-1+8,1,1)),"")</f>
        <v/>
      </c>
      <c r="EW790" s="182" t="str">
        <f t="shared" ca="1" si="43"/>
        <v/>
      </c>
      <c r="EX790" s="182" t="str">
        <f t="shared" ca="1" si="44"/>
        <v/>
      </c>
      <c r="EY790" s="182" t="str">
        <f ca="1">IF(EU790="","",COUNTIF(EU$6:$EU790,"&gt;"&amp;0))</f>
        <v/>
      </c>
      <c r="EZ790" s="167"/>
      <c r="FA790" s="155"/>
    </row>
    <row r="791" spans="146:157" ht="27.6" customHeight="1">
      <c r="EP791" s="181"/>
      <c r="EQ791" s="181"/>
      <c r="ER791" s="182"/>
      <c r="ES791" s="182"/>
      <c r="ET791" s="182" t="str">
        <f t="shared" ca="1" si="42"/>
        <v/>
      </c>
      <c r="EU791" s="182" t="str">
        <f ca="1">IFERROR(IF(OFFSET($D$6,MATCH(VALUE(SUBSTITUTE(EQ791,EG791,"")),$A$6:$A$167,0)-1,MATCH($EG791,$D$6:$CC$6,0)-1+7,1,1)&gt;0,OFFSET($D$6,MATCH(VALUE(SUBSTITUTE(EQ791,EG791,"")),$A$6:$A$167,0)-1,MATCH($EG791,$D$6:$CC$6,0)-1+7,1,1),""),"")</f>
        <v/>
      </c>
      <c r="EV791" s="182" t="str">
        <f ca="1">IF($EU791&lt;&gt;"",IF(OFFSET($D$6,MATCH(VALUE(SUBSTITUTE($EQ791,$EG791,"")),$A$6:$A$167,0)-1,MATCH($EG791,$D$6:$CC$6,0)-1+8,1,1)=0,"",OFFSET($D$6,MATCH(VALUE(SUBSTITUTE($EQ791,$EG791,"")),$A$6:$A$167,0)-1,MATCH($EG791,$D$6:$CC$6,0)-1+8,1,1)),"")</f>
        <v/>
      </c>
      <c r="EW791" s="182" t="str">
        <f t="shared" ca="1" si="43"/>
        <v/>
      </c>
      <c r="EX791" s="182" t="str">
        <f t="shared" ca="1" si="44"/>
        <v/>
      </c>
      <c r="EY791" s="182" t="str">
        <f ca="1">IF(EU791="","",COUNTIF(EU$6:$EU791,"&gt;"&amp;0))</f>
        <v/>
      </c>
      <c r="EZ791" s="167"/>
      <c r="FA791" s="155"/>
    </row>
    <row r="792" spans="146:157" ht="27.6" customHeight="1">
      <c r="EP792" s="181"/>
      <c r="EQ792" s="181"/>
      <c r="ER792" s="182"/>
      <c r="ES792" s="182"/>
      <c r="ET792" s="182" t="str">
        <f t="shared" ca="1" si="42"/>
        <v/>
      </c>
      <c r="EU792" s="182" t="str">
        <f ca="1">IFERROR(IF(OFFSET($D$6,MATCH(VALUE(SUBSTITUTE(EQ792,EG792,"")),$A$6:$A$167,0)-1,MATCH($EG792,$D$6:$CC$6,0)-1+7,1,1)&gt;0,OFFSET($D$6,MATCH(VALUE(SUBSTITUTE(EQ792,EG792,"")),$A$6:$A$167,0)-1,MATCH($EG792,$D$6:$CC$6,0)-1+7,1,1),""),"")</f>
        <v/>
      </c>
      <c r="EV792" s="182" t="str">
        <f ca="1">IF($EU792&lt;&gt;"",IF(OFFSET($D$6,MATCH(VALUE(SUBSTITUTE($EQ792,$EG792,"")),$A$6:$A$167,0)-1,MATCH($EG792,$D$6:$CC$6,0)-1+8,1,1)=0,"",OFFSET($D$6,MATCH(VALUE(SUBSTITUTE($EQ792,$EG792,"")),$A$6:$A$167,0)-1,MATCH($EG792,$D$6:$CC$6,0)-1+8,1,1)),"")</f>
        <v/>
      </c>
      <c r="EW792" s="182" t="str">
        <f t="shared" ca="1" si="43"/>
        <v/>
      </c>
      <c r="EX792" s="182" t="str">
        <f t="shared" ca="1" si="44"/>
        <v/>
      </c>
      <c r="EY792" s="182" t="str">
        <f ca="1">IF(EU792="","",COUNTIF(EU$6:$EU792,"&gt;"&amp;0))</f>
        <v/>
      </c>
      <c r="EZ792" s="167"/>
      <c r="FA792" s="155"/>
    </row>
    <row r="793" spans="146:157" ht="27.6" customHeight="1">
      <c r="EP793" s="181"/>
      <c r="EQ793" s="181"/>
      <c r="ER793" s="182"/>
      <c r="ES793" s="182"/>
      <c r="ET793" s="182" t="str">
        <f t="shared" ca="1" si="42"/>
        <v/>
      </c>
      <c r="EU793" s="182" t="str">
        <f ca="1">IFERROR(IF(OFFSET($D$6,MATCH(VALUE(SUBSTITUTE(EQ793,EG793,"")),$A$6:$A$167,0)-1,MATCH($EG793,$D$6:$CC$6,0)-1+7,1,1)&gt;0,OFFSET($D$6,MATCH(VALUE(SUBSTITUTE(EQ793,EG793,"")),$A$6:$A$167,0)-1,MATCH($EG793,$D$6:$CC$6,0)-1+7,1,1),""),"")</f>
        <v/>
      </c>
      <c r="EV793" s="182" t="str">
        <f ca="1">IF($EU793&lt;&gt;"",IF(OFFSET($D$6,MATCH(VALUE(SUBSTITUTE($EQ793,$EG793,"")),$A$6:$A$167,0)-1,MATCH($EG793,$D$6:$CC$6,0)-1+8,1,1)=0,"",OFFSET($D$6,MATCH(VALUE(SUBSTITUTE($EQ793,$EG793,"")),$A$6:$A$167,0)-1,MATCH($EG793,$D$6:$CC$6,0)-1+8,1,1)),"")</f>
        <v/>
      </c>
      <c r="EW793" s="182" t="str">
        <f t="shared" ca="1" si="43"/>
        <v/>
      </c>
      <c r="EX793" s="182" t="str">
        <f t="shared" ca="1" si="44"/>
        <v/>
      </c>
      <c r="EY793" s="182" t="str">
        <f ca="1">IF(EU793="","",COUNTIF(EU$6:$EU793,"&gt;"&amp;0))</f>
        <v/>
      </c>
      <c r="EZ793" s="167"/>
      <c r="FA793" s="155"/>
    </row>
    <row r="794" spans="146:157" ht="27.6" customHeight="1">
      <c r="EP794" s="181"/>
      <c r="EQ794" s="181"/>
      <c r="ER794" s="182"/>
      <c r="ES794" s="182"/>
      <c r="ET794" s="182" t="str">
        <f t="shared" ca="1" si="42"/>
        <v/>
      </c>
      <c r="EU794" s="182" t="str">
        <f ca="1">IFERROR(IF(OFFSET($D$6,MATCH(VALUE(SUBSTITUTE(EQ794,EG794,"")),$A$6:$A$167,0)-1,MATCH($EG794,$D$6:$CC$6,0)-1+7,1,1)&gt;0,OFFSET($D$6,MATCH(VALUE(SUBSTITUTE(EQ794,EG794,"")),$A$6:$A$167,0)-1,MATCH($EG794,$D$6:$CC$6,0)-1+7,1,1),""),"")</f>
        <v/>
      </c>
      <c r="EV794" s="182" t="str">
        <f ca="1">IF($EU794&lt;&gt;"",IF(OFFSET($D$6,MATCH(VALUE(SUBSTITUTE($EQ794,$EG794,"")),$A$6:$A$167,0)-1,MATCH($EG794,$D$6:$CC$6,0)-1+8,1,1)=0,"",OFFSET($D$6,MATCH(VALUE(SUBSTITUTE($EQ794,$EG794,"")),$A$6:$A$167,0)-1,MATCH($EG794,$D$6:$CC$6,0)-1+8,1,1)),"")</f>
        <v/>
      </c>
      <c r="EW794" s="182" t="str">
        <f t="shared" ca="1" si="43"/>
        <v/>
      </c>
      <c r="EX794" s="182" t="str">
        <f t="shared" ca="1" si="44"/>
        <v/>
      </c>
      <c r="EY794" s="182" t="str">
        <f ca="1">IF(EU794="","",COUNTIF(EU$6:$EU794,"&gt;"&amp;0))</f>
        <v/>
      </c>
      <c r="EZ794" s="167"/>
      <c r="FA794" s="155"/>
    </row>
    <row r="795" spans="146:157" ht="27.6" customHeight="1">
      <c r="EP795" s="181"/>
      <c r="EQ795" s="181"/>
      <c r="ER795" s="182"/>
      <c r="ES795" s="182"/>
      <c r="ET795" s="182" t="str">
        <f t="shared" ca="1" si="42"/>
        <v/>
      </c>
      <c r="EU795" s="182" t="str">
        <f ca="1">IFERROR(IF(OFFSET($D$6,MATCH(VALUE(SUBSTITUTE(EQ795,EG795,"")),$A$6:$A$167,0)-1,MATCH($EG795,$D$6:$CC$6,0)-1+7,1,1)&gt;0,OFFSET($D$6,MATCH(VALUE(SUBSTITUTE(EQ795,EG795,"")),$A$6:$A$167,0)-1,MATCH($EG795,$D$6:$CC$6,0)-1+7,1,1),""),"")</f>
        <v/>
      </c>
      <c r="EV795" s="182" t="str">
        <f ca="1">IF($EU795&lt;&gt;"",IF(OFFSET($D$6,MATCH(VALUE(SUBSTITUTE($EQ795,$EG795,"")),$A$6:$A$167,0)-1,MATCH($EG795,$D$6:$CC$6,0)-1+8,1,1)=0,"",OFFSET($D$6,MATCH(VALUE(SUBSTITUTE($EQ795,$EG795,"")),$A$6:$A$167,0)-1,MATCH($EG795,$D$6:$CC$6,0)-1+8,1,1)),"")</f>
        <v/>
      </c>
      <c r="EW795" s="182" t="str">
        <f t="shared" ca="1" si="43"/>
        <v/>
      </c>
      <c r="EX795" s="182" t="str">
        <f t="shared" ca="1" si="44"/>
        <v/>
      </c>
      <c r="EY795" s="182" t="str">
        <f ca="1">IF(EU795="","",COUNTIF(EU$6:$EU795,"&gt;"&amp;0))</f>
        <v/>
      </c>
      <c r="EZ795" s="167"/>
      <c r="FA795" s="155"/>
    </row>
    <row r="796" spans="146:157" ht="27.6" customHeight="1">
      <c r="EP796" s="181"/>
      <c r="EQ796" s="181"/>
      <c r="ER796" s="182"/>
      <c r="ES796" s="182"/>
      <c r="ET796" s="182" t="str">
        <f t="shared" ca="1" si="42"/>
        <v/>
      </c>
      <c r="EU796" s="182" t="str">
        <f ca="1">IFERROR(IF(OFFSET($D$6,MATCH(VALUE(SUBSTITUTE(EQ796,EG796,"")),$A$6:$A$167,0)-1,MATCH($EG796,$D$6:$CC$6,0)-1+7,1,1)&gt;0,OFFSET($D$6,MATCH(VALUE(SUBSTITUTE(EQ796,EG796,"")),$A$6:$A$167,0)-1,MATCH($EG796,$D$6:$CC$6,0)-1+7,1,1),""),"")</f>
        <v/>
      </c>
      <c r="EV796" s="182" t="str">
        <f ca="1">IF($EU796&lt;&gt;"",IF(OFFSET($D$6,MATCH(VALUE(SUBSTITUTE($EQ796,$EG796,"")),$A$6:$A$167,0)-1,MATCH($EG796,$D$6:$CC$6,0)-1+8,1,1)=0,"",OFFSET($D$6,MATCH(VALUE(SUBSTITUTE($EQ796,$EG796,"")),$A$6:$A$167,0)-1,MATCH($EG796,$D$6:$CC$6,0)-1+8,1,1)),"")</f>
        <v/>
      </c>
      <c r="EW796" s="182" t="str">
        <f t="shared" ca="1" si="43"/>
        <v/>
      </c>
      <c r="EX796" s="182" t="str">
        <f t="shared" ca="1" si="44"/>
        <v/>
      </c>
      <c r="EY796" s="182" t="str">
        <f ca="1">IF(EU796="","",COUNTIF(EU$6:$EU796,"&gt;"&amp;0))</f>
        <v/>
      </c>
      <c r="EZ796" s="167"/>
      <c r="FA796" s="155"/>
    </row>
    <row r="797" spans="146:157" ht="27.6" customHeight="1">
      <c r="EP797" s="181"/>
      <c r="EQ797" s="181"/>
      <c r="ER797" s="182"/>
      <c r="ES797" s="182"/>
      <c r="ET797" s="182" t="str">
        <f t="shared" ca="1" si="42"/>
        <v/>
      </c>
      <c r="EU797" s="182" t="str">
        <f ca="1">IFERROR(IF(OFFSET($D$6,MATCH(VALUE(SUBSTITUTE(EQ797,EG797,"")),$A$6:$A$167,0)-1,MATCH($EG797,$D$6:$CC$6,0)-1+7,1,1)&gt;0,OFFSET($D$6,MATCH(VALUE(SUBSTITUTE(EQ797,EG797,"")),$A$6:$A$167,0)-1,MATCH($EG797,$D$6:$CC$6,0)-1+7,1,1),""),"")</f>
        <v/>
      </c>
      <c r="EV797" s="182" t="str">
        <f ca="1">IF($EU797&lt;&gt;"",IF(OFFSET($D$6,MATCH(VALUE(SUBSTITUTE($EQ797,$EG797,"")),$A$6:$A$167,0)-1,MATCH($EG797,$D$6:$CC$6,0)-1+8,1,1)=0,"",OFFSET($D$6,MATCH(VALUE(SUBSTITUTE($EQ797,$EG797,"")),$A$6:$A$167,0)-1,MATCH($EG797,$D$6:$CC$6,0)-1+8,1,1)),"")</f>
        <v/>
      </c>
      <c r="EW797" s="182" t="str">
        <f t="shared" ca="1" si="43"/>
        <v/>
      </c>
      <c r="EX797" s="182" t="str">
        <f t="shared" ca="1" si="44"/>
        <v/>
      </c>
      <c r="EY797" s="182" t="str">
        <f ca="1">IF(EU797="","",COUNTIF(EU$6:$EU797,"&gt;"&amp;0))</f>
        <v/>
      </c>
      <c r="EZ797" s="167"/>
      <c r="FA797" s="155"/>
    </row>
    <row r="798" spans="146:157" ht="27.6" customHeight="1">
      <c r="EP798" s="181"/>
      <c r="EQ798" s="181"/>
      <c r="ER798" s="182"/>
      <c r="ES798" s="182"/>
      <c r="ET798" s="182" t="str">
        <f t="shared" ca="1" si="42"/>
        <v/>
      </c>
      <c r="EU798" s="182" t="str">
        <f ca="1">IFERROR(IF(OFFSET($D$6,MATCH(VALUE(SUBSTITUTE(EQ798,EG798,"")),$A$6:$A$167,0)-1,MATCH($EG798,$D$6:$CC$6,0)-1+7,1,1)&gt;0,OFFSET($D$6,MATCH(VALUE(SUBSTITUTE(EQ798,EG798,"")),$A$6:$A$167,0)-1,MATCH($EG798,$D$6:$CC$6,0)-1+7,1,1),""),"")</f>
        <v/>
      </c>
      <c r="EV798" s="182" t="str">
        <f ca="1">IF($EU798&lt;&gt;"",IF(OFFSET($D$6,MATCH(VALUE(SUBSTITUTE($EQ798,$EG798,"")),$A$6:$A$167,0)-1,MATCH($EG798,$D$6:$CC$6,0)-1+8,1,1)=0,"",OFFSET($D$6,MATCH(VALUE(SUBSTITUTE($EQ798,$EG798,"")),$A$6:$A$167,0)-1,MATCH($EG798,$D$6:$CC$6,0)-1+8,1,1)),"")</f>
        <v/>
      </c>
      <c r="EW798" s="182" t="str">
        <f t="shared" ca="1" si="43"/>
        <v/>
      </c>
      <c r="EX798" s="182" t="str">
        <f t="shared" ca="1" si="44"/>
        <v/>
      </c>
      <c r="EY798" s="182" t="str">
        <f ca="1">IF(EU798="","",COUNTIF(EU$6:$EU798,"&gt;"&amp;0))</f>
        <v/>
      </c>
      <c r="EZ798" s="167"/>
      <c r="FA798" s="155"/>
    </row>
    <row r="799" spans="146:157" ht="27.6" customHeight="1">
      <c r="EP799" s="181"/>
      <c r="EQ799" s="181"/>
      <c r="ER799" s="182"/>
      <c r="ES799" s="182"/>
      <c r="ET799" s="182" t="str">
        <f t="shared" ca="1" si="42"/>
        <v/>
      </c>
      <c r="EU799" s="182" t="str">
        <f ca="1">IFERROR(IF(OFFSET($D$6,MATCH(VALUE(SUBSTITUTE(EQ799,EG799,"")),$A$6:$A$167,0)-1,MATCH($EG799,$D$6:$CC$6,0)-1+7,1,1)&gt;0,OFFSET($D$6,MATCH(VALUE(SUBSTITUTE(EQ799,EG799,"")),$A$6:$A$167,0)-1,MATCH($EG799,$D$6:$CC$6,0)-1+7,1,1),""),"")</f>
        <v/>
      </c>
      <c r="EV799" s="182" t="str">
        <f ca="1">IF($EU799&lt;&gt;"",IF(OFFSET($D$6,MATCH(VALUE(SUBSTITUTE($EQ799,$EG799,"")),$A$6:$A$167,0)-1,MATCH($EG799,$D$6:$CC$6,0)-1+8,1,1)=0,"",OFFSET($D$6,MATCH(VALUE(SUBSTITUTE($EQ799,$EG799,"")),$A$6:$A$167,0)-1,MATCH($EG799,$D$6:$CC$6,0)-1+8,1,1)),"")</f>
        <v/>
      </c>
      <c r="EW799" s="182" t="str">
        <f t="shared" ca="1" si="43"/>
        <v/>
      </c>
      <c r="EX799" s="182" t="str">
        <f t="shared" ca="1" si="44"/>
        <v/>
      </c>
      <c r="EY799" s="182" t="str">
        <f ca="1">IF(EU799="","",COUNTIF(EU$6:$EU799,"&gt;"&amp;0))</f>
        <v/>
      </c>
      <c r="EZ799" s="167"/>
      <c r="FA799" s="155"/>
    </row>
    <row r="800" spans="146:157" ht="27.6" customHeight="1">
      <c r="EP800" s="181"/>
      <c r="EQ800" s="181"/>
      <c r="ER800" s="182"/>
      <c r="ES800" s="182"/>
      <c r="ET800" s="182" t="str">
        <f t="shared" ca="1" si="42"/>
        <v/>
      </c>
      <c r="EU800" s="182" t="str">
        <f ca="1">IFERROR(IF(OFFSET($D$6,MATCH(VALUE(SUBSTITUTE(EQ800,EG800,"")),$A$6:$A$167,0)-1,MATCH($EG800,$D$6:$CC$6,0)-1+7,1,1)&gt;0,OFFSET($D$6,MATCH(VALUE(SUBSTITUTE(EQ800,EG800,"")),$A$6:$A$167,0)-1,MATCH($EG800,$D$6:$CC$6,0)-1+7,1,1),""),"")</f>
        <v/>
      </c>
      <c r="EV800" s="182" t="str">
        <f ca="1">IF($EU800&lt;&gt;"",IF(OFFSET($D$6,MATCH(VALUE(SUBSTITUTE($EQ800,$EG800,"")),$A$6:$A$167,0)-1,MATCH($EG800,$D$6:$CC$6,0)-1+8,1,1)=0,"",OFFSET($D$6,MATCH(VALUE(SUBSTITUTE($EQ800,$EG800,"")),$A$6:$A$167,0)-1,MATCH($EG800,$D$6:$CC$6,0)-1+8,1,1)),"")</f>
        <v/>
      </c>
      <c r="EW800" s="182" t="str">
        <f t="shared" ca="1" si="43"/>
        <v/>
      </c>
      <c r="EX800" s="182" t="str">
        <f t="shared" ca="1" si="44"/>
        <v/>
      </c>
      <c r="EY800" s="182" t="str">
        <f ca="1">IF(EU800="","",COUNTIF(EU$6:$EU800,"&gt;"&amp;0))</f>
        <v/>
      </c>
      <c r="EZ800" s="167"/>
      <c r="FA800" s="155"/>
    </row>
    <row r="801" spans="146:157" ht="27.6" customHeight="1">
      <c r="EP801" s="181"/>
      <c r="EQ801" s="181"/>
      <c r="ER801" s="182"/>
      <c r="ES801" s="182"/>
      <c r="ET801" s="182" t="str">
        <f t="shared" ca="1" si="42"/>
        <v/>
      </c>
      <c r="EU801" s="182" t="str">
        <f ca="1">IFERROR(IF(OFFSET($D$6,MATCH(VALUE(SUBSTITUTE(EQ801,EG801,"")),$A$6:$A$167,0)-1,MATCH($EG801,$D$6:$CC$6,0)-1+7,1,1)&gt;0,OFFSET($D$6,MATCH(VALUE(SUBSTITUTE(EQ801,EG801,"")),$A$6:$A$167,0)-1,MATCH($EG801,$D$6:$CC$6,0)-1+7,1,1),""),"")</f>
        <v/>
      </c>
      <c r="EV801" s="182" t="str">
        <f ca="1">IF($EU801&lt;&gt;"",IF(OFFSET($D$6,MATCH(VALUE(SUBSTITUTE($EQ801,$EG801,"")),$A$6:$A$167,0)-1,MATCH($EG801,$D$6:$CC$6,0)-1+8,1,1)=0,"",OFFSET($D$6,MATCH(VALUE(SUBSTITUTE($EQ801,$EG801,"")),$A$6:$A$167,0)-1,MATCH($EG801,$D$6:$CC$6,0)-1+8,1,1)),"")</f>
        <v/>
      </c>
      <c r="EW801" s="182" t="str">
        <f t="shared" ca="1" si="43"/>
        <v/>
      </c>
      <c r="EX801" s="182" t="str">
        <f t="shared" ca="1" si="44"/>
        <v/>
      </c>
      <c r="EY801" s="182" t="str">
        <f ca="1">IF(EU801="","",COUNTIF(EU$6:$EU801,"&gt;"&amp;0))</f>
        <v/>
      </c>
      <c r="EZ801" s="167"/>
      <c r="FA801" s="155"/>
    </row>
    <row r="802" spans="146:157" ht="27.6" customHeight="1">
      <c r="EP802" s="181"/>
      <c r="EQ802" s="181"/>
      <c r="ER802" s="182"/>
      <c r="ES802" s="182"/>
      <c r="ET802" s="182" t="str">
        <f t="shared" ca="1" si="42"/>
        <v/>
      </c>
      <c r="EU802" s="182" t="str">
        <f ca="1">IFERROR(IF(OFFSET($D$6,MATCH(VALUE(SUBSTITUTE(EQ802,EG802,"")),$A$6:$A$167,0)-1,MATCH($EG802,$D$6:$CC$6,0)-1+7,1,1)&gt;0,OFFSET($D$6,MATCH(VALUE(SUBSTITUTE(EQ802,EG802,"")),$A$6:$A$167,0)-1,MATCH($EG802,$D$6:$CC$6,0)-1+7,1,1),""),"")</f>
        <v/>
      </c>
      <c r="EV802" s="182" t="str">
        <f ca="1">IF($EU802&lt;&gt;"",IF(OFFSET($D$6,MATCH(VALUE(SUBSTITUTE($EQ802,$EG802,"")),$A$6:$A$167,0)-1,MATCH($EG802,$D$6:$CC$6,0)-1+8,1,1)=0,"",OFFSET($D$6,MATCH(VALUE(SUBSTITUTE($EQ802,$EG802,"")),$A$6:$A$167,0)-1,MATCH($EG802,$D$6:$CC$6,0)-1+8,1,1)),"")</f>
        <v/>
      </c>
      <c r="EW802" s="182" t="str">
        <f t="shared" ca="1" si="43"/>
        <v/>
      </c>
      <c r="EX802" s="182" t="str">
        <f t="shared" ca="1" si="44"/>
        <v/>
      </c>
      <c r="EY802" s="182" t="str">
        <f ca="1">IF(EU802="","",COUNTIF(EU$6:$EU802,"&gt;"&amp;0))</f>
        <v/>
      </c>
      <c r="EZ802" s="167"/>
      <c r="FA802" s="155"/>
    </row>
    <row r="803" spans="146:157" ht="27.6" customHeight="1">
      <c r="EP803" s="181"/>
      <c r="EQ803" s="181"/>
      <c r="ER803" s="182"/>
      <c r="ES803" s="182"/>
      <c r="ET803" s="182" t="str">
        <f t="shared" ca="1" si="42"/>
        <v/>
      </c>
      <c r="EU803" s="182" t="str">
        <f ca="1">IFERROR(IF(OFFSET($D$6,MATCH(VALUE(SUBSTITUTE(EQ803,EG803,"")),$A$6:$A$167,0)-1,MATCH($EG803,$D$6:$CC$6,0)-1+7,1,1)&gt;0,OFFSET($D$6,MATCH(VALUE(SUBSTITUTE(EQ803,EG803,"")),$A$6:$A$167,0)-1,MATCH($EG803,$D$6:$CC$6,0)-1+7,1,1),""),"")</f>
        <v/>
      </c>
      <c r="EV803" s="182" t="str">
        <f ca="1">IF($EU803&lt;&gt;"",IF(OFFSET($D$6,MATCH(VALUE(SUBSTITUTE($EQ803,$EG803,"")),$A$6:$A$167,0)-1,MATCH($EG803,$D$6:$CC$6,0)-1+8,1,1)=0,"",OFFSET($D$6,MATCH(VALUE(SUBSTITUTE($EQ803,$EG803,"")),$A$6:$A$167,0)-1,MATCH($EG803,$D$6:$CC$6,0)-1+8,1,1)),"")</f>
        <v/>
      </c>
      <c r="EW803" s="182" t="str">
        <f t="shared" ca="1" si="43"/>
        <v/>
      </c>
      <c r="EX803" s="182" t="str">
        <f t="shared" ca="1" si="44"/>
        <v/>
      </c>
      <c r="EY803" s="182" t="str">
        <f ca="1">IF(EU803="","",COUNTIF(EU$6:$EU803,"&gt;"&amp;0))</f>
        <v/>
      </c>
      <c r="EZ803" s="167"/>
      <c r="FA803" s="155"/>
    </row>
    <row r="804" spans="146:157" ht="27.6" customHeight="1">
      <c r="EP804" s="181"/>
      <c r="EQ804" s="181"/>
      <c r="ER804" s="182"/>
      <c r="ES804" s="182"/>
      <c r="ET804" s="182" t="str">
        <f t="shared" ca="1" si="42"/>
        <v/>
      </c>
      <c r="EU804" s="182" t="str">
        <f ca="1">IFERROR(IF(OFFSET($D$6,MATCH(VALUE(SUBSTITUTE(EQ804,EG804,"")),$A$6:$A$167,0)-1,MATCH($EG804,$D$6:$CC$6,0)-1+7,1,1)&gt;0,OFFSET($D$6,MATCH(VALUE(SUBSTITUTE(EQ804,EG804,"")),$A$6:$A$167,0)-1,MATCH($EG804,$D$6:$CC$6,0)-1+7,1,1),""),"")</f>
        <v/>
      </c>
      <c r="EV804" s="182" t="str">
        <f ca="1">IF($EU804&lt;&gt;"",IF(OFFSET($D$6,MATCH(VALUE(SUBSTITUTE($EQ804,$EG804,"")),$A$6:$A$167,0)-1,MATCH($EG804,$D$6:$CC$6,0)-1+8,1,1)=0,"",OFFSET($D$6,MATCH(VALUE(SUBSTITUTE($EQ804,$EG804,"")),$A$6:$A$167,0)-1,MATCH($EG804,$D$6:$CC$6,0)-1+8,1,1)),"")</f>
        <v/>
      </c>
      <c r="EW804" s="182" t="str">
        <f t="shared" ca="1" si="43"/>
        <v/>
      </c>
      <c r="EX804" s="182" t="str">
        <f t="shared" ca="1" si="44"/>
        <v/>
      </c>
      <c r="EY804" s="182" t="str">
        <f ca="1">IF(EU804="","",COUNTIF(EU$6:$EU804,"&gt;"&amp;0))</f>
        <v/>
      </c>
      <c r="EZ804" s="167"/>
      <c r="FA804" s="155"/>
    </row>
    <row r="805" spans="146:157" ht="27.6" customHeight="1">
      <c r="EP805" s="181"/>
      <c r="EQ805" s="181"/>
      <c r="ER805" s="182"/>
      <c r="ES805" s="182"/>
      <c r="ET805" s="182" t="str">
        <f t="shared" ca="1" si="42"/>
        <v/>
      </c>
      <c r="EU805" s="182" t="str">
        <f ca="1">IFERROR(IF(OFFSET($D$6,MATCH(VALUE(SUBSTITUTE(EQ805,EG805,"")),$A$6:$A$167,0)-1,MATCH($EG805,$D$6:$CC$6,0)-1+7,1,1)&gt;0,OFFSET($D$6,MATCH(VALUE(SUBSTITUTE(EQ805,EG805,"")),$A$6:$A$167,0)-1,MATCH($EG805,$D$6:$CC$6,0)-1+7,1,1),""),"")</f>
        <v/>
      </c>
      <c r="EV805" s="182" t="str">
        <f ca="1">IF($EU805&lt;&gt;"",IF(OFFSET($D$6,MATCH(VALUE(SUBSTITUTE($EQ805,$EG805,"")),$A$6:$A$167,0)-1,MATCH($EG805,$D$6:$CC$6,0)-1+8,1,1)=0,"",OFFSET($D$6,MATCH(VALUE(SUBSTITUTE($EQ805,$EG805,"")),$A$6:$A$167,0)-1,MATCH($EG805,$D$6:$CC$6,0)-1+8,1,1)),"")</f>
        <v/>
      </c>
      <c r="EW805" s="182" t="str">
        <f t="shared" ca="1" si="43"/>
        <v/>
      </c>
      <c r="EX805" s="182" t="str">
        <f t="shared" ca="1" si="44"/>
        <v/>
      </c>
      <c r="EY805" s="182" t="str">
        <f ca="1">IF(EU805="","",COUNTIF(EU$6:$EU805,"&gt;"&amp;0))</f>
        <v/>
      </c>
      <c r="EZ805" s="167"/>
      <c r="FA805" s="155"/>
    </row>
    <row r="806" spans="146:157" ht="27.6" customHeight="1">
      <c r="EP806" s="181"/>
      <c r="EQ806" s="181"/>
      <c r="ER806" s="182"/>
      <c r="ES806" s="182"/>
      <c r="ET806" s="182" t="str">
        <f t="shared" ca="1" si="42"/>
        <v/>
      </c>
      <c r="EU806" s="182" t="str">
        <f ca="1">IFERROR(IF(OFFSET($D$6,MATCH(VALUE(SUBSTITUTE(EQ806,EG806,"")),$A$6:$A$167,0)-1,MATCH($EG806,$D$6:$CC$6,0)-1+7,1,1)&gt;0,OFFSET($D$6,MATCH(VALUE(SUBSTITUTE(EQ806,EG806,"")),$A$6:$A$167,0)-1,MATCH($EG806,$D$6:$CC$6,0)-1+7,1,1),""),"")</f>
        <v/>
      </c>
      <c r="EV806" s="182" t="str">
        <f ca="1">IF($EU806&lt;&gt;"",IF(OFFSET($D$6,MATCH(VALUE(SUBSTITUTE($EQ806,$EG806,"")),$A$6:$A$167,0)-1,MATCH($EG806,$D$6:$CC$6,0)-1+8,1,1)=0,"",OFFSET($D$6,MATCH(VALUE(SUBSTITUTE($EQ806,$EG806,"")),$A$6:$A$167,0)-1,MATCH($EG806,$D$6:$CC$6,0)-1+8,1,1)),"")</f>
        <v/>
      </c>
      <c r="EW806" s="182" t="str">
        <f t="shared" ca="1" si="43"/>
        <v/>
      </c>
      <c r="EX806" s="182" t="str">
        <f t="shared" ca="1" si="44"/>
        <v/>
      </c>
      <c r="EY806" s="182" t="str">
        <f ca="1">IF(EU806="","",COUNTIF(EU$6:$EU806,"&gt;"&amp;0))</f>
        <v/>
      </c>
      <c r="EZ806" s="167"/>
      <c r="FA806" s="155"/>
    </row>
    <row r="807" spans="146:157" ht="27.6" customHeight="1">
      <c r="EP807" s="181"/>
      <c r="EQ807" s="181"/>
      <c r="ER807" s="182"/>
      <c r="ES807" s="182"/>
      <c r="ET807" s="182" t="str">
        <f t="shared" ca="1" si="42"/>
        <v/>
      </c>
      <c r="EU807" s="182" t="str">
        <f ca="1">IFERROR(IF(OFFSET($D$6,MATCH(VALUE(SUBSTITUTE(EQ807,EG807,"")),$A$6:$A$167,0)-1,MATCH($EG807,$D$6:$CC$6,0)-1+7,1,1)&gt;0,OFFSET($D$6,MATCH(VALUE(SUBSTITUTE(EQ807,EG807,"")),$A$6:$A$167,0)-1,MATCH($EG807,$D$6:$CC$6,0)-1+7,1,1),""),"")</f>
        <v/>
      </c>
      <c r="EV807" s="182" t="str">
        <f ca="1">IF($EU807&lt;&gt;"",IF(OFFSET($D$6,MATCH(VALUE(SUBSTITUTE($EQ807,$EG807,"")),$A$6:$A$167,0)-1,MATCH($EG807,$D$6:$CC$6,0)-1+8,1,1)=0,"",OFFSET($D$6,MATCH(VALUE(SUBSTITUTE($EQ807,$EG807,"")),$A$6:$A$167,0)-1,MATCH($EG807,$D$6:$CC$6,0)-1+8,1,1)),"")</f>
        <v/>
      </c>
      <c r="EW807" s="182" t="str">
        <f t="shared" ca="1" si="43"/>
        <v/>
      </c>
      <c r="EX807" s="182" t="str">
        <f t="shared" ca="1" si="44"/>
        <v/>
      </c>
      <c r="EY807" s="182" t="str">
        <f ca="1">IF(EU807="","",COUNTIF(EU$6:$EU807,"&gt;"&amp;0))</f>
        <v/>
      </c>
      <c r="EZ807" s="167"/>
      <c r="FA807" s="155"/>
    </row>
    <row r="808" spans="146:157" ht="27.6" customHeight="1">
      <c r="EP808" s="181"/>
      <c r="EQ808" s="181"/>
      <c r="ER808" s="182"/>
      <c r="ES808" s="182"/>
      <c r="ET808" s="182" t="str">
        <f t="shared" ca="1" si="42"/>
        <v/>
      </c>
      <c r="EU808" s="182" t="str">
        <f ca="1">IFERROR(IF(OFFSET($D$6,MATCH(VALUE(SUBSTITUTE(EQ808,EG808,"")),$A$6:$A$167,0)-1,MATCH($EG808,$D$6:$CC$6,0)-1+7,1,1)&gt;0,OFFSET($D$6,MATCH(VALUE(SUBSTITUTE(EQ808,EG808,"")),$A$6:$A$167,0)-1,MATCH($EG808,$D$6:$CC$6,0)-1+7,1,1),""),"")</f>
        <v/>
      </c>
      <c r="EV808" s="182" t="str">
        <f ca="1">IF($EU808&lt;&gt;"",IF(OFFSET($D$6,MATCH(VALUE(SUBSTITUTE($EQ808,$EG808,"")),$A$6:$A$167,0)-1,MATCH($EG808,$D$6:$CC$6,0)-1+8,1,1)=0,"",OFFSET($D$6,MATCH(VALUE(SUBSTITUTE($EQ808,$EG808,"")),$A$6:$A$167,0)-1,MATCH($EG808,$D$6:$CC$6,0)-1+8,1,1)),"")</f>
        <v/>
      </c>
      <c r="EW808" s="182" t="str">
        <f t="shared" ca="1" si="43"/>
        <v/>
      </c>
      <c r="EX808" s="182" t="str">
        <f t="shared" ca="1" si="44"/>
        <v/>
      </c>
      <c r="EY808" s="182" t="str">
        <f ca="1">IF(EU808="","",COUNTIF(EU$6:$EU808,"&gt;"&amp;0))</f>
        <v/>
      </c>
      <c r="EZ808" s="167"/>
      <c r="FA808" s="155"/>
    </row>
    <row r="809" spans="146:157" ht="27.6" customHeight="1">
      <c r="EP809" s="181"/>
      <c r="EQ809" s="181"/>
      <c r="ER809" s="182"/>
      <c r="ES809" s="182"/>
      <c r="ET809" s="182" t="str">
        <f t="shared" ca="1" si="42"/>
        <v/>
      </c>
      <c r="EU809" s="182" t="str">
        <f ca="1">IFERROR(IF(OFFSET($D$6,MATCH(VALUE(SUBSTITUTE(EQ809,EG809,"")),$A$6:$A$167,0)-1,MATCH($EG809,$D$6:$CC$6,0)-1+7,1,1)&gt;0,OFFSET($D$6,MATCH(VALUE(SUBSTITUTE(EQ809,EG809,"")),$A$6:$A$167,0)-1,MATCH($EG809,$D$6:$CC$6,0)-1+7,1,1),""),"")</f>
        <v/>
      </c>
      <c r="EV809" s="182" t="str">
        <f ca="1">IF($EU809&lt;&gt;"",IF(OFFSET($D$6,MATCH(VALUE(SUBSTITUTE($EQ809,$EG809,"")),$A$6:$A$167,0)-1,MATCH($EG809,$D$6:$CC$6,0)-1+8,1,1)=0,"",OFFSET($D$6,MATCH(VALUE(SUBSTITUTE($EQ809,$EG809,"")),$A$6:$A$167,0)-1,MATCH($EG809,$D$6:$CC$6,0)-1+8,1,1)),"")</f>
        <v/>
      </c>
      <c r="EW809" s="182" t="str">
        <f t="shared" ca="1" si="43"/>
        <v/>
      </c>
      <c r="EX809" s="182" t="str">
        <f t="shared" ca="1" si="44"/>
        <v/>
      </c>
      <c r="EY809" s="182" t="str">
        <f ca="1">IF(EU809="","",COUNTIF(EU$6:$EU809,"&gt;"&amp;0))</f>
        <v/>
      </c>
      <c r="EZ809" s="167"/>
      <c r="FA809" s="155"/>
    </row>
    <row r="810" spans="146:157" ht="27.6" customHeight="1">
      <c r="EP810" s="181"/>
      <c r="EQ810" s="181"/>
      <c r="ER810" s="182"/>
      <c r="ES810" s="182"/>
      <c r="ET810" s="182" t="str">
        <f t="shared" ca="1" si="42"/>
        <v/>
      </c>
      <c r="EU810" s="182" t="str">
        <f ca="1">IFERROR(IF(OFFSET($D$6,MATCH(VALUE(SUBSTITUTE(EQ810,EG810,"")),$A$6:$A$167,0)-1,MATCH($EG810,$D$6:$CC$6,0)-1+7,1,1)&gt;0,OFFSET($D$6,MATCH(VALUE(SUBSTITUTE(EQ810,EG810,"")),$A$6:$A$167,0)-1,MATCH($EG810,$D$6:$CC$6,0)-1+7,1,1),""),"")</f>
        <v/>
      </c>
      <c r="EV810" s="182" t="str">
        <f ca="1">IF($EU810&lt;&gt;"",IF(OFFSET($D$6,MATCH(VALUE(SUBSTITUTE($EQ810,$EG810,"")),$A$6:$A$167,0)-1,MATCH($EG810,$D$6:$CC$6,0)-1+8,1,1)=0,"",OFFSET($D$6,MATCH(VALUE(SUBSTITUTE($EQ810,$EG810,"")),$A$6:$A$167,0)-1,MATCH($EG810,$D$6:$CC$6,0)-1+8,1,1)),"")</f>
        <v/>
      </c>
      <c r="EW810" s="182" t="str">
        <f t="shared" ca="1" si="43"/>
        <v/>
      </c>
      <c r="EX810" s="182" t="str">
        <f t="shared" ca="1" si="44"/>
        <v/>
      </c>
      <c r="EY810" s="182" t="str">
        <f ca="1">IF(EU810="","",COUNTIF(EU$6:$EU810,"&gt;"&amp;0))</f>
        <v/>
      </c>
      <c r="EZ810" s="167"/>
      <c r="FA810" s="155"/>
    </row>
    <row r="811" spans="146:157" ht="27.6" customHeight="1">
      <c r="EP811" s="181"/>
      <c r="EQ811" s="181"/>
      <c r="ER811" s="182"/>
      <c r="ES811" s="182"/>
      <c r="ET811" s="182" t="str">
        <f t="shared" ca="1" si="42"/>
        <v/>
      </c>
      <c r="EU811" s="182" t="str">
        <f ca="1">IFERROR(IF(OFFSET($D$6,MATCH(VALUE(SUBSTITUTE(EQ811,EG811,"")),$A$6:$A$167,0)-1,MATCH($EG811,$D$6:$CC$6,0)-1+7,1,1)&gt;0,OFFSET($D$6,MATCH(VALUE(SUBSTITUTE(EQ811,EG811,"")),$A$6:$A$167,0)-1,MATCH($EG811,$D$6:$CC$6,0)-1+7,1,1),""),"")</f>
        <v/>
      </c>
      <c r="EV811" s="182" t="str">
        <f ca="1">IF($EU811&lt;&gt;"",IF(OFFSET($D$6,MATCH(VALUE(SUBSTITUTE($EQ811,$EG811,"")),$A$6:$A$167,0)-1,MATCH($EG811,$D$6:$CC$6,0)-1+8,1,1)=0,"",OFFSET($D$6,MATCH(VALUE(SUBSTITUTE($EQ811,$EG811,"")),$A$6:$A$167,0)-1,MATCH($EG811,$D$6:$CC$6,0)-1+8,1,1)),"")</f>
        <v/>
      </c>
      <c r="EW811" s="182" t="str">
        <f t="shared" ca="1" si="43"/>
        <v/>
      </c>
      <c r="EX811" s="182" t="str">
        <f t="shared" ca="1" si="44"/>
        <v/>
      </c>
      <c r="EY811" s="182" t="str">
        <f ca="1">IF(EU811="","",COUNTIF(EU$6:$EU811,"&gt;"&amp;0))</f>
        <v/>
      </c>
      <c r="EZ811" s="167"/>
      <c r="FA811" s="155"/>
    </row>
    <row r="812" spans="146:157" ht="27.6" customHeight="1">
      <c r="EP812" s="181"/>
      <c r="EQ812" s="181"/>
      <c r="ER812" s="182"/>
      <c r="ES812" s="182"/>
      <c r="ET812" s="182" t="str">
        <f t="shared" ca="1" si="42"/>
        <v/>
      </c>
      <c r="EU812" s="182" t="str">
        <f ca="1">IFERROR(IF(OFFSET($D$6,MATCH(VALUE(SUBSTITUTE(EQ812,EG812,"")),$A$6:$A$167,0)-1,MATCH($EG812,$D$6:$CC$6,0)-1+7,1,1)&gt;0,OFFSET($D$6,MATCH(VALUE(SUBSTITUTE(EQ812,EG812,"")),$A$6:$A$167,0)-1,MATCH($EG812,$D$6:$CC$6,0)-1+7,1,1),""),"")</f>
        <v/>
      </c>
      <c r="EV812" s="182" t="str">
        <f ca="1">IF($EU812&lt;&gt;"",IF(OFFSET($D$6,MATCH(VALUE(SUBSTITUTE($EQ812,$EG812,"")),$A$6:$A$167,0)-1,MATCH($EG812,$D$6:$CC$6,0)-1+8,1,1)=0,"",OFFSET($D$6,MATCH(VALUE(SUBSTITUTE($EQ812,$EG812,"")),$A$6:$A$167,0)-1,MATCH($EG812,$D$6:$CC$6,0)-1+8,1,1)),"")</f>
        <v/>
      </c>
      <c r="EW812" s="182" t="str">
        <f t="shared" ca="1" si="43"/>
        <v/>
      </c>
      <c r="EX812" s="182" t="str">
        <f t="shared" ca="1" si="44"/>
        <v/>
      </c>
      <c r="EY812" s="182" t="str">
        <f ca="1">IF(EU812="","",COUNTIF(EU$6:$EU812,"&gt;"&amp;0))</f>
        <v/>
      </c>
      <c r="EZ812" s="167"/>
      <c r="FA812" s="155"/>
    </row>
    <row r="813" spans="146:157" ht="27.6" customHeight="1">
      <c r="EP813" s="181"/>
      <c r="EQ813" s="181"/>
      <c r="ER813" s="182"/>
      <c r="ES813" s="182"/>
      <c r="ET813" s="182" t="str">
        <f t="shared" ca="1" si="42"/>
        <v/>
      </c>
      <c r="EU813" s="182" t="str">
        <f ca="1">IFERROR(IF(OFFSET($D$6,MATCH(VALUE(SUBSTITUTE(EQ813,EG813,"")),$A$6:$A$167,0)-1,MATCH($EG813,$D$6:$CC$6,0)-1+7,1,1)&gt;0,OFFSET($D$6,MATCH(VALUE(SUBSTITUTE(EQ813,EG813,"")),$A$6:$A$167,0)-1,MATCH($EG813,$D$6:$CC$6,0)-1+7,1,1),""),"")</f>
        <v/>
      </c>
      <c r="EV813" s="182" t="str">
        <f ca="1">IF($EU813&lt;&gt;"",IF(OFFSET($D$6,MATCH(VALUE(SUBSTITUTE($EQ813,$EG813,"")),$A$6:$A$167,0)-1,MATCH($EG813,$D$6:$CC$6,0)-1+8,1,1)=0,"",OFFSET($D$6,MATCH(VALUE(SUBSTITUTE($EQ813,$EG813,"")),$A$6:$A$167,0)-1,MATCH($EG813,$D$6:$CC$6,0)-1+8,1,1)),"")</f>
        <v/>
      </c>
      <c r="EW813" s="182" t="str">
        <f t="shared" ca="1" si="43"/>
        <v/>
      </c>
      <c r="EX813" s="182" t="str">
        <f t="shared" ca="1" si="44"/>
        <v/>
      </c>
      <c r="EY813" s="182" t="str">
        <f ca="1">IF(EU813="","",COUNTIF(EU$6:$EU813,"&gt;"&amp;0))</f>
        <v/>
      </c>
      <c r="EZ813" s="167"/>
      <c r="FA813" s="155"/>
    </row>
    <row r="814" spans="146:157" ht="27.6" customHeight="1">
      <c r="EP814" s="181"/>
      <c r="EQ814" s="181"/>
      <c r="ER814" s="182"/>
      <c r="ES814" s="182"/>
      <c r="ET814" s="182" t="str">
        <f t="shared" ca="1" si="42"/>
        <v/>
      </c>
      <c r="EU814" s="182" t="str">
        <f ca="1">IFERROR(IF(OFFSET($D$6,MATCH(VALUE(SUBSTITUTE(EQ814,EG814,"")),$A$6:$A$167,0)-1,MATCH($EG814,$D$6:$CC$6,0)-1+7,1,1)&gt;0,OFFSET($D$6,MATCH(VALUE(SUBSTITUTE(EQ814,EG814,"")),$A$6:$A$167,0)-1,MATCH($EG814,$D$6:$CC$6,0)-1+7,1,1),""),"")</f>
        <v/>
      </c>
      <c r="EV814" s="182" t="str">
        <f ca="1">IF($EU814&lt;&gt;"",IF(OFFSET($D$6,MATCH(VALUE(SUBSTITUTE($EQ814,$EG814,"")),$A$6:$A$167,0)-1,MATCH($EG814,$D$6:$CC$6,0)-1+8,1,1)=0,"",OFFSET($D$6,MATCH(VALUE(SUBSTITUTE($EQ814,$EG814,"")),$A$6:$A$167,0)-1,MATCH($EG814,$D$6:$CC$6,0)-1+8,1,1)),"")</f>
        <v/>
      </c>
      <c r="EW814" s="182" t="str">
        <f t="shared" ca="1" si="43"/>
        <v/>
      </c>
      <c r="EX814" s="182" t="str">
        <f t="shared" ca="1" si="44"/>
        <v/>
      </c>
      <c r="EY814" s="182" t="str">
        <f ca="1">IF(EU814="","",COUNTIF(EU$6:$EU814,"&gt;"&amp;0))</f>
        <v/>
      </c>
      <c r="EZ814" s="167"/>
      <c r="FA814" s="155"/>
    </row>
    <row r="815" spans="146:157" ht="27.6" customHeight="1">
      <c r="EP815" s="181"/>
      <c r="EQ815" s="181"/>
      <c r="ER815" s="182"/>
      <c r="ES815" s="182"/>
      <c r="ET815" s="182" t="str">
        <f t="shared" ca="1" si="42"/>
        <v/>
      </c>
      <c r="EU815" s="182" t="str">
        <f ca="1">IFERROR(IF(OFFSET($D$6,MATCH(VALUE(SUBSTITUTE(EQ815,EG815,"")),$A$6:$A$167,0)-1,MATCH($EG815,$D$6:$CC$6,0)-1+7,1,1)&gt;0,OFFSET($D$6,MATCH(VALUE(SUBSTITUTE(EQ815,EG815,"")),$A$6:$A$167,0)-1,MATCH($EG815,$D$6:$CC$6,0)-1+7,1,1),""),"")</f>
        <v/>
      </c>
      <c r="EV815" s="182" t="str">
        <f ca="1">IF($EU815&lt;&gt;"",IF(OFFSET($D$6,MATCH(VALUE(SUBSTITUTE($EQ815,$EG815,"")),$A$6:$A$167,0)-1,MATCH($EG815,$D$6:$CC$6,0)-1+8,1,1)=0,"",OFFSET($D$6,MATCH(VALUE(SUBSTITUTE($EQ815,$EG815,"")),$A$6:$A$167,0)-1,MATCH($EG815,$D$6:$CC$6,0)-1+8,1,1)),"")</f>
        <v/>
      </c>
      <c r="EW815" s="182" t="str">
        <f t="shared" ca="1" si="43"/>
        <v/>
      </c>
      <c r="EX815" s="182" t="str">
        <f t="shared" ca="1" si="44"/>
        <v/>
      </c>
      <c r="EY815" s="182" t="str">
        <f ca="1">IF(EU815="","",COUNTIF(EU$6:$EU815,"&gt;"&amp;0))</f>
        <v/>
      </c>
      <c r="EZ815" s="167"/>
      <c r="FA815" s="155"/>
    </row>
    <row r="816" spans="146:157" ht="27.6" customHeight="1">
      <c r="EP816" s="181"/>
      <c r="EQ816" s="181"/>
      <c r="ER816" s="182"/>
      <c r="ES816" s="182"/>
      <c r="ET816" s="182" t="str">
        <f t="shared" ca="1" si="42"/>
        <v/>
      </c>
      <c r="EU816" s="182" t="str">
        <f ca="1">IFERROR(IF(OFFSET($D$6,MATCH(VALUE(SUBSTITUTE(EQ816,EG816,"")),$A$6:$A$167,0)-1,MATCH($EG816,$D$6:$CC$6,0)-1+7,1,1)&gt;0,OFFSET($D$6,MATCH(VALUE(SUBSTITUTE(EQ816,EG816,"")),$A$6:$A$167,0)-1,MATCH($EG816,$D$6:$CC$6,0)-1+7,1,1),""),"")</f>
        <v/>
      </c>
      <c r="EV816" s="182" t="str">
        <f ca="1">IF($EU816&lt;&gt;"",IF(OFFSET($D$6,MATCH(VALUE(SUBSTITUTE($EQ816,$EG816,"")),$A$6:$A$167,0)-1,MATCH($EG816,$D$6:$CC$6,0)-1+8,1,1)=0,"",OFFSET($D$6,MATCH(VALUE(SUBSTITUTE($EQ816,$EG816,"")),$A$6:$A$167,0)-1,MATCH($EG816,$D$6:$CC$6,0)-1+8,1,1)),"")</f>
        <v/>
      </c>
      <c r="EW816" s="182" t="str">
        <f t="shared" ca="1" si="43"/>
        <v/>
      </c>
      <c r="EX816" s="182" t="str">
        <f t="shared" ca="1" si="44"/>
        <v/>
      </c>
      <c r="EY816" s="182" t="str">
        <f ca="1">IF(EU816="","",COUNTIF(EU$6:$EU816,"&gt;"&amp;0))</f>
        <v/>
      </c>
      <c r="EZ816" s="167"/>
      <c r="FA816" s="155"/>
    </row>
    <row r="817" spans="146:157" ht="27.6" customHeight="1">
      <c r="EP817" s="181"/>
      <c r="EQ817" s="181"/>
      <c r="ER817" s="182"/>
      <c r="ES817" s="182"/>
      <c r="ET817" s="182" t="str">
        <f t="shared" ca="1" si="42"/>
        <v/>
      </c>
      <c r="EU817" s="182" t="str">
        <f ca="1">IFERROR(IF(OFFSET($D$6,MATCH(VALUE(SUBSTITUTE(EQ817,EG817,"")),$A$6:$A$167,0)-1,MATCH($EG817,$D$6:$CC$6,0)-1+7,1,1)&gt;0,OFFSET($D$6,MATCH(VALUE(SUBSTITUTE(EQ817,EG817,"")),$A$6:$A$167,0)-1,MATCH($EG817,$D$6:$CC$6,0)-1+7,1,1),""),"")</f>
        <v/>
      </c>
      <c r="EV817" s="182" t="str">
        <f ca="1">IF($EU817&lt;&gt;"",IF(OFFSET($D$6,MATCH(VALUE(SUBSTITUTE($EQ817,$EG817,"")),$A$6:$A$167,0)-1,MATCH($EG817,$D$6:$CC$6,0)-1+8,1,1)=0,"",OFFSET($D$6,MATCH(VALUE(SUBSTITUTE($EQ817,$EG817,"")),$A$6:$A$167,0)-1,MATCH($EG817,$D$6:$CC$6,0)-1+8,1,1)),"")</f>
        <v/>
      </c>
      <c r="EW817" s="182" t="str">
        <f t="shared" ca="1" si="43"/>
        <v/>
      </c>
      <c r="EX817" s="182" t="str">
        <f t="shared" ca="1" si="44"/>
        <v/>
      </c>
      <c r="EY817" s="182" t="str">
        <f ca="1">IF(EU817="","",COUNTIF(EU$6:$EU817,"&gt;"&amp;0))</f>
        <v/>
      </c>
      <c r="EZ817" s="167"/>
      <c r="FA817" s="155"/>
    </row>
    <row r="818" spans="146:157" ht="27.6" customHeight="1">
      <c r="EP818" s="181"/>
      <c r="EQ818" s="181"/>
      <c r="ER818" s="182"/>
      <c r="ES818" s="182"/>
      <c r="ET818" s="182" t="str">
        <f t="shared" ca="1" si="42"/>
        <v/>
      </c>
      <c r="EU818" s="182" t="str">
        <f ca="1">IFERROR(IF(OFFSET($D$6,MATCH(VALUE(SUBSTITUTE(EQ818,EG818,"")),$A$6:$A$167,0)-1,MATCH($EG818,$D$6:$CC$6,0)-1+7,1,1)&gt;0,OFFSET($D$6,MATCH(VALUE(SUBSTITUTE(EQ818,EG818,"")),$A$6:$A$167,0)-1,MATCH($EG818,$D$6:$CC$6,0)-1+7,1,1),""),"")</f>
        <v/>
      </c>
      <c r="EV818" s="182" t="str">
        <f ca="1">IF($EU818&lt;&gt;"",IF(OFFSET($D$6,MATCH(VALUE(SUBSTITUTE($EQ818,$EG818,"")),$A$6:$A$167,0)-1,MATCH($EG818,$D$6:$CC$6,0)-1+8,1,1)=0,"",OFFSET($D$6,MATCH(VALUE(SUBSTITUTE($EQ818,$EG818,"")),$A$6:$A$167,0)-1,MATCH($EG818,$D$6:$CC$6,0)-1+8,1,1)),"")</f>
        <v/>
      </c>
      <c r="EW818" s="182" t="str">
        <f t="shared" ca="1" si="43"/>
        <v/>
      </c>
      <c r="EX818" s="182" t="str">
        <f t="shared" ca="1" si="44"/>
        <v/>
      </c>
      <c r="EY818" s="182" t="str">
        <f ca="1">IF(EU818="","",COUNTIF(EU$6:$EU818,"&gt;"&amp;0))</f>
        <v/>
      </c>
      <c r="EZ818" s="167"/>
      <c r="FA818" s="155"/>
    </row>
    <row r="819" spans="146:157" ht="27.6" customHeight="1">
      <c r="EP819" s="181"/>
      <c r="EQ819" s="181"/>
      <c r="ER819" s="182"/>
      <c r="ES819" s="182"/>
      <c r="ET819" s="182" t="str">
        <f t="shared" ca="1" si="42"/>
        <v/>
      </c>
      <c r="EU819" s="182" t="str">
        <f ca="1">IFERROR(IF(OFFSET($D$6,MATCH(VALUE(SUBSTITUTE(EQ819,EG819,"")),$A$6:$A$167,0)-1,MATCH($EG819,$D$6:$CC$6,0)-1+7,1,1)&gt;0,OFFSET($D$6,MATCH(VALUE(SUBSTITUTE(EQ819,EG819,"")),$A$6:$A$167,0)-1,MATCH($EG819,$D$6:$CC$6,0)-1+7,1,1),""),"")</f>
        <v/>
      </c>
      <c r="EV819" s="182" t="str">
        <f ca="1">IF($EU819&lt;&gt;"",IF(OFFSET($D$6,MATCH(VALUE(SUBSTITUTE($EQ819,$EG819,"")),$A$6:$A$167,0)-1,MATCH($EG819,$D$6:$CC$6,0)-1+8,1,1)=0,"",OFFSET($D$6,MATCH(VALUE(SUBSTITUTE($EQ819,$EG819,"")),$A$6:$A$167,0)-1,MATCH($EG819,$D$6:$CC$6,0)-1+8,1,1)),"")</f>
        <v/>
      </c>
      <c r="EW819" s="182" t="str">
        <f t="shared" ca="1" si="43"/>
        <v/>
      </c>
      <c r="EX819" s="182" t="str">
        <f t="shared" ca="1" si="44"/>
        <v/>
      </c>
      <c r="EY819" s="182" t="str">
        <f ca="1">IF(EU819="","",COUNTIF(EU$6:$EU819,"&gt;"&amp;0))</f>
        <v/>
      </c>
      <c r="EZ819" s="167"/>
      <c r="FA819" s="155"/>
    </row>
    <row r="820" spans="146:157" ht="27.6" customHeight="1">
      <c r="EP820" s="181"/>
      <c r="EQ820" s="181"/>
      <c r="ER820" s="182"/>
      <c r="ES820" s="182"/>
      <c r="ET820" s="182" t="str">
        <f t="shared" ca="1" si="42"/>
        <v/>
      </c>
      <c r="EU820" s="182" t="str">
        <f ca="1">IFERROR(IF(OFFSET($D$6,MATCH(VALUE(SUBSTITUTE(EQ820,EG820,"")),$A$6:$A$167,0)-1,MATCH($EG820,$D$6:$CC$6,0)-1+7,1,1)&gt;0,OFFSET($D$6,MATCH(VALUE(SUBSTITUTE(EQ820,EG820,"")),$A$6:$A$167,0)-1,MATCH($EG820,$D$6:$CC$6,0)-1+7,1,1),""),"")</f>
        <v/>
      </c>
      <c r="EV820" s="182" t="str">
        <f ca="1">IF($EU820&lt;&gt;"",IF(OFFSET($D$6,MATCH(VALUE(SUBSTITUTE($EQ820,$EG820,"")),$A$6:$A$167,0)-1,MATCH($EG820,$D$6:$CC$6,0)-1+8,1,1)=0,"",OFFSET($D$6,MATCH(VALUE(SUBSTITUTE($EQ820,$EG820,"")),$A$6:$A$167,0)-1,MATCH($EG820,$D$6:$CC$6,0)-1+8,1,1)),"")</f>
        <v/>
      </c>
      <c r="EW820" s="182" t="str">
        <f t="shared" ca="1" si="43"/>
        <v/>
      </c>
      <c r="EX820" s="182" t="str">
        <f t="shared" ca="1" si="44"/>
        <v/>
      </c>
      <c r="EY820" s="182" t="str">
        <f ca="1">IF(EU820="","",COUNTIF(EU$6:$EU820,"&gt;"&amp;0))</f>
        <v/>
      </c>
      <c r="EZ820" s="167"/>
      <c r="FA820" s="155"/>
    </row>
    <row r="821" spans="146:157" ht="27.6" customHeight="1">
      <c r="EP821" s="181"/>
      <c r="EQ821" s="181"/>
      <c r="ER821" s="182"/>
      <c r="ES821" s="182"/>
      <c r="ET821" s="182" t="str">
        <f t="shared" ca="1" si="42"/>
        <v/>
      </c>
      <c r="EU821" s="182" t="str">
        <f ca="1">IFERROR(IF(OFFSET($D$6,MATCH(VALUE(SUBSTITUTE(EQ821,EG821,"")),$A$6:$A$167,0)-1,MATCH($EG821,$D$6:$CC$6,0)-1+7,1,1)&gt;0,OFFSET($D$6,MATCH(VALUE(SUBSTITUTE(EQ821,EG821,"")),$A$6:$A$167,0)-1,MATCH($EG821,$D$6:$CC$6,0)-1+7,1,1),""),"")</f>
        <v/>
      </c>
      <c r="EV821" s="182" t="str">
        <f ca="1">IF($EU821&lt;&gt;"",IF(OFFSET($D$6,MATCH(VALUE(SUBSTITUTE($EQ821,$EG821,"")),$A$6:$A$167,0)-1,MATCH($EG821,$D$6:$CC$6,0)-1+8,1,1)=0,"",OFFSET($D$6,MATCH(VALUE(SUBSTITUTE($EQ821,$EG821,"")),$A$6:$A$167,0)-1,MATCH($EG821,$D$6:$CC$6,0)-1+8,1,1)),"")</f>
        <v/>
      </c>
      <c r="EW821" s="182" t="str">
        <f t="shared" ca="1" si="43"/>
        <v/>
      </c>
      <c r="EX821" s="182" t="str">
        <f t="shared" ca="1" si="44"/>
        <v/>
      </c>
      <c r="EY821" s="182" t="str">
        <f ca="1">IF(EU821="","",COUNTIF(EU$6:$EU821,"&gt;"&amp;0))</f>
        <v/>
      </c>
      <c r="EZ821" s="167"/>
      <c r="FA821" s="155"/>
    </row>
    <row r="822" spans="146:157" ht="27.6" customHeight="1">
      <c r="EP822" s="181"/>
      <c r="EQ822" s="181"/>
      <c r="ER822" s="182"/>
      <c r="ES822" s="182"/>
      <c r="ET822" s="182" t="str">
        <f t="shared" ca="1" si="42"/>
        <v/>
      </c>
      <c r="EU822" s="182" t="str">
        <f ca="1">IFERROR(IF(OFFSET($D$6,MATCH(VALUE(SUBSTITUTE(EQ822,EG822,"")),$A$6:$A$167,0)-1,MATCH($EG822,$D$6:$CC$6,0)-1+7,1,1)&gt;0,OFFSET($D$6,MATCH(VALUE(SUBSTITUTE(EQ822,EG822,"")),$A$6:$A$167,0)-1,MATCH($EG822,$D$6:$CC$6,0)-1+7,1,1),""),"")</f>
        <v/>
      </c>
      <c r="EV822" s="182" t="str">
        <f ca="1">IF($EU822&lt;&gt;"",IF(OFFSET($D$6,MATCH(VALUE(SUBSTITUTE($EQ822,$EG822,"")),$A$6:$A$167,0)-1,MATCH($EG822,$D$6:$CC$6,0)-1+8,1,1)=0,"",OFFSET($D$6,MATCH(VALUE(SUBSTITUTE($EQ822,$EG822,"")),$A$6:$A$167,0)-1,MATCH($EG822,$D$6:$CC$6,0)-1+8,1,1)),"")</f>
        <v/>
      </c>
      <c r="EW822" s="182" t="str">
        <f t="shared" ca="1" si="43"/>
        <v/>
      </c>
      <c r="EX822" s="182" t="str">
        <f t="shared" ca="1" si="44"/>
        <v/>
      </c>
      <c r="EY822" s="182" t="str">
        <f ca="1">IF(EU822="","",COUNTIF(EU$6:$EU822,"&gt;"&amp;0))</f>
        <v/>
      </c>
      <c r="EZ822" s="167"/>
      <c r="FA822" s="155"/>
    </row>
    <row r="823" spans="146:157" ht="27.6" customHeight="1">
      <c r="EP823" s="181"/>
      <c r="EQ823" s="181"/>
      <c r="ER823" s="182"/>
      <c r="ES823" s="182"/>
      <c r="ET823" s="182" t="str">
        <f t="shared" ca="1" si="42"/>
        <v/>
      </c>
      <c r="EU823" s="182" t="str">
        <f ca="1">IFERROR(IF(OFFSET($D$6,MATCH(VALUE(SUBSTITUTE(EQ823,EG823,"")),$A$6:$A$167,0)-1,MATCH($EG823,$D$6:$CC$6,0)-1+7,1,1)&gt;0,OFFSET($D$6,MATCH(VALUE(SUBSTITUTE(EQ823,EG823,"")),$A$6:$A$167,0)-1,MATCH($EG823,$D$6:$CC$6,0)-1+7,1,1),""),"")</f>
        <v/>
      </c>
      <c r="EV823" s="182" t="str">
        <f ca="1">IF($EU823&lt;&gt;"",IF(OFFSET($D$6,MATCH(VALUE(SUBSTITUTE($EQ823,$EG823,"")),$A$6:$A$167,0)-1,MATCH($EG823,$D$6:$CC$6,0)-1+8,1,1)=0,"",OFFSET($D$6,MATCH(VALUE(SUBSTITUTE($EQ823,$EG823,"")),$A$6:$A$167,0)-1,MATCH($EG823,$D$6:$CC$6,0)-1+8,1,1)),"")</f>
        <v/>
      </c>
      <c r="EW823" s="182" t="str">
        <f t="shared" ca="1" si="43"/>
        <v/>
      </c>
      <c r="EX823" s="182" t="str">
        <f t="shared" ca="1" si="44"/>
        <v/>
      </c>
      <c r="EY823" s="182" t="str">
        <f ca="1">IF(EU823="","",COUNTIF(EU$6:$EU823,"&gt;"&amp;0))</f>
        <v/>
      </c>
      <c r="EZ823" s="167"/>
      <c r="FA823" s="155"/>
    </row>
    <row r="824" spans="146:157" ht="27.6" customHeight="1">
      <c r="EP824" s="181"/>
      <c r="EQ824" s="181"/>
      <c r="ER824" s="182"/>
      <c r="ES824" s="182"/>
      <c r="ET824" s="182" t="str">
        <f t="shared" ca="1" si="42"/>
        <v/>
      </c>
      <c r="EU824" s="182" t="str">
        <f ca="1">IFERROR(IF(OFFSET($D$6,MATCH(VALUE(SUBSTITUTE(EQ824,EG824,"")),$A$6:$A$167,0)-1,MATCH($EG824,$D$6:$CC$6,0)-1+7,1,1)&gt;0,OFFSET($D$6,MATCH(VALUE(SUBSTITUTE(EQ824,EG824,"")),$A$6:$A$167,0)-1,MATCH($EG824,$D$6:$CC$6,0)-1+7,1,1),""),"")</f>
        <v/>
      </c>
      <c r="EV824" s="182" t="str">
        <f ca="1">IF($EU824&lt;&gt;"",IF(OFFSET($D$6,MATCH(VALUE(SUBSTITUTE($EQ824,$EG824,"")),$A$6:$A$167,0)-1,MATCH($EG824,$D$6:$CC$6,0)-1+8,1,1)=0,"",OFFSET($D$6,MATCH(VALUE(SUBSTITUTE($EQ824,$EG824,"")),$A$6:$A$167,0)-1,MATCH($EG824,$D$6:$CC$6,0)-1+8,1,1)),"")</f>
        <v/>
      </c>
      <c r="EW824" s="182" t="str">
        <f t="shared" ca="1" si="43"/>
        <v/>
      </c>
      <c r="EX824" s="182" t="str">
        <f t="shared" ca="1" si="44"/>
        <v/>
      </c>
      <c r="EY824" s="182" t="str">
        <f ca="1">IF(EU824="","",COUNTIF(EU$6:$EU824,"&gt;"&amp;0))</f>
        <v/>
      </c>
      <c r="EZ824" s="167"/>
      <c r="FA824" s="155"/>
    </row>
    <row r="825" spans="146:157" ht="27.6" customHeight="1">
      <c r="EP825" s="181"/>
      <c r="EQ825" s="181"/>
      <c r="ER825" s="182"/>
      <c r="ES825" s="182"/>
      <c r="ET825" s="182" t="str">
        <f t="shared" ca="1" si="42"/>
        <v/>
      </c>
      <c r="EU825" s="182" t="str">
        <f ca="1">IFERROR(IF(OFFSET($D$6,MATCH(VALUE(SUBSTITUTE(EQ825,EG825,"")),$A$6:$A$167,0)-1,MATCH($EG825,$D$6:$CC$6,0)-1+7,1,1)&gt;0,OFFSET($D$6,MATCH(VALUE(SUBSTITUTE(EQ825,EG825,"")),$A$6:$A$167,0)-1,MATCH($EG825,$D$6:$CC$6,0)-1+7,1,1),""),"")</f>
        <v/>
      </c>
      <c r="EV825" s="182" t="str">
        <f ca="1">IF($EU825&lt;&gt;"",IF(OFFSET($D$6,MATCH(VALUE(SUBSTITUTE($EQ825,$EG825,"")),$A$6:$A$167,0)-1,MATCH($EG825,$D$6:$CC$6,0)-1+8,1,1)=0,"",OFFSET($D$6,MATCH(VALUE(SUBSTITUTE($EQ825,$EG825,"")),$A$6:$A$167,0)-1,MATCH($EG825,$D$6:$CC$6,0)-1+8,1,1)),"")</f>
        <v/>
      </c>
      <c r="EW825" s="182" t="str">
        <f t="shared" ca="1" si="43"/>
        <v/>
      </c>
      <c r="EX825" s="182" t="str">
        <f t="shared" ca="1" si="44"/>
        <v/>
      </c>
      <c r="EY825" s="182" t="str">
        <f ca="1">IF(EU825="","",COUNTIF(EU$6:$EU825,"&gt;"&amp;0))</f>
        <v/>
      </c>
      <c r="EZ825" s="167"/>
      <c r="FA825" s="155"/>
    </row>
    <row r="826" spans="146:157" ht="27.6" customHeight="1">
      <c r="EP826" s="181"/>
      <c r="EQ826" s="181"/>
      <c r="ER826" s="182"/>
      <c r="ES826" s="182"/>
      <c r="ET826" s="182" t="str">
        <f t="shared" ca="1" si="42"/>
        <v/>
      </c>
      <c r="EU826" s="182" t="str">
        <f ca="1">IFERROR(IF(OFFSET($D$6,MATCH(VALUE(SUBSTITUTE(EQ826,EG826,"")),$A$6:$A$167,0)-1,MATCH($EG826,$D$6:$CC$6,0)-1+7,1,1)&gt;0,OFFSET($D$6,MATCH(VALUE(SUBSTITUTE(EQ826,EG826,"")),$A$6:$A$167,0)-1,MATCH($EG826,$D$6:$CC$6,0)-1+7,1,1),""),"")</f>
        <v/>
      </c>
      <c r="EV826" s="182" t="str">
        <f ca="1">IF($EU826&lt;&gt;"",IF(OFFSET($D$6,MATCH(VALUE(SUBSTITUTE($EQ826,$EG826,"")),$A$6:$A$167,0)-1,MATCH($EG826,$D$6:$CC$6,0)-1+8,1,1)=0,"",OFFSET($D$6,MATCH(VALUE(SUBSTITUTE($EQ826,$EG826,"")),$A$6:$A$167,0)-1,MATCH($EG826,$D$6:$CC$6,0)-1+8,1,1)),"")</f>
        <v/>
      </c>
      <c r="EW826" s="182" t="str">
        <f t="shared" ca="1" si="43"/>
        <v/>
      </c>
      <c r="EX826" s="182" t="str">
        <f t="shared" ca="1" si="44"/>
        <v/>
      </c>
      <c r="EY826" s="182" t="str">
        <f ca="1">IF(EU826="","",COUNTIF(EU$6:$EU826,"&gt;"&amp;0))</f>
        <v/>
      </c>
      <c r="EZ826" s="167"/>
      <c r="FA826" s="155"/>
    </row>
    <row r="827" spans="146:157" ht="27.6" customHeight="1">
      <c r="EP827" s="181"/>
      <c r="EQ827" s="181"/>
      <c r="ER827" s="182"/>
      <c r="ES827" s="182"/>
      <c r="ET827" s="182" t="str">
        <f t="shared" ca="1" si="42"/>
        <v/>
      </c>
      <c r="EU827" s="182" t="str">
        <f ca="1">IFERROR(IF(OFFSET($D$6,MATCH(VALUE(SUBSTITUTE(EQ827,EG827,"")),$A$6:$A$167,0)-1,MATCH($EG827,$D$6:$CC$6,0)-1+7,1,1)&gt;0,OFFSET($D$6,MATCH(VALUE(SUBSTITUTE(EQ827,EG827,"")),$A$6:$A$167,0)-1,MATCH($EG827,$D$6:$CC$6,0)-1+7,1,1),""),"")</f>
        <v/>
      </c>
      <c r="EV827" s="182" t="str">
        <f ca="1">IF($EU827&lt;&gt;"",IF(OFFSET($D$6,MATCH(VALUE(SUBSTITUTE($EQ827,$EG827,"")),$A$6:$A$167,0)-1,MATCH($EG827,$D$6:$CC$6,0)-1+8,1,1)=0,"",OFFSET($D$6,MATCH(VALUE(SUBSTITUTE($EQ827,$EG827,"")),$A$6:$A$167,0)-1,MATCH($EG827,$D$6:$CC$6,0)-1+8,1,1)),"")</f>
        <v/>
      </c>
      <c r="EW827" s="182" t="str">
        <f t="shared" ca="1" si="43"/>
        <v/>
      </c>
      <c r="EX827" s="182" t="str">
        <f t="shared" ca="1" si="44"/>
        <v/>
      </c>
      <c r="EY827" s="182" t="str">
        <f ca="1">IF(EU827="","",COUNTIF(EU$6:$EU827,"&gt;"&amp;0))</f>
        <v/>
      </c>
      <c r="EZ827" s="167"/>
      <c r="FA827" s="155"/>
    </row>
    <row r="828" spans="146:157" ht="27.6" customHeight="1">
      <c r="EP828" s="181"/>
      <c r="EQ828" s="181"/>
      <c r="ER828" s="182"/>
      <c r="ES828" s="182"/>
      <c r="ET828" s="182" t="str">
        <f t="shared" ca="1" si="42"/>
        <v/>
      </c>
      <c r="EU828" s="182" t="str">
        <f ca="1">IFERROR(IF(OFFSET($D$6,MATCH(VALUE(SUBSTITUTE(EQ828,EG828,"")),$A$6:$A$167,0)-1,MATCH($EG828,$D$6:$CC$6,0)-1+7,1,1)&gt;0,OFFSET($D$6,MATCH(VALUE(SUBSTITUTE(EQ828,EG828,"")),$A$6:$A$167,0)-1,MATCH($EG828,$D$6:$CC$6,0)-1+7,1,1),""),"")</f>
        <v/>
      </c>
      <c r="EV828" s="182" t="str">
        <f ca="1">IF($EU828&lt;&gt;"",IF(OFFSET($D$6,MATCH(VALUE(SUBSTITUTE($EQ828,$EG828,"")),$A$6:$A$167,0)-1,MATCH($EG828,$D$6:$CC$6,0)-1+8,1,1)=0,"",OFFSET($D$6,MATCH(VALUE(SUBSTITUTE($EQ828,$EG828,"")),$A$6:$A$167,0)-1,MATCH($EG828,$D$6:$CC$6,0)-1+8,1,1)),"")</f>
        <v/>
      </c>
      <c r="EW828" s="182" t="str">
        <f t="shared" ca="1" si="43"/>
        <v/>
      </c>
      <c r="EX828" s="182" t="str">
        <f t="shared" ca="1" si="44"/>
        <v/>
      </c>
      <c r="EY828" s="182" t="str">
        <f ca="1">IF(EU828="","",COUNTIF(EU$6:$EU828,"&gt;"&amp;0))</f>
        <v/>
      </c>
      <c r="EZ828" s="167"/>
      <c r="FA828" s="155"/>
    </row>
    <row r="829" spans="146:157" ht="27.6" customHeight="1">
      <c r="EP829" s="181"/>
      <c r="EQ829" s="181"/>
      <c r="ER829" s="182"/>
      <c r="ES829" s="182"/>
      <c r="ET829" s="182" t="str">
        <f t="shared" ca="1" si="42"/>
        <v/>
      </c>
      <c r="EU829" s="182" t="str">
        <f ca="1">IFERROR(IF(OFFSET($D$6,MATCH(VALUE(SUBSTITUTE(EQ829,EG829,"")),$A$6:$A$167,0)-1,MATCH($EG829,$D$6:$CC$6,0)-1+7,1,1)&gt;0,OFFSET($D$6,MATCH(VALUE(SUBSTITUTE(EQ829,EG829,"")),$A$6:$A$167,0)-1,MATCH($EG829,$D$6:$CC$6,0)-1+7,1,1),""),"")</f>
        <v/>
      </c>
      <c r="EV829" s="182" t="str">
        <f ca="1">IF($EU829&lt;&gt;"",IF(OFFSET($D$6,MATCH(VALUE(SUBSTITUTE($EQ829,$EG829,"")),$A$6:$A$167,0)-1,MATCH($EG829,$D$6:$CC$6,0)-1+8,1,1)=0,"",OFFSET($D$6,MATCH(VALUE(SUBSTITUTE($EQ829,$EG829,"")),$A$6:$A$167,0)-1,MATCH($EG829,$D$6:$CC$6,0)-1+8,1,1)),"")</f>
        <v/>
      </c>
      <c r="EW829" s="182" t="str">
        <f t="shared" ca="1" si="43"/>
        <v/>
      </c>
      <c r="EX829" s="182" t="str">
        <f t="shared" ca="1" si="44"/>
        <v/>
      </c>
      <c r="EY829" s="182" t="str">
        <f ca="1">IF(EU829="","",COUNTIF(EU$6:$EU829,"&gt;"&amp;0))</f>
        <v/>
      </c>
      <c r="EZ829" s="167"/>
      <c r="FA829" s="155"/>
    </row>
    <row r="830" spans="146:157" ht="27.6" customHeight="1">
      <c r="EP830" s="181"/>
      <c r="EQ830" s="181"/>
      <c r="ER830" s="182"/>
      <c r="ES830" s="182"/>
      <c r="ET830" s="182" t="str">
        <f t="shared" ca="1" si="42"/>
        <v/>
      </c>
      <c r="EU830" s="182" t="str">
        <f ca="1">IFERROR(IF(OFFSET($D$6,MATCH(VALUE(SUBSTITUTE(EQ830,EG830,"")),$A$6:$A$167,0)-1,MATCH($EG830,$D$6:$CC$6,0)-1+7,1,1)&gt;0,OFFSET($D$6,MATCH(VALUE(SUBSTITUTE(EQ830,EG830,"")),$A$6:$A$167,0)-1,MATCH($EG830,$D$6:$CC$6,0)-1+7,1,1),""),"")</f>
        <v/>
      </c>
      <c r="EV830" s="182" t="str">
        <f ca="1">IF($EU830&lt;&gt;"",IF(OFFSET($D$6,MATCH(VALUE(SUBSTITUTE($EQ830,$EG830,"")),$A$6:$A$167,0)-1,MATCH($EG830,$D$6:$CC$6,0)-1+8,1,1)=0,"",OFFSET($D$6,MATCH(VALUE(SUBSTITUTE($EQ830,$EG830,"")),$A$6:$A$167,0)-1,MATCH($EG830,$D$6:$CC$6,0)-1+8,1,1)),"")</f>
        <v/>
      </c>
      <c r="EW830" s="182" t="str">
        <f t="shared" ca="1" si="43"/>
        <v/>
      </c>
      <c r="EX830" s="182" t="str">
        <f t="shared" ca="1" si="44"/>
        <v/>
      </c>
      <c r="EY830" s="182" t="str">
        <f ca="1">IF(EU830="","",COUNTIF(EU$6:$EU830,"&gt;"&amp;0))</f>
        <v/>
      </c>
      <c r="EZ830" s="167"/>
      <c r="FA830" s="155"/>
    </row>
    <row r="831" spans="146:157" ht="27.6" customHeight="1">
      <c r="EP831" s="181"/>
      <c r="EQ831" s="181"/>
      <c r="ER831" s="182"/>
      <c r="ES831" s="182"/>
      <c r="ET831" s="182" t="str">
        <f t="shared" ca="1" si="42"/>
        <v/>
      </c>
      <c r="EU831" s="182" t="str">
        <f ca="1">IFERROR(IF(OFFSET($D$6,MATCH(VALUE(SUBSTITUTE(EQ831,EG831,"")),$A$6:$A$167,0)-1,MATCH($EG831,$D$6:$CC$6,0)-1+7,1,1)&gt;0,OFFSET($D$6,MATCH(VALUE(SUBSTITUTE(EQ831,EG831,"")),$A$6:$A$167,0)-1,MATCH($EG831,$D$6:$CC$6,0)-1+7,1,1),""),"")</f>
        <v/>
      </c>
      <c r="EV831" s="182" t="str">
        <f ca="1">IF($EU831&lt;&gt;"",IF(OFFSET($D$6,MATCH(VALUE(SUBSTITUTE($EQ831,$EG831,"")),$A$6:$A$167,0)-1,MATCH($EG831,$D$6:$CC$6,0)-1+8,1,1)=0,"",OFFSET($D$6,MATCH(VALUE(SUBSTITUTE($EQ831,$EG831,"")),$A$6:$A$167,0)-1,MATCH($EG831,$D$6:$CC$6,0)-1+8,1,1)),"")</f>
        <v/>
      </c>
      <c r="EW831" s="182" t="str">
        <f t="shared" ca="1" si="43"/>
        <v/>
      </c>
      <c r="EX831" s="182" t="str">
        <f t="shared" ca="1" si="44"/>
        <v/>
      </c>
      <c r="EY831" s="182" t="str">
        <f ca="1">IF(EU831="","",COUNTIF(EU$6:$EU831,"&gt;"&amp;0))</f>
        <v/>
      </c>
      <c r="EZ831" s="167"/>
      <c r="FA831" s="155"/>
    </row>
    <row r="832" spans="146:157" ht="27.6" customHeight="1">
      <c r="EP832" s="181"/>
      <c r="EQ832" s="181"/>
      <c r="ER832" s="182"/>
      <c r="ES832" s="182"/>
      <c r="ET832" s="182" t="str">
        <f t="shared" ca="1" si="42"/>
        <v/>
      </c>
      <c r="EU832" s="182" t="str">
        <f ca="1">IFERROR(IF(OFFSET($D$6,MATCH(VALUE(SUBSTITUTE(EQ832,EG832,"")),$A$6:$A$167,0)-1,MATCH($EG832,$D$6:$CC$6,0)-1+7,1,1)&gt;0,OFFSET($D$6,MATCH(VALUE(SUBSTITUTE(EQ832,EG832,"")),$A$6:$A$167,0)-1,MATCH($EG832,$D$6:$CC$6,0)-1+7,1,1),""),"")</f>
        <v/>
      </c>
      <c r="EV832" s="182" t="str">
        <f ca="1">IF($EU832&lt;&gt;"",IF(OFFSET($D$6,MATCH(VALUE(SUBSTITUTE($EQ832,$EG832,"")),$A$6:$A$167,0)-1,MATCH($EG832,$D$6:$CC$6,0)-1+8,1,1)=0,"",OFFSET($D$6,MATCH(VALUE(SUBSTITUTE($EQ832,$EG832,"")),$A$6:$A$167,0)-1,MATCH($EG832,$D$6:$CC$6,0)-1+8,1,1)),"")</f>
        <v/>
      </c>
      <c r="EW832" s="182" t="str">
        <f t="shared" ca="1" si="43"/>
        <v/>
      </c>
      <c r="EX832" s="182" t="str">
        <f t="shared" ca="1" si="44"/>
        <v/>
      </c>
      <c r="EY832" s="182" t="str">
        <f ca="1">IF(EU832="","",COUNTIF(EU$6:$EU832,"&gt;"&amp;0))</f>
        <v/>
      </c>
      <c r="EZ832" s="167"/>
      <c r="FA832" s="155"/>
    </row>
    <row r="833" spans="146:157" ht="27.6" customHeight="1">
      <c r="EP833" s="181"/>
      <c r="EQ833" s="181"/>
      <c r="ER833" s="182"/>
      <c r="ES833" s="182"/>
      <c r="ET833" s="182" t="str">
        <f t="shared" ca="1" si="42"/>
        <v/>
      </c>
      <c r="EU833" s="182" t="str">
        <f ca="1">IFERROR(IF(OFFSET($D$6,MATCH(VALUE(SUBSTITUTE(EQ833,EG833,"")),$A$6:$A$167,0)-1,MATCH($EG833,$D$6:$CC$6,0)-1+7,1,1)&gt;0,OFFSET($D$6,MATCH(VALUE(SUBSTITUTE(EQ833,EG833,"")),$A$6:$A$167,0)-1,MATCH($EG833,$D$6:$CC$6,0)-1+7,1,1),""),"")</f>
        <v/>
      </c>
      <c r="EV833" s="182" t="str">
        <f ca="1">IF($EU833&lt;&gt;"",IF(OFFSET($D$6,MATCH(VALUE(SUBSTITUTE($EQ833,$EG833,"")),$A$6:$A$167,0)-1,MATCH($EG833,$D$6:$CC$6,0)-1+8,1,1)=0,"",OFFSET($D$6,MATCH(VALUE(SUBSTITUTE($EQ833,$EG833,"")),$A$6:$A$167,0)-1,MATCH($EG833,$D$6:$CC$6,0)-1+8,1,1)),"")</f>
        <v/>
      </c>
      <c r="EW833" s="182" t="str">
        <f t="shared" ca="1" si="43"/>
        <v/>
      </c>
      <c r="EX833" s="182" t="str">
        <f t="shared" ca="1" si="44"/>
        <v/>
      </c>
      <c r="EY833" s="182" t="str">
        <f ca="1">IF(EU833="","",COUNTIF(EU$6:$EU833,"&gt;"&amp;0))</f>
        <v/>
      </c>
      <c r="EZ833" s="167"/>
      <c r="FA833" s="155"/>
    </row>
    <row r="834" spans="146:157" ht="27.6" customHeight="1">
      <c r="EP834" s="181"/>
      <c r="EQ834" s="181"/>
      <c r="ER834" s="182"/>
      <c r="ES834" s="182"/>
      <c r="ET834" s="182" t="str">
        <f t="shared" ca="1" si="42"/>
        <v/>
      </c>
      <c r="EU834" s="182" t="str">
        <f ca="1">IFERROR(IF(OFFSET($D$6,MATCH(VALUE(SUBSTITUTE(EQ834,EG834,"")),$A$6:$A$167,0)-1,MATCH($EG834,$D$6:$CC$6,0)-1+7,1,1)&gt;0,OFFSET($D$6,MATCH(VALUE(SUBSTITUTE(EQ834,EG834,"")),$A$6:$A$167,0)-1,MATCH($EG834,$D$6:$CC$6,0)-1+7,1,1),""),"")</f>
        <v/>
      </c>
      <c r="EV834" s="182" t="str">
        <f ca="1">IF($EU834&lt;&gt;"",IF(OFFSET($D$6,MATCH(VALUE(SUBSTITUTE($EQ834,$EG834,"")),$A$6:$A$167,0)-1,MATCH($EG834,$D$6:$CC$6,0)-1+8,1,1)=0,"",OFFSET($D$6,MATCH(VALUE(SUBSTITUTE($EQ834,$EG834,"")),$A$6:$A$167,0)-1,MATCH($EG834,$D$6:$CC$6,0)-1+8,1,1)),"")</f>
        <v/>
      </c>
      <c r="EW834" s="182" t="str">
        <f t="shared" ca="1" si="43"/>
        <v/>
      </c>
      <c r="EX834" s="182" t="str">
        <f t="shared" ca="1" si="44"/>
        <v/>
      </c>
      <c r="EY834" s="182" t="str">
        <f ca="1">IF(EU834="","",COUNTIF(EU$6:$EU834,"&gt;"&amp;0))</f>
        <v/>
      </c>
      <c r="EZ834" s="167"/>
      <c r="FA834" s="155"/>
    </row>
    <row r="835" spans="146:157" ht="27.6" customHeight="1">
      <c r="EP835" s="181"/>
      <c r="EQ835" s="181"/>
      <c r="ER835" s="182"/>
      <c r="ES835" s="182"/>
      <c r="ET835" s="182" t="str">
        <f t="shared" ca="1" si="42"/>
        <v/>
      </c>
      <c r="EU835" s="182" t="str">
        <f ca="1">IFERROR(IF(OFFSET($D$6,MATCH(VALUE(SUBSTITUTE(EQ835,EG835,"")),$A$6:$A$167,0)-1,MATCH($EG835,$D$6:$CC$6,0)-1+7,1,1)&gt;0,OFFSET($D$6,MATCH(VALUE(SUBSTITUTE(EQ835,EG835,"")),$A$6:$A$167,0)-1,MATCH($EG835,$D$6:$CC$6,0)-1+7,1,1),""),"")</f>
        <v/>
      </c>
      <c r="EV835" s="182" t="str">
        <f ca="1">IF($EU835&lt;&gt;"",IF(OFFSET($D$6,MATCH(VALUE(SUBSTITUTE($EQ835,$EG835,"")),$A$6:$A$167,0)-1,MATCH($EG835,$D$6:$CC$6,0)-1+8,1,1)=0,"",OFFSET($D$6,MATCH(VALUE(SUBSTITUTE($EQ835,$EG835,"")),$A$6:$A$167,0)-1,MATCH($EG835,$D$6:$CC$6,0)-1+8,1,1)),"")</f>
        <v/>
      </c>
      <c r="EW835" s="182" t="str">
        <f t="shared" ca="1" si="43"/>
        <v/>
      </c>
      <c r="EX835" s="182" t="str">
        <f t="shared" ca="1" si="44"/>
        <v/>
      </c>
      <c r="EY835" s="182" t="str">
        <f ca="1">IF(EU835="","",COUNTIF(EU$6:$EU835,"&gt;"&amp;0))</f>
        <v/>
      </c>
      <c r="EZ835" s="167"/>
      <c r="FA835" s="155"/>
    </row>
    <row r="836" spans="146:157" ht="27.6" customHeight="1">
      <c r="EP836" s="181"/>
      <c r="EQ836" s="181"/>
      <c r="ER836" s="182"/>
      <c r="ES836" s="182"/>
      <c r="ET836" s="182" t="str">
        <f t="shared" ca="1" si="42"/>
        <v/>
      </c>
      <c r="EU836" s="182" t="str">
        <f ca="1">IFERROR(IF(OFFSET($D$6,MATCH(VALUE(SUBSTITUTE(EQ836,EG836,"")),$A$6:$A$167,0)-1,MATCH($EG836,$D$6:$CC$6,0)-1+7,1,1)&gt;0,OFFSET($D$6,MATCH(VALUE(SUBSTITUTE(EQ836,EG836,"")),$A$6:$A$167,0)-1,MATCH($EG836,$D$6:$CC$6,0)-1+7,1,1),""),"")</f>
        <v/>
      </c>
      <c r="EV836" s="182" t="str">
        <f ca="1">IF($EU836&lt;&gt;"",IF(OFFSET($D$6,MATCH(VALUE(SUBSTITUTE($EQ836,$EG836,"")),$A$6:$A$167,0)-1,MATCH($EG836,$D$6:$CC$6,0)-1+8,1,1)=0,"",OFFSET($D$6,MATCH(VALUE(SUBSTITUTE($EQ836,$EG836,"")),$A$6:$A$167,0)-1,MATCH($EG836,$D$6:$CC$6,0)-1+8,1,1)),"")</f>
        <v/>
      </c>
      <c r="EW836" s="182" t="str">
        <f t="shared" ca="1" si="43"/>
        <v/>
      </c>
      <c r="EX836" s="182" t="str">
        <f t="shared" ca="1" si="44"/>
        <v/>
      </c>
      <c r="EY836" s="182" t="str">
        <f ca="1">IF(EU836="","",COUNTIF(EU$6:$EU836,"&gt;"&amp;0))</f>
        <v/>
      </c>
      <c r="EZ836" s="167"/>
      <c r="FA836" s="155"/>
    </row>
    <row r="837" spans="146:157" ht="27.6" customHeight="1">
      <c r="EP837" s="181"/>
      <c r="EQ837" s="181"/>
      <c r="ER837" s="182"/>
      <c r="ES837" s="182"/>
      <c r="ET837" s="182" t="str">
        <f t="shared" ca="1" si="42"/>
        <v/>
      </c>
      <c r="EU837" s="182" t="str">
        <f ca="1">IFERROR(IF(OFFSET($D$6,MATCH(VALUE(SUBSTITUTE(EQ837,EG837,"")),$A$6:$A$167,0)-1,MATCH($EG837,$D$6:$CC$6,0)-1+7,1,1)&gt;0,OFFSET($D$6,MATCH(VALUE(SUBSTITUTE(EQ837,EG837,"")),$A$6:$A$167,0)-1,MATCH($EG837,$D$6:$CC$6,0)-1+7,1,1),""),"")</f>
        <v/>
      </c>
      <c r="EV837" s="182" t="str">
        <f ca="1">IF($EU837&lt;&gt;"",IF(OFFSET($D$6,MATCH(VALUE(SUBSTITUTE($EQ837,$EG837,"")),$A$6:$A$167,0)-1,MATCH($EG837,$D$6:$CC$6,0)-1+8,1,1)=0,"",OFFSET($D$6,MATCH(VALUE(SUBSTITUTE($EQ837,$EG837,"")),$A$6:$A$167,0)-1,MATCH($EG837,$D$6:$CC$6,0)-1+8,1,1)),"")</f>
        <v/>
      </c>
      <c r="EW837" s="182" t="str">
        <f t="shared" ca="1" si="43"/>
        <v/>
      </c>
      <c r="EX837" s="182" t="str">
        <f t="shared" ca="1" si="44"/>
        <v/>
      </c>
      <c r="EY837" s="182" t="str">
        <f ca="1">IF(EU837="","",COUNTIF(EU$6:$EU837,"&gt;"&amp;0))</f>
        <v/>
      </c>
      <c r="EZ837" s="167"/>
      <c r="FA837" s="155"/>
    </row>
    <row r="838" spans="146:157" ht="27.6" customHeight="1">
      <c r="EP838" s="181"/>
      <c r="EQ838" s="181"/>
      <c r="ER838" s="182"/>
      <c r="ES838" s="182"/>
      <c r="ET838" s="182" t="str">
        <f t="shared" ca="1" si="42"/>
        <v/>
      </c>
      <c r="EU838" s="182" t="str">
        <f ca="1">IFERROR(IF(OFFSET($D$6,MATCH(VALUE(SUBSTITUTE(EQ838,EG838,"")),$A$6:$A$167,0)-1,MATCH($EG838,$D$6:$CC$6,0)-1+7,1,1)&gt;0,OFFSET($D$6,MATCH(VALUE(SUBSTITUTE(EQ838,EG838,"")),$A$6:$A$167,0)-1,MATCH($EG838,$D$6:$CC$6,0)-1+7,1,1),""),"")</f>
        <v/>
      </c>
      <c r="EV838" s="182" t="str">
        <f ca="1">IF($EU838&lt;&gt;"",IF(OFFSET($D$6,MATCH(VALUE(SUBSTITUTE($EQ838,$EG838,"")),$A$6:$A$167,0)-1,MATCH($EG838,$D$6:$CC$6,0)-1+8,1,1)=0,"",OFFSET($D$6,MATCH(VALUE(SUBSTITUTE($EQ838,$EG838,"")),$A$6:$A$167,0)-1,MATCH($EG838,$D$6:$CC$6,0)-1+8,1,1)),"")</f>
        <v/>
      </c>
      <c r="EW838" s="182" t="str">
        <f t="shared" ca="1" si="43"/>
        <v/>
      </c>
      <c r="EX838" s="182" t="str">
        <f t="shared" ca="1" si="44"/>
        <v/>
      </c>
      <c r="EY838" s="182" t="str">
        <f ca="1">IF(EU838="","",COUNTIF(EU$6:$EU838,"&gt;"&amp;0))</f>
        <v/>
      </c>
      <c r="EZ838" s="167"/>
      <c r="FA838" s="155"/>
    </row>
    <row r="839" spans="146:157" ht="27.6" customHeight="1">
      <c r="EP839" s="181"/>
      <c r="EQ839" s="181"/>
      <c r="ER839" s="182"/>
      <c r="ES839" s="182"/>
      <c r="ET839" s="182" t="str">
        <f t="shared" ref="ET839:ET902" ca="1" si="45">IF(EY839="","",EN839)</f>
        <v/>
      </c>
      <c r="EU839" s="182" t="str">
        <f ca="1">IFERROR(IF(OFFSET($D$6,MATCH(VALUE(SUBSTITUTE(EQ839,EG839,"")),$A$6:$A$167,0)-1,MATCH($EG839,$D$6:$CC$6,0)-1+7,1,1)&gt;0,OFFSET($D$6,MATCH(VALUE(SUBSTITUTE(EQ839,EG839,"")),$A$6:$A$167,0)-1,MATCH($EG839,$D$6:$CC$6,0)-1+7,1,1),""),"")</f>
        <v/>
      </c>
      <c r="EV839" s="182" t="str">
        <f ca="1">IF($EU839&lt;&gt;"",IF(OFFSET($D$6,MATCH(VALUE(SUBSTITUTE($EQ839,$EG839,"")),$A$6:$A$167,0)-1,MATCH($EG839,$D$6:$CC$6,0)-1+8,1,1)=0,"",OFFSET($D$6,MATCH(VALUE(SUBSTITUTE($EQ839,$EG839,"")),$A$6:$A$167,0)-1,MATCH($EG839,$D$6:$CC$6,0)-1+8,1,1)),"")</f>
        <v/>
      </c>
      <c r="EW839" s="182" t="str">
        <f t="shared" ref="EW839:EW902" ca="1" si="46">IF(EY839="","","F")</f>
        <v/>
      </c>
      <c r="EX839" s="182" t="str">
        <f t="shared" ref="EX839:EX902" ca="1" si="47">IF(EY839="","",EM839)</f>
        <v/>
      </c>
      <c r="EY839" s="182" t="str">
        <f ca="1">IF(EU839="","",COUNTIF(EU$6:$EU839,"&gt;"&amp;0))</f>
        <v/>
      </c>
      <c r="EZ839" s="167"/>
      <c r="FA839" s="155"/>
    </row>
    <row r="840" spans="146:157" ht="27.6" customHeight="1">
      <c r="EP840" s="181"/>
      <c r="EQ840" s="181"/>
      <c r="ER840" s="182"/>
      <c r="ES840" s="182"/>
      <c r="ET840" s="182" t="str">
        <f t="shared" ca="1" si="45"/>
        <v/>
      </c>
      <c r="EU840" s="182" t="str">
        <f ca="1">IFERROR(IF(OFFSET($D$6,MATCH(VALUE(SUBSTITUTE(EQ840,EG840,"")),$A$6:$A$167,0)-1,MATCH($EG840,$D$6:$CC$6,0)-1+7,1,1)&gt;0,OFFSET($D$6,MATCH(VALUE(SUBSTITUTE(EQ840,EG840,"")),$A$6:$A$167,0)-1,MATCH($EG840,$D$6:$CC$6,0)-1+7,1,1),""),"")</f>
        <v/>
      </c>
      <c r="EV840" s="182" t="str">
        <f ca="1">IF($EU840&lt;&gt;"",IF(OFFSET($D$6,MATCH(VALUE(SUBSTITUTE($EQ840,$EG840,"")),$A$6:$A$167,0)-1,MATCH($EG840,$D$6:$CC$6,0)-1+8,1,1)=0,"",OFFSET($D$6,MATCH(VALUE(SUBSTITUTE($EQ840,$EG840,"")),$A$6:$A$167,0)-1,MATCH($EG840,$D$6:$CC$6,0)-1+8,1,1)),"")</f>
        <v/>
      </c>
      <c r="EW840" s="182" t="str">
        <f t="shared" ca="1" si="46"/>
        <v/>
      </c>
      <c r="EX840" s="182" t="str">
        <f t="shared" ca="1" si="47"/>
        <v/>
      </c>
      <c r="EY840" s="182" t="str">
        <f ca="1">IF(EU840="","",COUNTIF(EU$6:$EU840,"&gt;"&amp;0))</f>
        <v/>
      </c>
      <c r="EZ840" s="167"/>
      <c r="FA840" s="155"/>
    </row>
    <row r="841" spans="146:157" ht="27.6" customHeight="1">
      <c r="EP841" s="181"/>
      <c r="EQ841" s="181"/>
      <c r="ER841" s="182"/>
      <c r="ES841" s="182"/>
      <c r="ET841" s="182" t="str">
        <f t="shared" ca="1" si="45"/>
        <v/>
      </c>
      <c r="EU841" s="182" t="str">
        <f ca="1">IFERROR(IF(OFFSET($D$6,MATCH(VALUE(SUBSTITUTE(EQ841,EG841,"")),$A$6:$A$167,0)-1,MATCH($EG841,$D$6:$CC$6,0)-1+7,1,1)&gt;0,OFFSET($D$6,MATCH(VALUE(SUBSTITUTE(EQ841,EG841,"")),$A$6:$A$167,0)-1,MATCH($EG841,$D$6:$CC$6,0)-1+7,1,1),""),"")</f>
        <v/>
      </c>
      <c r="EV841" s="182" t="str">
        <f ca="1">IF($EU841&lt;&gt;"",IF(OFFSET($D$6,MATCH(VALUE(SUBSTITUTE($EQ841,$EG841,"")),$A$6:$A$167,0)-1,MATCH($EG841,$D$6:$CC$6,0)-1+8,1,1)=0,"",OFFSET($D$6,MATCH(VALUE(SUBSTITUTE($EQ841,$EG841,"")),$A$6:$A$167,0)-1,MATCH($EG841,$D$6:$CC$6,0)-1+8,1,1)),"")</f>
        <v/>
      </c>
      <c r="EW841" s="182" t="str">
        <f t="shared" ca="1" si="46"/>
        <v/>
      </c>
      <c r="EX841" s="182" t="str">
        <f t="shared" ca="1" si="47"/>
        <v/>
      </c>
      <c r="EY841" s="182" t="str">
        <f ca="1">IF(EU841="","",COUNTIF(EU$6:$EU841,"&gt;"&amp;0))</f>
        <v/>
      </c>
      <c r="EZ841" s="167"/>
      <c r="FA841" s="155"/>
    </row>
    <row r="842" spans="146:157" ht="27.6" customHeight="1">
      <c r="EP842" s="181"/>
      <c r="EQ842" s="181"/>
      <c r="ER842" s="182"/>
      <c r="ES842" s="182"/>
      <c r="ET842" s="182" t="str">
        <f t="shared" ca="1" si="45"/>
        <v/>
      </c>
      <c r="EU842" s="182" t="str">
        <f ca="1">IFERROR(IF(OFFSET($D$6,MATCH(VALUE(SUBSTITUTE(EQ842,EG842,"")),$A$6:$A$167,0)-1,MATCH($EG842,$D$6:$CC$6,0)-1+7,1,1)&gt;0,OFFSET($D$6,MATCH(VALUE(SUBSTITUTE(EQ842,EG842,"")),$A$6:$A$167,0)-1,MATCH($EG842,$D$6:$CC$6,0)-1+7,1,1),""),"")</f>
        <v/>
      </c>
      <c r="EV842" s="182" t="str">
        <f ca="1">IF($EU842&lt;&gt;"",IF(OFFSET($D$6,MATCH(VALUE(SUBSTITUTE($EQ842,$EG842,"")),$A$6:$A$167,0)-1,MATCH($EG842,$D$6:$CC$6,0)-1+8,1,1)=0,"",OFFSET($D$6,MATCH(VALUE(SUBSTITUTE($EQ842,$EG842,"")),$A$6:$A$167,0)-1,MATCH($EG842,$D$6:$CC$6,0)-1+8,1,1)),"")</f>
        <v/>
      </c>
      <c r="EW842" s="182" t="str">
        <f t="shared" ca="1" si="46"/>
        <v/>
      </c>
      <c r="EX842" s="182" t="str">
        <f t="shared" ca="1" si="47"/>
        <v/>
      </c>
      <c r="EY842" s="182" t="str">
        <f ca="1">IF(EU842="","",COUNTIF(EU$6:$EU842,"&gt;"&amp;0))</f>
        <v/>
      </c>
      <c r="EZ842" s="167"/>
      <c r="FA842" s="155"/>
    </row>
    <row r="843" spans="146:157" ht="27.6" customHeight="1">
      <c r="EP843" s="181"/>
      <c r="EQ843" s="181"/>
      <c r="ER843" s="182"/>
      <c r="ES843" s="182"/>
      <c r="ET843" s="182" t="str">
        <f t="shared" ca="1" si="45"/>
        <v/>
      </c>
      <c r="EU843" s="182" t="str">
        <f ca="1">IFERROR(IF(OFFSET($D$6,MATCH(VALUE(SUBSTITUTE(EQ843,EG843,"")),$A$6:$A$167,0)-1,MATCH($EG843,$D$6:$CC$6,0)-1+7,1,1)&gt;0,OFFSET($D$6,MATCH(VALUE(SUBSTITUTE(EQ843,EG843,"")),$A$6:$A$167,0)-1,MATCH($EG843,$D$6:$CC$6,0)-1+7,1,1),""),"")</f>
        <v/>
      </c>
      <c r="EV843" s="182" t="str">
        <f ca="1">IF($EU843&lt;&gt;"",IF(OFFSET($D$6,MATCH(VALUE(SUBSTITUTE($EQ843,$EG843,"")),$A$6:$A$167,0)-1,MATCH($EG843,$D$6:$CC$6,0)-1+8,1,1)=0,"",OFFSET($D$6,MATCH(VALUE(SUBSTITUTE($EQ843,$EG843,"")),$A$6:$A$167,0)-1,MATCH($EG843,$D$6:$CC$6,0)-1+8,1,1)),"")</f>
        <v/>
      </c>
      <c r="EW843" s="182" t="str">
        <f t="shared" ca="1" si="46"/>
        <v/>
      </c>
      <c r="EX843" s="182" t="str">
        <f t="shared" ca="1" si="47"/>
        <v/>
      </c>
      <c r="EY843" s="182" t="str">
        <f ca="1">IF(EU843="","",COUNTIF(EU$6:$EU843,"&gt;"&amp;0))</f>
        <v/>
      </c>
      <c r="EZ843" s="167"/>
      <c r="FA843" s="155"/>
    </row>
    <row r="844" spans="146:157" ht="27.6" customHeight="1">
      <c r="EP844" s="181"/>
      <c r="EQ844" s="181"/>
      <c r="ER844" s="182"/>
      <c r="ES844" s="182"/>
      <c r="ET844" s="182" t="str">
        <f t="shared" ca="1" si="45"/>
        <v/>
      </c>
      <c r="EU844" s="182" t="str">
        <f ca="1">IFERROR(IF(OFFSET($D$6,MATCH(VALUE(SUBSTITUTE(EQ844,EG844,"")),$A$6:$A$167,0)-1,MATCH($EG844,$D$6:$CC$6,0)-1+7,1,1)&gt;0,OFFSET($D$6,MATCH(VALUE(SUBSTITUTE(EQ844,EG844,"")),$A$6:$A$167,0)-1,MATCH($EG844,$D$6:$CC$6,0)-1+7,1,1),""),"")</f>
        <v/>
      </c>
      <c r="EV844" s="182" t="str">
        <f ca="1">IF($EU844&lt;&gt;"",IF(OFFSET($D$6,MATCH(VALUE(SUBSTITUTE($EQ844,$EG844,"")),$A$6:$A$167,0)-1,MATCH($EG844,$D$6:$CC$6,0)-1+8,1,1)=0,"",OFFSET($D$6,MATCH(VALUE(SUBSTITUTE($EQ844,$EG844,"")),$A$6:$A$167,0)-1,MATCH($EG844,$D$6:$CC$6,0)-1+8,1,1)),"")</f>
        <v/>
      </c>
      <c r="EW844" s="182" t="str">
        <f t="shared" ca="1" si="46"/>
        <v/>
      </c>
      <c r="EX844" s="182" t="str">
        <f t="shared" ca="1" si="47"/>
        <v/>
      </c>
      <c r="EY844" s="182" t="str">
        <f ca="1">IF(EU844="","",COUNTIF(EU$6:$EU844,"&gt;"&amp;0))</f>
        <v/>
      </c>
      <c r="EZ844" s="167"/>
      <c r="FA844" s="155"/>
    </row>
    <row r="845" spans="146:157" ht="27.6" customHeight="1">
      <c r="EP845" s="181"/>
      <c r="EQ845" s="181"/>
      <c r="ER845" s="182"/>
      <c r="ES845" s="182"/>
      <c r="ET845" s="182" t="str">
        <f t="shared" ca="1" si="45"/>
        <v/>
      </c>
      <c r="EU845" s="182" t="str">
        <f ca="1">IFERROR(IF(OFFSET($D$6,MATCH(VALUE(SUBSTITUTE(EQ845,EG845,"")),$A$6:$A$167,0)-1,MATCH($EG845,$D$6:$CC$6,0)-1+7,1,1)&gt;0,OFFSET($D$6,MATCH(VALUE(SUBSTITUTE(EQ845,EG845,"")),$A$6:$A$167,0)-1,MATCH($EG845,$D$6:$CC$6,0)-1+7,1,1),""),"")</f>
        <v/>
      </c>
      <c r="EV845" s="182" t="str">
        <f ca="1">IF($EU845&lt;&gt;"",IF(OFFSET($D$6,MATCH(VALUE(SUBSTITUTE($EQ845,$EG845,"")),$A$6:$A$167,0)-1,MATCH($EG845,$D$6:$CC$6,0)-1+8,1,1)=0,"",OFFSET($D$6,MATCH(VALUE(SUBSTITUTE($EQ845,$EG845,"")),$A$6:$A$167,0)-1,MATCH($EG845,$D$6:$CC$6,0)-1+8,1,1)),"")</f>
        <v/>
      </c>
      <c r="EW845" s="182" t="str">
        <f t="shared" ca="1" si="46"/>
        <v/>
      </c>
      <c r="EX845" s="182" t="str">
        <f t="shared" ca="1" si="47"/>
        <v/>
      </c>
      <c r="EY845" s="182" t="str">
        <f ca="1">IF(EU845="","",COUNTIF(EU$6:$EU845,"&gt;"&amp;0))</f>
        <v/>
      </c>
      <c r="EZ845" s="167"/>
      <c r="FA845" s="155"/>
    </row>
    <row r="846" spans="146:157" ht="27.6" customHeight="1">
      <c r="EP846" s="181"/>
      <c r="EQ846" s="181"/>
      <c r="ER846" s="182"/>
      <c r="ES846" s="182"/>
      <c r="ET846" s="182" t="str">
        <f t="shared" ca="1" si="45"/>
        <v/>
      </c>
      <c r="EU846" s="182" t="str">
        <f ca="1">IFERROR(IF(OFFSET($D$6,MATCH(VALUE(SUBSTITUTE(EQ846,EG846,"")),$A$6:$A$167,0)-1,MATCH($EG846,$D$6:$CC$6,0)-1+7,1,1)&gt;0,OFFSET($D$6,MATCH(VALUE(SUBSTITUTE(EQ846,EG846,"")),$A$6:$A$167,0)-1,MATCH($EG846,$D$6:$CC$6,0)-1+7,1,1),""),"")</f>
        <v/>
      </c>
      <c r="EV846" s="182" t="str">
        <f ca="1">IF($EU846&lt;&gt;"",IF(OFFSET($D$6,MATCH(VALUE(SUBSTITUTE($EQ846,$EG846,"")),$A$6:$A$167,0)-1,MATCH($EG846,$D$6:$CC$6,0)-1+8,1,1)=0,"",OFFSET($D$6,MATCH(VALUE(SUBSTITUTE($EQ846,$EG846,"")),$A$6:$A$167,0)-1,MATCH($EG846,$D$6:$CC$6,0)-1+8,1,1)),"")</f>
        <v/>
      </c>
      <c r="EW846" s="182" t="str">
        <f t="shared" ca="1" si="46"/>
        <v/>
      </c>
      <c r="EX846" s="182" t="str">
        <f t="shared" ca="1" si="47"/>
        <v/>
      </c>
      <c r="EY846" s="182" t="str">
        <f ca="1">IF(EU846="","",COUNTIF(EU$6:$EU846,"&gt;"&amp;0))</f>
        <v/>
      </c>
      <c r="EZ846" s="167"/>
      <c r="FA846" s="155"/>
    </row>
    <row r="847" spans="146:157" ht="27.6" customHeight="1">
      <c r="EP847" s="181"/>
      <c r="EQ847" s="181"/>
      <c r="ER847" s="182"/>
      <c r="ES847" s="182"/>
      <c r="ET847" s="182" t="str">
        <f t="shared" ca="1" si="45"/>
        <v/>
      </c>
      <c r="EU847" s="182" t="str">
        <f ca="1">IFERROR(IF(OFFSET($D$6,MATCH(VALUE(SUBSTITUTE(EQ847,EG847,"")),$A$6:$A$167,0)-1,MATCH($EG847,$D$6:$CC$6,0)-1+7,1,1)&gt;0,OFFSET($D$6,MATCH(VALUE(SUBSTITUTE(EQ847,EG847,"")),$A$6:$A$167,0)-1,MATCH($EG847,$D$6:$CC$6,0)-1+7,1,1),""),"")</f>
        <v/>
      </c>
      <c r="EV847" s="182" t="str">
        <f ca="1">IF($EU847&lt;&gt;"",IF(OFFSET($D$6,MATCH(VALUE(SUBSTITUTE($EQ847,$EG847,"")),$A$6:$A$167,0)-1,MATCH($EG847,$D$6:$CC$6,0)-1+8,1,1)=0,"",OFFSET($D$6,MATCH(VALUE(SUBSTITUTE($EQ847,$EG847,"")),$A$6:$A$167,0)-1,MATCH($EG847,$D$6:$CC$6,0)-1+8,1,1)),"")</f>
        <v/>
      </c>
      <c r="EW847" s="182" t="str">
        <f t="shared" ca="1" si="46"/>
        <v/>
      </c>
      <c r="EX847" s="182" t="str">
        <f t="shared" ca="1" si="47"/>
        <v/>
      </c>
      <c r="EY847" s="182" t="str">
        <f ca="1">IF(EU847="","",COUNTIF(EU$6:$EU847,"&gt;"&amp;0))</f>
        <v/>
      </c>
      <c r="EZ847" s="167"/>
      <c r="FA847" s="155"/>
    </row>
    <row r="848" spans="146:157" ht="27.6" customHeight="1">
      <c r="EP848" s="181"/>
      <c r="EQ848" s="181"/>
      <c r="ER848" s="182"/>
      <c r="ES848" s="182"/>
      <c r="ET848" s="182" t="str">
        <f t="shared" ca="1" si="45"/>
        <v/>
      </c>
      <c r="EU848" s="182" t="str">
        <f ca="1">IFERROR(IF(OFFSET($D$6,MATCH(VALUE(SUBSTITUTE(EQ848,EG848,"")),$A$6:$A$167,0)-1,MATCH($EG848,$D$6:$CC$6,0)-1+7,1,1)&gt;0,OFFSET($D$6,MATCH(VALUE(SUBSTITUTE(EQ848,EG848,"")),$A$6:$A$167,0)-1,MATCH($EG848,$D$6:$CC$6,0)-1+7,1,1),""),"")</f>
        <v/>
      </c>
      <c r="EV848" s="182" t="str">
        <f ca="1">IF($EU848&lt;&gt;"",IF(OFFSET($D$6,MATCH(VALUE(SUBSTITUTE($EQ848,$EG848,"")),$A$6:$A$167,0)-1,MATCH($EG848,$D$6:$CC$6,0)-1+8,1,1)=0,"",OFFSET($D$6,MATCH(VALUE(SUBSTITUTE($EQ848,$EG848,"")),$A$6:$A$167,0)-1,MATCH($EG848,$D$6:$CC$6,0)-1+8,1,1)),"")</f>
        <v/>
      </c>
      <c r="EW848" s="182" t="str">
        <f t="shared" ca="1" si="46"/>
        <v/>
      </c>
      <c r="EX848" s="182" t="str">
        <f t="shared" ca="1" si="47"/>
        <v/>
      </c>
      <c r="EY848" s="182" t="str">
        <f ca="1">IF(EU848="","",COUNTIF(EU$6:$EU848,"&gt;"&amp;0))</f>
        <v/>
      </c>
      <c r="EZ848" s="167"/>
      <c r="FA848" s="155"/>
    </row>
    <row r="849" spans="146:157" ht="27.6" customHeight="1">
      <c r="EP849" s="181"/>
      <c r="EQ849" s="181"/>
      <c r="ER849" s="182"/>
      <c r="ES849" s="182"/>
      <c r="ET849" s="182" t="str">
        <f t="shared" ca="1" si="45"/>
        <v/>
      </c>
      <c r="EU849" s="182" t="str">
        <f ca="1">IFERROR(IF(OFFSET($D$6,MATCH(VALUE(SUBSTITUTE(EQ849,EG849,"")),$A$6:$A$167,0)-1,MATCH($EG849,$D$6:$CC$6,0)-1+7,1,1)&gt;0,OFFSET($D$6,MATCH(VALUE(SUBSTITUTE(EQ849,EG849,"")),$A$6:$A$167,0)-1,MATCH($EG849,$D$6:$CC$6,0)-1+7,1,1),""),"")</f>
        <v/>
      </c>
      <c r="EV849" s="182" t="str">
        <f ca="1">IF($EU849&lt;&gt;"",IF(OFFSET($D$6,MATCH(VALUE(SUBSTITUTE($EQ849,$EG849,"")),$A$6:$A$167,0)-1,MATCH($EG849,$D$6:$CC$6,0)-1+8,1,1)=0,"",OFFSET($D$6,MATCH(VALUE(SUBSTITUTE($EQ849,$EG849,"")),$A$6:$A$167,0)-1,MATCH($EG849,$D$6:$CC$6,0)-1+8,1,1)),"")</f>
        <v/>
      </c>
      <c r="EW849" s="182" t="str">
        <f t="shared" ca="1" si="46"/>
        <v/>
      </c>
      <c r="EX849" s="182" t="str">
        <f t="shared" ca="1" si="47"/>
        <v/>
      </c>
      <c r="EY849" s="182" t="str">
        <f ca="1">IF(EU849="","",COUNTIF(EU$6:$EU849,"&gt;"&amp;0))</f>
        <v/>
      </c>
      <c r="EZ849" s="167"/>
      <c r="FA849" s="155"/>
    </row>
    <row r="850" spans="146:157" ht="27.6" customHeight="1">
      <c r="EP850" s="181"/>
      <c r="EQ850" s="181"/>
      <c r="ER850" s="182"/>
      <c r="ES850" s="182"/>
      <c r="ET850" s="182" t="str">
        <f t="shared" ca="1" si="45"/>
        <v/>
      </c>
      <c r="EU850" s="182" t="str">
        <f ca="1">IFERROR(IF(OFFSET($D$6,MATCH(VALUE(SUBSTITUTE(EQ850,EG850,"")),$A$6:$A$167,0)-1,MATCH($EG850,$D$6:$CC$6,0)-1+7,1,1)&gt;0,OFFSET($D$6,MATCH(VALUE(SUBSTITUTE(EQ850,EG850,"")),$A$6:$A$167,0)-1,MATCH($EG850,$D$6:$CC$6,0)-1+7,1,1),""),"")</f>
        <v/>
      </c>
      <c r="EV850" s="182" t="str">
        <f ca="1">IF($EU850&lt;&gt;"",IF(OFFSET($D$6,MATCH(VALUE(SUBSTITUTE($EQ850,$EG850,"")),$A$6:$A$167,0)-1,MATCH($EG850,$D$6:$CC$6,0)-1+8,1,1)=0,"",OFFSET($D$6,MATCH(VALUE(SUBSTITUTE($EQ850,$EG850,"")),$A$6:$A$167,0)-1,MATCH($EG850,$D$6:$CC$6,0)-1+8,1,1)),"")</f>
        <v/>
      </c>
      <c r="EW850" s="182" t="str">
        <f t="shared" ca="1" si="46"/>
        <v/>
      </c>
      <c r="EX850" s="182" t="str">
        <f t="shared" ca="1" si="47"/>
        <v/>
      </c>
      <c r="EY850" s="182" t="str">
        <f ca="1">IF(EU850="","",COUNTIF(EU$6:$EU850,"&gt;"&amp;0))</f>
        <v/>
      </c>
      <c r="EZ850" s="167"/>
      <c r="FA850" s="155"/>
    </row>
    <row r="851" spans="146:157" ht="27.6" customHeight="1">
      <c r="EP851" s="181"/>
      <c r="EQ851" s="181"/>
      <c r="ER851" s="182"/>
      <c r="ES851" s="182"/>
      <c r="ET851" s="182" t="str">
        <f t="shared" ca="1" si="45"/>
        <v/>
      </c>
      <c r="EU851" s="182" t="str">
        <f ca="1">IFERROR(IF(OFFSET($D$6,MATCH(VALUE(SUBSTITUTE(EQ851,EG851,"")),$A$6:$A$167,0)-1,MATCH($EG851,$D$6:$CC$6,0)-1+7,1,1)&gt;0,OFFSET($D$6,MATCH(VALUE(SUBSTITUTE(EQ851,EG851,"")),$A$6:$A$167,0)-1,MATCH($EG851,$D$6:$CC$6,0)-1+7,1,1),""),"")</f>
        <v/>
      </c>
      <c r="EV851" s="182" t="str">
        <f ca="1">IF($EU851&lt;&gt;"",IF(OFFSET($D$6,MATCH(VALUE(SUBSTITUTE($EQ851,$EG851,"")),$A$6:$A$167,0)-1,MATCH($EG851,$D$6:$CC$6,0)-1+8,1,1)=0,"",OFFSET($D$6,MATCH(VALUE(SUBSTITUTE($EQ851,$EG851,"")),$A$6:$A$167,0)-1,MATCH($EG851,$D$6:$CC$6,0)-1+8,1,1)),"")</f>
        <v/>
      </c>
      <c r="EW851" s="182" t="str">
        <f t="shared" ca="1" si="46"/>
        <v/>
      </c>
      <c r="EX851" s="182" t="str">
        <f t="shared" ca="1" si="47"/>
        <v/>
      </c>
      <c r="EY851" s="182" t="str">
        <f ca="1">IF(EU851="","",COUNTIF(EU$6:$EU851,"&gt;"&amp;0))</f>
        <v/>
      </c>
      <c r="EZ851" s="167"/>
      <c r="FA851" s="155"/>
    </row>
    <row r="852" spans="146:157" ht="27.6" customHeight="1">
      <c r="EP852" s="181"/>
      <c r="EQ852" s="181"/>
      <c r="ER852" s="182"/>
      <c r="ES852" s="182"/>
      <c r="ET852" s="182" t="str">
        <f t="shared" ca="1" si="45"/>
        <v/>
      </c>
      <c r="EU852" s="182" t="str">
        <f ca="1">IFERROR(IF(OFFSET($D$6,MATCH(VALUE(SUBSTITUTE(EQ852,EG852,"")),$A$6:$A$167,0)-1,MATCH($EG852,$D$6:$CC$6,0)-1+7,1,1)&gt;0,OFFSET($D$6,MATCH(VALUE(SUBSTITUTE(EQ852,EG852,"")),$A$6:$A$167,0)-1,MATCH($EG852,$D$6:$CC$6,0)-1+7,1,1),""),"")</f>
        <v/>
      </c>
      <c r="EV852" s="182" t="str">
        <f ca="1">IF($EU852&lt;&gt;"",IF(OFFSET($D$6,MATCH(VALUE(SUBSTITUTE($EQ852,$EG852,"")),$A$6:$A$167,0)-1,MATCH($EG852,$D$6:$CC$6,0)-1+8,1,1)=0,"",OFFSET($D$6,MATCH(VALUE(SUBSTITUTE($EQ852,$EG852,"")),$A$6:$A$167,0)-1,MATCH($EG852,$D$6:$CC$6,0)-1+8,1,1)),"")</f>
        <v/>
      </c>
      <c r="EW852" s="182" t="str">
        <f t="shared" ca="1" si="46"/>
        <v/>
      </c>
      <c r="EX852" s="182" t="str">
        <f t="shared" ca="1" si="47"/>
        <v/>
      </c>
      <c r="EY852" s="182" t="str">
        <f ca="1">IF(EU852="","",COUNTIF(EU$6:$EU852,"&gt;"&amp;0))</f>
        <v/>
      </c>
      <c r="EZ852" s="167"/>
      <c r="FA852" s="155"/>
    </row>
    <row r="853" spans="146:157" ht="27.6" customHeight="1">
      <c r="EP853" s="181"/>
      <c r="EQ853" s="181"/>
      <c r="ER853" s="182"/>
      <c r="ES853" s="182"/>
      <c r="ET853" s="182" t="str">
        <f t="shared" ca="1" si="45"/>
        <v/>
      </c>
      <c r="EU853" s="182" t="str">
        <f ca="1">IFERROR(IF(OFFSET($D$6,MATCH(VALUE(SUBSTITUTE(EQ853,EG853,"")),$A$6:$A$167,0)-1,MATCH($EG853,$D$6:$CC$6,0)-1+7,1,1)&gt;0,OFFSET($D$6,MATCH(VALUE(SUBSTITUTE(EQ853,EG853,"")),$A$6:$A$167,0)-1,MATCH($EG853,$D$6:$CC$6,0)-1+7,1,1),""),"")</f>
        <v/>
      </c>
      <c r="EV853" s="182" t="str">
        <f ca="1">IF($EU853&lt;&gt;"",IF(OFFSET($D$6,MATCH(VALUE(SUBSTITUTE($EQ853,$EG853,"")),$A$6:$A$167,0)-1,MATCH($EG853,$D$6:$CC$6,0)-1+8,1,1)=0,"",OFFSET($D$6,MATCH(VALUE(SUBSTITUTE($EQ853,$EG853,"")),$A$6:$A$167,0)-1,MATCH($EG853,$D$6:$CC$6,0)-1+8,1,1)),"")</f>
        <v/>
      </c>
      <c r="EW853" s="182" t="str">
        <f t="shared" ca="1" si="46"/>
        <v/>
      </c>
      <c r="EX853" s="182" t="str">
        <f t="shared" ca="1" si="47"/>
        <v/>
      </c>
      <c r="EY853" s="182" t="str">
        <f ca="1">IF(EU853="","",COUNTIF(EU$6:$EU853,"&gt;"&amp;0))</f>
        <v/>
      </c>
      <c r="EZ853" s="167"/>
      <c r="FA853" s="155"/>
    </row>
    <row r="854" spans="146:157" ht="27.6" customHeight="1">
      <c r="EP854" s="181"/>
      <c r="EQ854" s="181"/>
      <c r="ER854" s="182"/>
      <c r="ES854" s="182"/>
      <c r="ET854" s="182" t="str">
        <f t="shared" ca="1" si="45"/>
        <v/>
      </c>
      <c r="EU854" s="182" t="str">
        <f ca="1">IFERROR(IF(OFFSET($D$6,MATCH(VALUE(SUBSTITUTE(EQ854,EG854,"")),$A$6:$A$167,0)-1,MATCH($EG854,$D$6:$CC$6,0)-1+7,1,1)&gt;0,OFFSET($D$6,MATCH(VALUE(SUBSTITUTE(EQ854,EG854,"")),$A$6:$A$167,0)-1,MATCH($EG854,$D$6:$CC$6,0)-1+7,1,1),""),"")</f>
        <v/>
      </c>
      <c r="EV854" s="182" t="str">
        <f ca="1">IF($EU854&lt;&gt;"",IF(OFFSET($D$6,MATCH(VALUE(SUBSTITUTE($EQ854,$EG854,"")),$A$6:$A$167,0)-1,MATCH($EG854,$D$6:$CC$6,0)-1+8,1,1)=0,"",OFFSET($D$6,MATCH(VALUE(SUBSTITUTE($EQ854,$EG854,"")),$A$6:$A$167,0)-1,MATCH($EG854,$D$6:$CC$6,0)-1+8,1,1)),"")</f>
        <v/>
      </c>
      <c r="EW854" s="182" t="str">
        <f t="shared" ca="1" si="46"/>
        <v/>
      </c>
      <c r="EX854" s="182" t="str">
        <f t="shared" ca="1" si="47"/>
        <v/>
      </c>
      <c r="EY854" s="182" t="str">
        <f ca="1">IF(EU854="","",COUNTIF(EU$6:$EU854,"&gt;"&amp;0))</f>
        <v/>
      </c>
      <c r="EZ854" s="167"/>
      <c r="FA854" s="155"/>
    </row>
    <row r="855" spans="146:157" ht="27.6" customHeight="1">
      <c r="EP855" s="181"/>
      <c r="EQ855" s="181"/>
      <c r="ER855" s="182"/>
      <c r="ES855" s="182"/>
      <c r="ET855" s="182" t="str">
        <f t="shared" ca="1" si="45"/>
        <v/>
      </c>
      <c r="EU855" s="182" t="str">
        <f ca="1">IFERROR(IF(OFFSET($D$6,MATCH(VALUE(SUBSTITUTE(EQ855,EG855,"")),$A$6:$A$167,0)-1,MATCH($EG855,$D$6:$CC$6,0)-1+7,1,1)&gt;0,OFFSET($D$6,MATCH(VALUE(SUBSTITUTE(EQ855,EG855,"")),$A$6:$A$167,0)-1,MATCH($EG855,$D$6:$CC$6,0)-1+7,1,1),""),"")</f>
        <v/>
      </c>
      <c r="EV855" s="182" t="str">
        <f ca="1">IF($EU855&lt;&gt;"",IF(OFFSET($D$6,MATCH(VALUE(SUBSTITUTE($EQ855,$EG855,"")),$A$6:$A$167,0)-1,MATCH($EG855,$D$6:$CC$6,0)-1+8,1,1)=0,"",OFFSET($D$6,MATCH(VALUE(SUBSTITUTE($EQ855,$EG855,"")),$A$6:$A$167,0)-1,MATCH($EG855,$D$6:$CC$6,0)-1+8,1,1)),"")</f>
        <v/>
      </c>
      <c r="EW855" s="182" t="str">
        <f t="shared" ca="1" si="46"/>
        <v/>
      </c>
      <c r="EX855" s="182" t="str">
        <f t="shared" ca="1" si="47"/>
        <v/>
      </c>
      <c r="EY855" s="182" t="str">
        <f ca="1">IF(EU855="","",COUNTIF(EU$6:$EU855,"&gt;"&amp;0))</f>
        <v/>
      </c>
      <c r="EZ855" s="167"/>
      <c r="FA855" s="155"/>
    </row>
    <row r="856" spans="146:157" ht="27.6" customHeight="1">
      <c r="EP856" s="181"/>
      <c r="EQ856" s="181"/>
      <c r="ER856" s="182"/>
      <c r="ES856" s="182"/>
      <c r="ET856" s="182" t="str">
        <f t="shared" ca="1" si="45"/>
        <v/>
      </c>
      <c r="EU856" s="182" t="str">
        <f ca="1">IFERROR(IF(OFFSET($D$6,MATCH(VALUE(SUBSTITUTE(EQ856,EG856,"")),$A$6:$A$167,0)-1,MATCH($EG856,$D$6:$CC$6,0)-1+7,1,1)&gt;0,OFFSET($D$6,MATCH(VALUE(SUBSTITUTE(EQ856,EG856,"")),$A$6:$A$167,0)-1,MATCH($EG856,$D$6:$CC$6,0)-1+7,1,1),""),"")</f>
        <v/>
      </c>
      <c r="EV856" s="182" t="str">
        <f ca="1">IF($EU856&lt;&gt;"",IF(OFFSET($D$6,MATCH(VALUE(SUBSTITUTE($EQ856,$EG856,"")),$A$6:$A$167,0)-1,MATCH($EG856,$D$6:$CC$6,0)-1+8,1,1)=0,"",OFFSET($D$6,MATCH(VALUE(SUBSTITUTE($EQ856,$EG856,"")),$A$6:$A$167,0)-1,MATCH($EG856,$D$6:$CC$6,0)-1+8,1,1)),"")</f>
        <v/>
      </c>
      <c r="EW856" s="182" t="str">
        <f t="shared" ca="1" si="46"/>
        <v/>
      </c>
      <c r="EX856" s="182" t="str">
        <f t="shared" ca="1" si="47"/>
        <v/>
      </c>
      <c r="EY856" s="182" t="str">
        <f ca="1">IF(EU856="","",COUNTIF(EU$6:$EU856,"&gt;"&amp;0))</f>
        <v/>
      </c>
      <c r="EZ856" s="167"/>
      <c r="FA856" s="155"/>
    </row>
    <row r="857" spans="146:157" ht="27.6" customHeight="1">
      <c r="EP857" s="181"/>
      <c r="EQ857" s="181"/>
      <c r="ER857" s="182"/>
      <c r="ES857" s="182"/>
      <c r="ET857" s="182" t="str">
        <f t="shared" ca="1" si="45"/>
        <v/>
      </c>
      <c r="EU857" s="182" t="str">
        <f ca="1">IFERROR(IF(OFFSET($D$6,MATCH(VALUE(SUBSTITUTE(EQ857,EG857,"")),$A$6:$A$167,0)-1,MATCH($EG857,$D$6:$CC$6,0)-1+7,1,1)&gt;0,OFFSET($D$6,MATCH(VALUE(SUBSTITUTE(EQ857,EG857,"")),$A$6:$A$167,0)-1,MATCH($EG857,$D$6:$CC$6,0)-1+7,1,1),""),"")</f>
        <v/>
      </c>
      <c r="EV857" s="182" t="str">
        <f ca="1">IF($EU857&lt;&gt;"",IF(OFFSET($D$6,MATCH(VALUE(SUBSTITUTE($EQ857,$EG857,"")),$A$6:$A$167,0)-1,MATCH($EG857,$D$6:$CC$6,0)-1+8,1,1)=0,"",OFFSET($D$6,MATCH(VALUE(SUBSTITUTE($EQ857,$EG857,"")),$A$6:$A$167,0)-1,MATCH($EG857,$D$6:$CC$6,0)-1+8,1,1)),"")</f>
        <v/>
      </c>
      <c r="EW857" s="182" t="str">
        <f t="shared" ca="1" si="46"/>
        <v/>
      </c>
      <c r="EX857" s="182" t="str">
        <f t="shared" ca="1" si="47"/>
        <v/>
      </c>
      <c r="EY857" s="182" t="str">
        <f ca="1">IF(EU857="","",COUNTIF(EU$6:$EU857,"&gt;"&amp;0))</f>
        <v/>
      </c>
      <c r="EZ857" s="167"/>
      <c r="FA857" s="155"/>
    </row>
    <row r="858" spans="146:157" ht="27.6" customHeight="1">
      <c r="EP858" s="181"/>
      <c r="EQ858" s="181"/>
      <c r="ER858" s="182"/>
      <c r="ES858" s="182"/>
      <c r="ET858" s="182" t="str">
        <f t="shared" ca="1" si="45"/>
        <v/>
      </c>
      <c r="EU858" s="182" t="str">
        <f ca="1">IFERROR(IF(OFFSET($D$6,MATCH(VALUE(SUBSTITUTE(EQ858,EG858,"")),$A$6:$A$167,0)-1,MATCH($EG858,$D$6:$CC$6,0)-1+7,1,1)&gt;0,OFFSET($D$6,MATCH(VALUE(SUBSTITUTE(EQ858,EG858,"")),$A$6:$A$167,0)-1,MATCH($EG858,$D$6:$CC$6,0)-1+7,1,1),""),"")</f>
        <v/>
      </c>
      <c r="EV858" s="182" t="str">
        <f ca="1">IF($EU858&lt;&gt;"",IF(OFFSET($D$6,MATCH(VALUE(SUBSTITUTE($EQ858,$EG858,"")),$A$6:$A$167,0)-1,MATCH($EG858,$D$6:$CC$6,0)-1+8,1,1)=0,"",OFFSET($D$6,MATCH(VALUE(SUBSTITUTE($EQ858,$EG858,"")),$A$6:$A$167,0)-1,MATCH($EG858,$D$6:$CC$6,0)-1+8,1,1)),"")</f>
        <v/>
      </c>
      <c r="EW858" s="182" t="str">
        <f t="shared" ca="1" si="46"/>
        <v/>
      </c>
      <c r="EX858" s="182" t="str">
        <f t="shared" ca="1" si="47"/>
        <v/>
      </c>
      <c r="EY858" s="182" t="str">
        <f ca="1">IF(EU858="","",COUNTIF(EU$6:$EU858,"&gt;"&amp;0))</f>
        <v/>
      </c>
      <c r="EZ858" s="167"/>
      <c r="FA858" s="155"/>
    </row>
    <row r="859" spans="146:157" ht="27.6" customHeight="1">
      <c r="EP859" s="181"/>
      <c r="EQ859" s="181"/>
      <c r="ER859" s="182"/>
      <c r="ES859" s="182"/>
      <c r="ET859" s="182" t="str">
        <f t="shared" ca="1" si="45"/>
        <v/>
      </c>
      <c r="EU859" s="182" t="str">
        <f ca="1">IFERROR(IF(OFFSET($D$6,MATCH(VALUE(SUBSTITUTE(EQ859,EG859,"")),$A$6:$A$167,0)-1,MATCH($EG859,$D$6:$CC$6,0)-1+7,1,1)&gt;0,OFFSET($D$6,MATCH(VALUE(SUBSTITUTE(EQ859,EG859,"")),$A$6:$A$167,0)-1,MATCH($EG859,$D$6:$CC$6,0)-1+7,1,1),""),"")</f>
        <v/>
      </c>
      <c r="EV859" s="182" t="str">
        <f ca="1">IF($EU859&lt;&gt;"",IF(OFFSET($D$6,MATCH(VALUE(SUBSTITUTE($EQ859,$EG859,"")),$A$6:$A$167,0)-1,MATCH($EG859,$D$6:$CC$6,0)-1+8,1,1)=0,"",OFFSET($D$6,MATCH(VALUE(SUBSTITUTE($EQ859,$EG859,"")),$A$6:$A$167,0)-1,MATCH($EG859,$D$6:$CC$6,0)-1+8,1,1)),"")</f>
        <v/>
      </c>
      <c r="EW859" s="182" t="str">
        <f t="shared" ca="1" si="46"/>
        <v/>
      </c>
      <c r="EX859" s="182" t="str">
        <f t="shared" ca="1" si="47"/>
        <v/>
      </c>
      <c r="EY859" s="182" t="str">
        <f ca="1">IF(EU859="","",COUNTIF(EU$6:$EU859,"&gt;"&amp;0))</f>
        <v/>
      </c>
      <c r="EZ859" s="167"/>
      <c r="FA859" s="155"/>
    </row>
    <row r="860" spans="146:157" ht="27.6" customHeight="1">
      <c r="EP860" s="181"/>
      <c r="EQ860" s="181"/>
      <c r="ER860" s="182"/>
      <c r="ES860" s="182"/>
      <c r="ET860" s="182" t="str">
        <f t="shared" ca="1" si="45"/>
        <v/>
      </c>
      <c r="EU860" s="182" t="str">
        <f ca="1">IFERROR(IF(OFFSET($D$6,MATCH(VALUE(SUBSTITUTE(EQ860,EG860,"")),$A$6:$A$167,0)-1,MATCH($EG860,$D$6:$CC$6,0)-1+7,1,1)&gt;0,OFFSET($D$6,MATCH(VALUE(SUBSTITUTE(EQ860,EG860,"")),$A$6:$A$167,0)-1,MATCH($EG860,$D$6:$CC$6,0)-1+7,1,1),""),"")</f>
        <v/>
      </c>
      <c r="EV860" s="182" t="str">
        <f ca="1">IF($EU860&lt;&gt;"",IF(OFFSET($D$6,MATCH(VALUE(SUBSTITUTE($EQ860,$EG860,"")),$A$6:$A$167,0)-1,MATCH($EG860,$D$6:$CC$6,0)-1+8,1,1)=0,"",OFFSET($D$6,MATCH(VALUE(SUBSTITUTE($EQ860,$EG860,"")),$A$6:$A$167,0)-1,MATCH($EG860,$D$6:$CC$6,0)-1+8,1,1)),"")</f>
        <v/>
      </c>
      <c r="EW860" s="182" t="str">
        <f t="shared" ca="1" si="46"/>
        <v/>
      </c>
      <c r="EX860" s="182" t="str">
        <f t="shared" ca="1" si="47"/>
        <v/>
      </c>
      <c r="EY860" s="182" t="str">
        <f ca="1">IF(EU860="","",COUNTIF(EU$6:$EU860,"&gt;"&amp;0))</f>
        <v/>
      </c>
      <c r="EZ860" s="167"/>
      <c r="FA860" s="155"/>
    </row>
    <row r="861" spans="146:157" ht="27.6" customHeight="1">
      <c r="EP861" s="181"/>
      <c r="EQ861" s="181"/>
      <c r="ER861" s="182"/>
      <c r="ES861" s="182"/>
      <c r="ET861" s="182" t="str">
        <f t="shared" ca="1" si="45"/>
        <v/>
      </c>
      <c r="EU861" s="182" t="str">
        <f ca="1">IFERROR(IF(OFFSET($D$6,MATCH(VALUE(SUBSTITUTE(EQ861,EG861,"")),$A$6:$A$167,0)-1,MATCH($EG861,$D$6:$CC$6,0)-1+7,1,1)&gt;0,OFFSET($D$6,MATCH(VALUE(SUBSTITUTE(EQ861,EG861,"")),$A$6:$A$167,0)-1,MATCH($EG861,$D$6:$CC$6,0)-1+7,1,1),""),"")</f>
        <v/>
      </c>
      <c r="EV861" s="182" t="str">
        <f ca="1">IF($EU861&lt;&gt;"",IF(OFFSET($D$6,MATCH(VALUE(SUBSTITUTE($EQ861,$EG861,"")),$A$6:$A$167,0)-1,MATCH($EG861,$D$6:$CC$6,0)-1+8,1,1)=0,"",OFFSET($D$6,MATCH(VALUE(SUBSTITUTE($EQ861,$EG861,"")),$A$6:$A$167,0)-1,MATCH($EG861,$D$6:$CC$6,0)-1+8,1,1)),"")</f>
        <v/>
      </c>
      <c r="EW861" s="182" t="str">
        <f t="shared" ca="1" si="46"/>
        <v/>
      </c>
      <c r="EX861" s="182" t="str">
        <f t="shared" ca="1" si="47"/>
        <v/>
      </c>
      <c r="EY861" s="182" t="str">
        <f ca="1">IF(EU861="","",COUNTIF(EU$6:$EU861,"&gt;"&amp;0))</f>
        <v/>
      </c>
      <c r="EZ861" s="167"/>
      <c r="FA861" s="155"/>
    </row>
    <row r="862" spans="146:157" ht="27.6" customHeight="1">
      <c r="EP862" s="181"/>
      <c r="EQ862" s="181"/>
      <c r="ER862" s="182"/>
      <c r="ES862" s="182"/>
      <c r="ET862" s="182" t="str">
        <f t="shared" ca="1" si="45"/>
        <v/>
      </c>
      <c r="EU862" s="182" t="str">
        <f ca="1">IFERROR(IF(OFFSET($D$6,MATCH(VALUE(SUBSTITUTE(EQ862,EG862,"")),$A$6:$A$167,0)-1,MATCH($EG862,$D$6:$CC$6,0)-1+7,1,1)&gt;0,OFFSET($D$6,MATCH(VALUE(SUBSTITUTE(EQ862,EG862,"")),$A$6:$A$167,0)-1,MATCH($EG862,$D$6:$CC$6,0)-1+7,1,1),""),"")</f>
        <v/>
      </c>
      <c r="EV862" s="182" t="str">
        <f ca="1">IF($EU862&lt;&gt;"",IF(OFFSET($D$6,MATCH(VALUE(SUBSTITUTE($EQ862,$EG862,"")),$A$6:$A$167,0)-1,MATCH($EG862,$D$6:$CC$6,0)-1+8,1,1)=0,"",OFFSET($D$6,MATCH(VALUE(SUBSTITUTE($EQ862,$EG862,"")),$A$6:$A$167,0)-1,MATCH($EG862,$D$6:$CC$6,0)-1+8,1,1)),"")</f>
        <v/>
      </c>
      <c r="EW862" s="182" t="str">
        <f t="shared" ca="1" si="46"/>
        <v/>
      </c>
      <c r="EX862" s="182" t="str">
        <f t="shared" ca="1" si="47"/>
        <v/>
      </c>
      <c r="EY862" s="182" t="str">
        <f ca="1">IF(EU862="","",COUNTIF(EU$6:$EU862,"&gt;"&amp;0))</f>
        <v/>
      </c>
      <c r="EZ862" s="167"/>
      <c r="FA862" s="155"/>
    </row>
    <row r="863" spans="146:157" ht="27.6" customHeight="1">
      <c r="EP863" s="181"/>
      <c r="EQ863" s="181"/>
      <c r="ER863" s="182"/>
      <c r="ES863" s="182"/>
      <c r="ET863" s="182" t="str">
        <f t="shared" ca="1" si="45"/>
        <v/>
      </c>
      <c r="EU863" s="182" t="str">
        <f ca="1">IFERROR(IF(OFFSET($D$6,MATCH(VALUE(SUBSTITUTE(EQ863,EG863,"")),$A$6:$A$167,0)-1,MATCH($EG863,$D$6:$CC$6,0)-1+7,1,1)&gt;0,OFFSET($D$6,MATCH(VALUE(SUBSTITUTE(EQ863,EG863,"")),$A$6:$A$167,0)-1,MATCH($EG863,$D$6:$CC$6,0)-1+7,1,1),""),"")</f>
        <v/>
      </c>
      <c r="EV863" s="182" t="str">
        <f ca="1">IF($EU863&lt;&gt;"",IF(OFFSET($D$6,MATCH(VALUE(SUBSTITUTE($EQ863,$EG863,"")),$A$6:$A$167,0)-1,MATCH($EG863,$D$6:$CC$6,0)-1+8,1,1)=0,"",OFFSET($D$6,MATCH(VALUE(SUBSTITUTE($EQ863,$EG863,"")),$A$6:$A$167,0)-1,MATCH($EG863,$D$6:$CC$6,0)-1+8,1,1)),"")</f>
        <v/>
      </c>
      <c r="EW863" s="182" t="str">
        <f t="shared" ca="1" si="46"/>
        <v/>
      </c>
      <c r="EX863" s="182" t="str">
        <f t="shared" ca="1" si="47"/>
        <v/>
      </c>
      <c r="EY863" s="182" t="str">
        <f ca="1">IF(EU863="","",COUNTIF(EU$6:$EU863,"&gt;"&amp;0))</f>
        <v/>
      </c>
      <c r="EZ863" s="167"/>
      <c r="FA863" s="155"/>
    </row>
    <row r="864" spans="146:157" ht="27.6" customHeight="1">
      <c r="EP864" s="181"/>
      <c r="EQ864" s="181"/>
      <c r="ER864" s="182"/>
      <c r="ES864" s="182"/>
      <c r="ET864" s="182" t="str">
        <f t="shared" ca="1" si="45"/>
        <v/>
      </c>
      <c r="EU864" s="182" t="str">
        <f ca="1">IFERROR(IF(OFFSET($D$6,MATCH(VALUE(SUBSTITUTE(EQ864,EG864,"")),$A$6:$A$167,0)-1,MATCH($EG864,$D$6:$CC$6,0)-1+7,1,1)&gt;0,OFFSET($D$6,MATCH(VALUE(SUBSTITUTE(EQ864,EG864,"")),$A$6:$A$167,0)-1,MATCH($EG864,$D$6:$CC$6,0)-1+7,1,1),""),"")</f>
        <v/>
      </c>
      <c r="EV864" s="182" t="str">
        <f ca="1">IF($EU864&lt;&gt;"",IF(OFFSET($D$6,MATCH(VALUE(SUBSTITUTE($EQ864,$EG864,"")),$A$6:$A$167,0)-1,MATCH($EG864,$D$6:$CC$6,0)-1+8,1,1)=0,"",OFFSET($D$6,MATCH(VALUE(SUBSTITUTE($EQ864,$EG864,"")),$A$6:$A$167,0)-1,MATCH($EG864,$D$6:$CC$6,0)-1+8,1,1)),"")</f>
        <v/>
      </c>
      <c r="EW864" s="182" t="str">
        <f t="shared" ca="1" si="46"/>
        <v/>
      </c>
      <c r="EX864" s="182" t="str">
        <f t="shared" ca="1" si="47"/>
        <v/>
      </c>
      <c r="EY864" s="182" t="str">
        <f ca="1">IF(EU864="","",COUNTIF(EU$6:$EU864,"&gt;"&amp;0))</f>
        <v/>
      </c>
      <c r="EZ864" s="167"/>
      <c r="FA864" s="155"/>
    </row>
    <row r="865" spans="146:157" ht="27.6" customHeight="1">
      <c r="EP865" s="181"/>
      <c r="EQ865" s="181"/>
      <c r="ER865" s="182"/>
      <c r="ES865" s="182"/>
      <c r="ET865" s="182" t="str">
        <f t="shared" ca="1" si="45"/>
        <v/>
      </c>
      <c r="EU865" s="182" t="str">
        <f ca="1">IFERROR(IF(OFFSET($D$6,MATCH(VALUE(SUBSTITUTE(EQ865,EG865,"")),$A$6:$A$167,0)-1,MATCH($EG865,$D$6:$CC$6,0)-1+7,1,1)&gt;0,OFFSET($D$6,MATCH(VALUE(SUBSTITUTE(EQ865,EG865,"")),$A$6:$A$167,0)-1,MATCH($EG865,$D$6:$CC$6,0)-1+7,1,1),""),"")</f>
        <v/>
      </c>
      <c r="EV865" s="182" t="str">
        <f ca="1">IF($EU865&lt;&gt;"",IF(OFFSET($D$6,MATCH(VALUE(SUBSTITUTE($EQ865,$EG865,"")),$A$6:$A$167,0)-1,MATCH($EG865,$D$6:$CC$6,0)-1+8,1,1)=0,"",OFFSET($D$6,MATCH(VALUE(SUBSTITUTE($EQ865,$EG865,"")),$A$6:$A$167,0)-1,MATCH($EG865,$D$6:$CC$6,0)-1+8,1,1)),"")</f>
        <v/>
      </c>
      <c r="EW865" s="182" t="str">
        <f t="shared" ca="1" si="46"/>
        <v/>
      </c>
      <c r="EX865" s="182" t="str">
        <f t="shared" ca="1" si="47"/>
        <v/>
      </c>
      <c r="EY865" s="182" t="str">
        <f ca="1">IF(EU865="","",COUNTIF(EU$6:$EU865,"&gt;"&amp;0))</f>
        <v/>
      </c>
      <c r="EZ865" s="167"/>
      <c r="FA865" s="155"/>
    </row>
    <row r="866" spans="146:157" ht="27.6" customHeight="1">
      <c r="EP866" s="181"/>
      <c r="EQ866" s="181"/>
      <c r="ER866" s="182"/>
      <c r="ES866" s="182"/>
      <c r="ET866" s="182" t="str">
        <f t="shared" ca="1" si="45"/>
        <v/>
      </c>
      <c r="EU866" s="182" t="str">
        <f ca="1">IFERROR(IF(OFFSET($D$6,MATCH(VALUE(SUBSTITUTE(EQ866,EG866,"")),$A$6:$A$167,0)-1,MATCH($EG866,$D$6:$CC$6,0)-1+7,1,1)&gt;0,OFFSET($D$6,MATCH(VALUE(SUBSTITUTE(EQ866,EG866,"")),$A$6:$A$167,0)-1,MATCH($EG866,$D$6:$CC$6,0)-1+7,1,1),""),"")</f>
        <v/>
      </c>
      <c r="EV866" s="182" t="str">
        <f ca="1">IF($EU866&lt;&gt;"",IF(OFFSET($D$6,MATCH(VALUE(SUBSTITUTE($EQ866,$EG866,"")),$A$6:$A$167,0)-1,MATCH($EG866,$D$6:$CC$6,0)-1+8,1,1)=0,"",OFFSET($D$6,MATCH(VALUE(SUBSTITUTE($EQ866,$EG866,"")),$A$6:$A$167,0)-1,MATCH($EG866,$D$6:$CC$6,0)-1+8,1,1)),"")</f>
        <v/>
      </c>
      <c r="EW866" s="182" t="str">
        <f t="shared" ca="1" si="46"/>
        <v/>
      </c>
      <c r="EX866" s="182" t="str">
        <f t="shared" ca="1" si="47"/>
        <v/>
      </c>
      <c r="EY866" s="182" t="str">
        <f ca="1">IF(EU866="","",COUNTIF(EU$6:$EU866,"&gt;"&amp;0))</f>
        <v/>
      </c>
      <c r="EZ866" s="167"/>
      <c r="FA866" s="155"/>
    </row>
    <row r="867" spans="146:157" ht="27.6" customHeight="1">
      <c r="EP867" s="181"/>
      <c r="EQ867" s="181"/>
      <c r="ER867" s="182"/>
      <c r="ES867" s="182"/>
      <c r="ET867" s="182" t="str">
        <f t="shared" ca="1" si="45"/>
        <v/>
      </c>
      <c r="EU867" s="182" t="str">
        <f ca="1">IFERROR(IF(OFFSET($D$6,MATCH(VALUE(SUBSTITUTE(EQ867,EG867,"")),$A$6:$A$167,0)-1,MATCH($EG867,$D$6:$CC$6,0)-1+7,1,1)&gt;0,OFFSET($D$6,MATCH(VALUE(SUBSTITUTE(EQ867,EG867,"")),$A$6:$A$167,0)-1,MATCH($EG867,$D$6:$CC$6,0)-1+7,1,1),""),"")</f>
        <v/>
      </c>
      <c r="EV867" s="182" t="str">
        <f ca="1">IF($EU867&lt;&gt;"",IF(OFFSET($D$6,MATCH(VALUE(SUBSTITUTE($EQ867,$EG867,"")),$A$6:$A$167,0)-1,MATCH($EG867,$D$6:$CC$6,0)-1+8,1,1)=0,"",OFFSET($D$6,MATCH(VALUE(SUBSTITUTE($EQ867,$EG867,"")),$A$6:$A$167,0)-1,MATCH($EG867,$D$6:$CC$6,0)-1+8,1,1)),"")</f>
        <v/>
      </c>
      <c r="EW867" s="182" t="str">
        <f t="shared" ca="1" si="46"/>
        <v/>
      </c>
      <c r="EX867" s="182" t="str">
        <f t="shared" ca="1" si="47"/>
        <v/>
      </c>
      <c r="EY867" s="182" t="str">
        <f ca="1">IF(EU867="","",COUNTIF(EU$6:$EU867,"&gt;"&amp;0))</f>
        <v/>
      </c>
      <c r="EZ867" s="167"/>
      <c r="FA867" s="155"/>
    </row>
    <row r="868" spans="146:157" ht="27.6" customHeight="1">
      <c r="EP868" s="181"/>
      <c r="EQ868" s="181"/>
      <c r="ER868" s="182"/>
      <c r="ES868" s="182"/>
      <c r="ET868" s="182" t="str">
        <f t="shared" ca="1" si="45"/>
        <v/>
      </c>
      <c r="EU868" s="182" t="str">
        <f ca="1">IFERROR(IF(OFFSET($D$6,MATCH(VALUE(SUBSTITUTE(EQ868,EG868,"")),$A$6:$A$167,0)-1,MATCH($EG868,$D$6:$CC$6,0)-1+7,1,1)&gt;0,OFFSET($D$6,MATCH(VALUE(SUBSTITUTE(EQ868,EG868,"")),$A$6:$A$167,0)-1,MATCH($EG868,$D$6:$CC$6,0)-1+7,1,1),""),"")</f>
        <v/>
      </c>
      <c r="EV868" s="182" t="str">
        <f ca="1">IF($EU868&lt;&gt;"",IF(OFFSET($D$6,MATCH(VALUE(SUBSTITUTE($EQ868,$EG868,"")),$A$6:$A$167,0)-1,MATCH($EG868,$D$6:$CC$6,0)-1+8,1,1)=0,"",OFFSET($D$6,MATCH(VALUE(SUBSTITUTE($EQ868,$EG868,"")),$A$6:$A$167,0)-1,MATCH($EG868,$D$6:$CC$6,0)-1+8,1,1)),"")</f>
        <v/>
      </c>
      <c r="EW868" s="182" t="str">
        <f t="shared" ca="1" si="46"/>
        <v/>
      </c>
      <c r="EX868" s="182" t="str">
        <f t="shared" ca="1" si="47"/>
        <v/>
      </c>
      <c r="EY868" s="182" t="str">
        <f ca="1">IF(EU868="","",COUNTIF(EU$6:$EU868,"&gt;"&amp;0))</f>
        <v/>
      </c>
      <c r="EZ868" s="167"/>
      <c r="FA868" s="155"/>
    </row>
    <row r="869" spans="146:157" ht="27.6" customHeight="1">
      <c r="EP869" s="181"/>
      <c r="EQ869" s="181"/>
      <c r="ER869" s="182"/>
      <c r="ES869" s="182"/>
      <c r="ET869" s="182" t="str">
        <f t="shared" ca="1" si="45"/>
        <v/>
      </c>
      <c r="EU869" s="182" t="str">
        <f ca="1">IFERROR(IF(OFFSET($D$6,MATCH(VALUE(SUBSTITUTE(EQ869,EG869,"")),$A$6:$A$167,0)-1,MATCH($EG869,$D$6:$CC$6,0)-1+7,1,1)&gt;0,OFFSET($D$6,MATCH(VALUE(SUBSTITUTE(EQ869,EG869,"")),$A$6:$A$167,0)-1,MATCH($EG869,$D$6:$CC$6,0)-1+7,1,1),""),"")</f>
        <v/>
      </c>
      <c r="EV869" s="182" t="str">
        <f ca="1">IF($EU869&lt;&gt;"",IF(OFFSET($D$6,MATCH(VALUE(SUBSTITUTE($EQ869,$EG869,"")),$A$6:$A$167,0)-1,MATCH($EG869,$D$6:$CC$6,0)-1+8,1,1)=0,"",OFFSET($D$6,MATCH(VALUE(SUBSTITUTE($EQ869,$EG869,"")),$A$6:$A$167,0)-1,MATCH($EG869,$D$6:$CC$6,0)-1+8,1,1)),"")</f>
        <v/>
      </c>
      <c r="EW869" s="182" t="str">
        <f t="shared" ca="1" si="46"/>
        <v/>
      </c>
      <c r="EX869" s="182" t="str">
        <f t="shared" ca="1" si="47"/>
        <v/>
      </c>
      <c r="EY869" s="182" t="str">
        <f ca="1">IF(EU869="","",COUNTIF(EU$6:$EU869,"&gt;"&amp;0))</f>
        <v/>
      </c>
      <c r="EZ869" s="167"/>
      <c r="FA869" s="155"/>
    </row>
    <row r="870" spans="146:157" ht="27.6" customHeight="1">
      <c r="EP870" s="181"/>
      <c r="EQ870" s="181"/>
      <c r="ER870" s="182"/>
      <c r="ES870" s="182"/>
      <c r="ET870" s="182" t="str">
        <f t="shared" ca="1" si="45"/>
        <v/>
      </c>
      <c r="EU870" s="182" t="str">
        <f ca="1">IFERROR(IF(OFFSET($D$6,MATCH(VALUE(SUBSTITUTE(EQ870,EG870,"")),$A$6:$A$167,0)-1,MATCH($EG870,$D$6:$CC$6,0)-1+7,1,1)&gt;0,OFFSET($D$6,MATCH(VALUE(SUBSTITUTE(EQ870,EG870,"")),$A$6:$A$167,0)-1,MATCH($EG870,$D$6:$CC$6,0)-1+7,1,1),""),"")</f>
        <v/>
      </c>
      <c r="EV870" s="182" t="str">
        <f ca="1">IF($EU870&lt;&gt;"",IF(OFFSET($D$6,MATCH(VALUE(SUBSTITUTE($EQ870,$EG870,"")),$A$6:$A$167,0)-1,MATCH($EG870,$D$6:$CC$6,0)-1+8,1,1)=0,"",OFFSET($D$6,MATCH(VALUE(SUBSTITUTE($EQ870,$EG870,"")),$A$6:$A$167,0)-1,MATCH($EG870,$D$6:$CC$6,0)-1+8,1,1)),"")</f>
        <v/>
      </c>
      <c r="EW870" s="182" t="str">
        <f t="shared" ca="1" si="46"/>
        <v/>
      </c>
      <c r="EX870" s="182" t="str">
        <f t="shared" ca="1" si="47"/>
        <v/>
      </c>
      <c r="EY870" s="182" t="str">
        <f ca="1">IF(EU870="","",COUNTIF(EU$6:$EU870,"&gt;"&amp;0))</f>
        <v/>
      </c>
      <c r="EZ870" s="167"/>
      <c r="FA870" s="155"/>
    </row>
    <row r="871" spans="146:157" ht="27.6" customHeight="1">
      <c r="EP871" s="181"/>
      <c r="EQ871" s="181"/>
      <c r="ER871" s="182"/>
      <c r="ES871" s="182"/>
      <c r="ET871" s="182" t="str">
        <f t="shared" ca="1" si="45"/>
        <v/>
      </c>
      <c r="EU871" s="182" t="str">
        <f ca="1">IFERROR(IF(OFFSET($D$6,MATCH(VALUE(SUBSTITUTE(EQ871,EG871,"")),$A$6:$A$167,0)-1,MATCH($EG871,$D$6:$CC$6,0)-1+7,1,1)&gt;0,OFFSET($D$6,MATCH(VALUE(SUBSTITUTE(EQ871,EG871,"")),$A$6:$A$167,0)-1,MATCH($EG871,$D$6:$CC$6,0)-1+7,1,1),""),"")</f>
        <v/>
      </c>
      <c r="EV871" s="182" t="str">
        <f ca="1">IF($EU871&lt;&gt;"",IF(OFFSET($D$6,MATCH(VALUE(SUBSTITUTE($EQ871,$EG871,"")),$A$6:$A$167,0)-1,MATCH($EG871,$D$6:$CC$6,0)-1+8,1,1)=0,"",OFFSET($D$6,MATCH(VALUE(SUBSTITUTE($EQ871,$EG871,"")),$A$6:$A$167,0)-1,MATCH($EG871,$D$6:$CC$6,0)-1+8,1,1)),"")</f>
        <v/>
      </c>
      <c r="EW871" s="182" t="str">
        <f t="shared" ca="1" si="46"/>
        <v/>
      </c>
      <c r="EX871" s="182" t="str">
        <f t="shared" ca="1" si="47"/>
        <v/>
      </c>
      <c r="EY871" s="182" t="str">
        <f ca="1">IF(EU871="","",COUNTIF(EU$6:$EU871,"&gt;"&amp;0))</f>
        <v/>
      </c>
      <c r="EZ871" s="167"/>
      <c r="FA871" s="155"/>
    </row>
    <row r="872" spans="146:157" ht="27.6" customHeight="1">
      <c r="EP872" s="181"/>
      <c r="EQ872" s="181"/>
      <c r="ER872" s="182"/>
      <c r="ES872" s="182"/>
      <c r="ET872" s="182" t="str">
        <f t="shared" ca="1" si="45"/>
        <v/>
      </c>
      <c r="EU872" s="182" t="str">
        <f ca="1">IFERROR(IF(OFFSET($D$6,MATCH(VALUE(SUBSTITUTE(EQ872,EG872,"")),$A$6:$A$167,0)-1,MATCH($EG872,$D$6:$CC$6,0)-1+7,1,1)&gt;0,OFFSET($D$6,MATCH(VALUE(SUBSTITUTE(EQ872,EG872,"")),$A$6:$A$167,0)-1,MATCH($EG872,$D$6:$CC$6,0)-1+7,1,1),""),"")</f>
        <v/>
      </c>
      <c r="EV872" s="182" t="str">
        <f ca="1">IF($EU872&lt;&gt;"",IF(OFFSET($D$6,MATCH(VALUE(SUBSTITUTE($EQ872,$EG872,"")),$A$6:$A$167,0)-1,MATCH($EG872,$D$6:$CC$6,0)-1+8,1,1)=0,"",OFFSET($D$6,MATCH(VALUE(SUBSTITUTE($EQ872,$EG872,"")),$A$6:$A$167,0)-1,MATCH($EG872,$D$6:$CC$6,0)-1+8,1,1)),"")</f>
        <v/>
      </c>
      <c r="EW872" s="182" t="str">
        <f t="shared" ca="1" si="46"/>
        <v/>
      </c>
      <c r="EX872" s="182" t="str">
        <f t="shared" ca="1" si="47"/>
        <v/>
      </c>
      <c r="EY872" s="182" t="str">
        <f ca="1">IF(EU872="","",COUNTIF(EU$6:$EU872,"&gt;"&amp;0))</f>
        <v/>
      </c>
      <c r="EZ872" s="167"/>
      <c r="FA872" s="155"/>
    </row>
    <row r="873" spans="146:157" ht="27.6" customHeight="1">
      <c r="EP873" s="181"/>
      <c r="EQ873" s="181"/>
      <c r="ER873" s="182"/>
      <c r="ES873" s="182"/>
      <c r="ET873" s="182" t="str">
        <f t="shared" ca="1" si="45"/>
        <v/>
      </c>
      <c r="EU873" s="182" t="str">
        <f ca="1">IFERROR(IF(OFFSET($D$6,MATCH(VALUE(SUBSTITUTE(EQ873,EG873,"")),$A$6:$A$167,0)-1,MATCH($EG873,$D$6:$CC$6,0)-1+7,1,1)&gt;0,OFFSET($D$6,MATCH(VALUE(SUBSTITUTE(EQ873,EG873,"")),$A$6:$A$167,0)-1,MATCH($EG873,$D$6:$CC$6,0)-1+7,1,1),""),"")</f>
        <v/>
      </c>
      <c r="EV873" s="182" t="str">
        <f ca="1">IF($EU873&lt;&gt;"",IF(OFFSET($D$6,MATCH(VALUE(SUBSTITUTE($EQ873,$EG873,"")),$A$6:$A$167,0)-1,MATCH($EG873,$D$6:$CC$6,0)-1+8,1,1)=0,"",OFFSET($D$6,MATCH(VALUE(SUBSTITUTE($EQ873,$EG873,"")),$A$6:$A$167,0)-1,MATCH($EG873,$D$6:$CC$6,0)-1+8,1,1)),"")</f>
        <v/>
      </c>
      <c r="EW873" s="182" t="str">
        <f t="shared" ca="1" si="46"/>
        <v/>
      </c>
      <c r="EX873" s="182" t="str">
        <f t="shared" ca="1" si="47"/>
        <v/>
      </c>
      <c r="EY873" s="182" t="str">
        <f ca="1">IF(EU873="","",COUNTIF(EU$6:$EU873,"&gt;"&amp;0))</f>
        <v/>
      </c>
      <c r="EZ873" s="167"/>
      <c r="FA873" s="155"/>
    </row>
    <row r="874" spans="146:157" ht="27.6" customHeight="1">
      <c r="EP874" s="181"/>
      <c r="EQ874" s="181"/>
      <c r="ER874" s="182"/>
      <c r="ES874" s="182"/>
      <c r="ET874" s="182" t="str">
        <f t="shared" ca="1" si="45"/>
        <v/>
      </c>
      <c r="EU874" s="182" t="str">
        <f ca="1">IFERROR(IF(OFFSET($D$6,MATCH(VALUE(SUBSTITUTE(EQ874,EG874,"")),$A$6:$A$167,0)-1,MATCH($EG874,$D$6:$CC$6,0)-1+7,1,1)&gt;0,OFFSET($D$6,MATCH(VALUE(SUBSTITUTE(EQ874,EG874,"")),$A$6:$A$167,0)-1,MATCH($EG874,$D$6:$CC$6,0)-1+7,1,1),""),"")</f>
        <v/>
      </c>
      <c r="EV874" s="182" t="str">
        <f ca="1">IF($EU874&lt;&gt;"",IF(OFFSET($D$6,MATCH(VALUE(SUBSTITUTE($EQ874,$EG874,"")),$A$6:$A$167,0)-1,MATCH($EG874,$D$6:$CC$6,0)-1+8,1,1)=0,"",OFFSET($D$6,MATCH(VALUE(SUBSTITUTE($EQ874,$EG874,"")),$A$6:$A$167,0)-1,MATCH($EG874,$D$6:$CC$6,0)-1+8,1,1)),"")</f>
        <v/>
      </c>
      <c r="EW874" s="182" t="str">
        <f t="shared" ca="1" si="46"/>
        <v/>
      </c>
      <c r="EX874" s="182" t="str">
        <f t="shared" ca="1" si="47"/>
        <v/>
      </c>
      <c r="EY874" s="182" t="str">
        <f ca="1">IF(EU874="","",COUNTIF(EU$6:$EU874,"&gt;"&amp;0))</f>
        <v/>
      </c>
      <c r="EZ874" s="167"/>
      <c r="FA874" s="155"/>
    </row>
    <row r="875" spans="146:157" ht="27.6" customHeight="1">
      <c r="EP875" s="181"/>
      <c r="EQ875" s="181"/>
      <c r="ER875" s="182"/>
      <c r="ES875" s="182"/>
      <c r="ET875" s="182" t="str">
        <f t="shared" ca="1" si="45"/>
        <v/>
      </c>
      <c r="EU875" s="182" t="str">
        <f ca="1">IFERROR(IF(OFFSET($D$6,MATCH(VALUE(SUBSTITUTE(EQ875,EG875,"")),$A$6:$A$167,0)-1,MATCH($EG875,$D$6:$CC$6,0)-1+7,1,1)&gt;0,OFFSET($D$6,MATCH(VALUE(SUBSTITUTE(EQ875,EG875,"")),$A$6:$A$167,0)-1,MATCH($EG875,$D$6:$CC$6,0)-1+7,1,1),""),"")</f>
        <v/>
      </c>
      <c r="EV875" s="182" t="str">
        <f ca="1">IF($EU875&lt;&gt;"",IF(OFFSET($D$6,MATCH(VALUE(SUBSTITUTE($EQ875,$EG875,"")),$A$6:$A$167,0)-1,MATCH($EG875,$D$6:$CC$6,0)-1+8,1,1)=0,"",OFFSET($D$6,MATCH(VALUE(SUBSTITUTE($EQ875,$EG875,"")),$A$6:$A$167,0)-1,MATCH($EG875,$D$6:$CC$6,0)-1+8,1,1)),"")</f>
        <v/>
      </c>
      <c r="EW875" s="182" t="str">
        <f t="shared" ca="1" si="46"/>
        <v/>
      </c>
      <c r="EX875" s="182" t="str">
        <f t="shared" ca="1" si="47"/>
        <v/>
      </c>
      <c r="EY875" s="182" t="str">
        <f ca="1">IF(EU875="","",COUNTIF(EU$6:$EU875,"&gt;"&amp;0))</f>
        <v/>
      </c>
      <c r="EZ875" s="167"/>
      <c r="FA875" s="155"/>
    </row>
    <row r="876" spans="146:157" ht="27.6" customHeight="1">
      <c r="EP876" s="181"/>
      <c r="EQ876" s="181"/>
      <c r="ER876" s="182"/>
      <c r="ES876" s="182"/>
      <c r="ET876" s="182" t="str">
        <f t="shared" ca="1" si="45"/>
        <v/>
      </c>
      <c r="EU876" s="182" t="str">
        <f ca="1">IFERROR(IF(OFFSET($D$6,MATCH(VALUE(SUBSTITUTE(EQ876,EG876,"")),$A$6:$A$167,0)-1,MATCH($EG876,$D$6:$CC$6,0)-1+7,1,1)&gt;0,OFFSET($D$6,MATCH(VALUE(SUBSTITUTE(EQ876,EG876,"")),$A$6:$A$167,0)-1,MATCH($EG876,$D$6:$CC$6,0)-1+7,1,1),""),"")</f>
        <v/>
      </c>
      <c r="EV876" s="182" t="str">
        <f ca="1">IF($EU876&lt;&gt;"",IF(OFFSET($D$6,MATCH(VALUE(SUBSTITUTE($EQ876,$EG876,"")),$A$6:$A$167,0)-1,MATCH($EG876,$D$6:$CC$6,0)-1+8,1,1)=0,"",OFFSET($D$6,MATCH(VALUE(SUBSTITUTE($EQ876,$EG876,"")),$A$6:$A$167,0)-1,MATCH($EG876,$D$6:$CC$6,0)-1+8,1,1)),"")</f>
        <v/>
      </c>
      <c r="EW876" s="182" t="str">
        <f t="shared" ca="1" si="46"/>
        <v/>
      </c>
      <c r="EX876" s="182" t="str">
        <f t="shared" ca="1" si="47"/>
        <v/>
      </c>
      <c r="EY876" s="182" t="str">
        <f ca="1">IF(EU876="","",COUNTIF(EU$6:$EU876,"&gt;"&amp;0))</f>
        <v/>
      </c>
      <c r="EZ876" s="167"/>
      <c r="FA876" s="155"/>
    </row>
    <row r="877" spans="146:157" ht="27.6" customHeight="1">
      <c r="EP877" s="181"/>
      <c r="EQ877" s="181"/>
      <c r="ER877" s="182"/>
      <c r="ES877" s="182"/>
      <c r="ET877" s="182" t="str">
        <f t="shared" ca="1" si="45"/>
        <v/>
      </c>
      <c r="EU877" s="182" t="str">
        <f ca="1">IFERROR(IF(OFFSET($D$6,MATCH(VALUE(SUBSTITUTE(EQ877,EG877,"")),$A$6:$A$167,0)-1,MATCH($EG877,$D$6:$CC$6,0)-1+7,1,1)&gt;0,OFFSET($D$6,MATCH(VALUE(SUBSTITUTE(EQ877,EG877,"")),$A$6:$A$167,0)-1,MATCH($EG877,$D$6:$CC$6,0)-1+7,1,1),""),"")</f>
        <v/>
      </c>
      <c r="EV877" s="182" t="str">
        <f ca="1">IF($EU877&lt;&gt;"",IF(OFFSET($D$6,MATCH(VALUE(SUBSTITUTE($EQ877,$EG877,"")),$A$6:$A$167,0)-1,MATCH($EG877,$D$6:$CC$6,0)-1+8,1,1)=0,"",OFFSET($D$6,MATCH(VALUE(SUBSTITUTE($EQ877,$EG877,"")),$A$6:$A$167,0)-1,MATCH($EG877,$D$6:$CC$6,0)-1+8,1,1)),"")</f>
        <v/>
      </c>
      <c r="EW877" s="182" t="str">
        <f t="shared" ca="1" si="46"/>
        <v/>
      </c>
      <c r="EX877" s="182" t="str">
        <f t="shared" ca="1" si="47"/>
        <v/>
      </c>
      <c r="EY877" s="182" t="str">
        <f ca="1">IF(EU877="","",COUNTIF(EU$6:$EU877,"&gt;"&amp;0))</f>
        <v/>
      </c>
      <c r="EZ877" s="167"/>
      <c r="FA877" s="155"/>
    </row>
    <row r="878" spans="146:157" ht="27.6" customHeight="1">
      <c r="EP878" s="181"/>
      <c r="EQ878" s="181"/>
      <c r="ER878" s="182"/>
      <c r="ES878" s="182"/>
      <c r="ET878" s="182" t="str">
        <f t="shared" ca="1" si="45"/>
        <v/>
      </c>
      <c r="EU878" s="182" t="str">
        <f ca="1">IFERROR(IF(OFFSET($D$6,MATCH(VALUE(SUBSTITUTE(EQ878,EG878,"")),$A$6:$A$167,0)-1,MATCH($EG878,$D$6:$CC$6,0)-1+7,1,1)&gt;0,OFFSET($D$6,MATCH(VALUE(SUBSTITUTE(EQ878,EG878,"")),$A$6:$A$167,0)-1,MATCH($EG878,$D$6:$CC$6,0)-1+7,1,1),""),"")</f>
        <v/>
      </c>
      <c r="EV878" s="182" t="str">
        <f ca="1">IF($EU878&lt;&gt;"",IF(OFFSET($D$6,MATCH(VALUE(SUBSTITUTE($EQ878,$EG878,"")),$A$6:$A$167,0)-1,MATCH($EG878,$D$6:$CC$6,0)-1+8,1,1)=0,"",OFFSET($D$6,MATCH(VALUE(SUBSTITUTE($EQ878,$EG878,"")),$A$6:$A$167,0)-1,MATCH($EG878,$D$6:$CC$6,0)-1+8,1,1)),"")</f>
        <v/>
      </c>
      <c r="EW878" s="182" t="str">
        <f t="shared" ca="1" si="46"/>
        <v/>
      </c>
      <c r="EX878" s="182" t="str">
        <f t="shared" ca="1" si="47"/>
        <v/>
      </c>
      <c r="EY878" s="182" t="str">
        <f ca="1">IF(EU878="","",COUNTIF(EU$6:$EU878,"&gt;"&amp;0))</f>
        <v/>
      </c>
      <c r="EZ878" s="167"/>
      <c r="FA878" s="155"/>
    </row>
    <row r="879" spans="146:157" ht="27.6" customHeight="1">
      <c r="EP879" s="181"/>
      <c r="EQ879" s="181"/>
      <c r="ER879" s="182"/>
      <c r="ES879" s="182"/>
      <c r="ET879" s="182" t="str">
        <f t="shared" ca="1" si="45"/>
        <v/>
      </c>
      <c r="EU879" s="182" t="str">
        <f ca="1">IFERROR(IF(OFFSET($D$6,MATCH(VALUE(SUBSTITUTE(EQ879,EG879,"")),$A$6:$A$167,0)-1,MATCH($EG879,$D$6:$CC$6,0)-1+7,1,1)&gt;0,OFFSET($D$6,MATCH(VALUE(SUBSTITUTE(EQ879,EG879,"")),$A$6:$A$167,0)-1,MATCH($EG879,$D$6:$CC$6,0)-1+7,1,1),""),"")</f>
        <v/>
      </c>
      <c r="EV879" s="182" t="str">
        <f ca="1">IF($EU879&lt;&gt;"",IF(OFFSET($D$6,MATCH(VALUE(SUBSTITUTE($EQ879,$EG879,"")),$A$6:$A$167,0)-1,MATCH($EG879,$D$6:$CC$6,0)-1+8,1,1)=0,"",OFFSET($D$6,MATCH(VALUE(SUBSTITUTE($EQ879,$EG879,"")),$A$6:$A$167,0)-1,MATCH($EG879,$D$6:$CC$6,0)-1+8,1,1)),"")</f>
        <v/>
      </c>
      <c r="EW879" s="182" t="str">
        <f t="shared" ca="1" si="46"/>
        <v/>
      </c>
      <c r="EX879" s="182" t="str">
        <f t="shared" ca="1" si="47"/>
        <v/>
      </c>
      <c r="EY879" s="182" t="str">
        <f ca="1">IF(EU879="","",COUNTIF(EU$6:$EU879,"&gt;"&amp;0))</f>
        <v/>
      </c>
      <c r="EZ879" s="167"/>
      <c r="FA879" s="155"/>
    </row>
    <row r="880" spans="146:157" ht="27.6" customHeight="1">
      <c r="EP880" s="181"/>
      <c r="EQ880" s="181"/>
      <c r="ER880" s="182"/>
      <c r="ES880" s="182"/>
      <c r="ET880" s="182" t="str">
        <f t="shared" ca="1" si="45"/>
        <v/>
      </c>
      <c r="EU880" s="182" t="str">
        <f ca="1">IFERROR(IF(OFFSET($D$6,MATCH(VALUE(SUBSTITUTE(EQ880,EG880,"")),$A$6:$A$167,0)-1,MATCH($EG880,$D$6:$CC$6,0)-1+7,1,1)&gt;0,OFFSET($D$6,MATCH(VALUE(SUBSTITUTE(EQ880,EG880,"")),$A$6:$A$167,0)-1,MATCH($EG880,$D$6:$CC$6,0)-1+7,1,1),""),"")</f>
        <v/>
      </c>
      <c r="EV880" s="182" t="str">
        <f ca="1">IF($EU880&lt;&gt;"",IF(OFFSET($D$6,MATCH(VALUE(SUBSTITUTE($EQ880,$EG880,"")),$A$6:$A$167,0)-1,MATCH($EG880,$D$6:$CC$6,0)-1+8,1,1)=0,"",OFFSET($D$6,MATCH(VALUE(SUBSTITUTE($EQ880,$EG880,"")),$A$6:$A$167,0)-1,MATCH($EG880,$D$6:$CC$6,0)-1+8,1,1)),"")</f>
        <v/>
      </c>
      <c r="EW880" s="182" t="str">
        <f t="shared" ca="1" si="46"/>
        <v/>
      </c>
      <c r="EX880" s="182" t="str">
        <f t="shared" ca="1" si="47"/>
        <v/>
      </c>
      <c r="EY880" s="182" t="str">
        <f ca="1">IF(EU880="","",COUNTIF(EU$6:$EU880,"&gt;"&amp;0))</f>
        <v/>
      </c>
      <c r="EZ880" s="167"/>
      <c r="FA880" s="155"/>
    </row>
    <row r="881" spans="146:157" ht="27.6" customHeight="1">
      <c r="EP881" s="181"/>
      <c r="EQ881" s="181"/>
      <c r="ER881" s="182"/>
      <c r="ES881" s="182"/>
      <c r="ET881" s="182" t="str">
        <f t="shared" ca="1" si="45"/>
        <v/>
      </c>
      <c r="EU881" s="182" t="str">
        <f ca="1">IFERROR(IF(OFFSET($D$6,MATCH(VALUE(SUBSTITUTE(EQ881,EG881,"")),$A$6:$A$167,0)-1,MATCH($EG881,$D$6:$CC$6,0)-1+7,1,1)&gt;0,OFFSET($D$6,MATCH(VALUE(SUBSTITUTE(EQ881,EG881,"")),$A$6:$A$167,0)-1,MATCH($EG881,$D$6:$CC$6,0)-1+7,1,1),""),"")</f>
        <v/>
      </c>
      <c r="EV881" s="182" t="str">
        <f ca="1">IF($EU881&lt;&gt;"",IF(OFFSET($D$6,MATCH(VALUE(SUBSTITUTE($EQ881,$EG881,"")),$A$6:$A$167,0)-1,MATCH($EG881,$D$6:$CC$6,0)-1+8,1,1)=0,"",OFFSET($D$6,MATCH(VALUE(SUBSTITUTE($EQ881,$EG881,"")),$A$6:$A$167,0)-1,MATCH($EG881,$D$6:$CC$6,0)-1+8,1,1)),"")</f>
        <v/>
      </c>
      <c r="EW881" s="182" t="str">
        <f t="shared" ca="1" si="46"/>
        <v/>
      </c>
      <c r="EX881" s="182" t="str">
        <f t="shared" ca="1" si="47"/>
        <v/>
      </c>
      <c r="EY881" s="182" t="str">
        <f ca="1">IF(EU881="","",COUNTIF(EU$6:$EU881,"&gt;"&amp;0))</f>
        <v/>
      </c>
      <c r="EZ881" s="167"/>
      <c r="FA881" s="155"/>
    </row>
    <row r="882" spans="146:157" ht="27.6" customHeight="1">
      <c r="EP882" s="181"/>
      <c r="EQ882" s="181"/>
      <c r="ER882" s="182"/>
      <c r="ES882" s="182"/>
      <c r="ET882" s="182" t="str">
        <f t="shared" ca="1" si="45"/>
        <v/>
      </c>
      <c r="EU882" s="182" t="str">
        <f ca="1">IFERROR(IF(OFFSET($D$6,MATCH(VALUE(SUBSTITUTE(EQ882,EG882,"")),$A$6:$A$167,0)-1,MATCH($EG882,$D$6:$CC$6,0)-1+7,1,1)&gt;0,OFFSET($D$6,MATCH(VALUE(SUBSTITUTE(EQ882,EG882,"")),$A$6:$A$167,0)-1,MATCH($EG882,$D$6:$CC$6,0)-1+7,1,1),""),"")</f>
        <v/>
      </c>
      <c r="EV882" s="182" t="str">
        <f ca="1">IF($EU882&lt;&gt;"",IF(OFFSET($D$6,MATCH(VALUE(SUBSTITUTE($EQ882,$EG882,"")),$A$6:$A$167,0)-1,MATCH($EG882,$D$6:$CC$6,0)-1+8,1,1)=0,"",OFFSET($D$6,MATCH(VALUE(SUBSTITUTE($EQ882,$EG882,"")),$A$6:$A$167,0)-1,MATCH($EG882,$D$6:$CC$6,0)-1+8,1,1)),"")</f>
        <v/>
      </c>
      <c r="EW882" s="182" t="str">
        <f t="shared" ca="1" si="46"/>
        <v/>
      </c>
      <c r="EX882" s="182" t="str">
        <f t="shared" ca="1" si="47"/>
        <v/>
      </c>
      <c r="EY882" s="182" t="str">
        <f ca="1">IF(EU882="","",COUNTIF(EU$6:$EU882,"&gt;"&amp;0))</f>
        <v/>
      </c>
      <c r="EZ882" s="167"/>
      <c r="FA882" s="155"/>
    </row>
    <row r="883" spans="146:157" ht="27.6" customHeight="1">
      <c r="EP883" s="181"/>
      <c r="EQ883" s="181"/>
      <c r="ER883" s="182"/>
      <c r="ES883" s="182"/>
      <c r="ET883" s="182" t="str">
        <f t="shared" ca="1" si="45"/>
        <v/>
      </c>
      <c r="EU883" s="182" t="str">
        <f ca="1">IFERROR(IF(OFFSET($D$6,MATCH(VALUE(SUBSTITUTE(EQ883,EG883,"")),$A$6:$A$167,0)-1,MATCH($EG883,$D$6:$CC$6,0)-1+7,1,1)&gt;0,OFFSET($D$6,MATCH(VALUE(SUBSTITUTE(EQ883,EG883,"")),$A$6:$A$167,0)-1,MATCH($EG883,$D$6:$CC$6,0)-1+7,1,1),""),"")</f>
        <v/>
      </c>
      <c r="EV883" s="182" t="str">
        <f ca="1">IF($EU883&lt;&gt;"",IF(OFFSET($D$6,MATCH(VALUE(SUBSTITUTE($EQ883,$EG883,"")),$A$6:$A$167,0)-1,MATCH($EG883,$D$6:$CC$6,0)-1+8,1,1)=0,"",OFFSET($D$6,MATCH(VALUE(SUBSTITUTE($EQ883,$EG883,"")),$A$6:$A$167,0)-1,MATCH($EG883,$D$6:$CC$6,0)-1+8,1,1)),"")</f>
        <v/>
      </c>
      <c r="EW883" s="182" t="str">
        <f t="shared" ca="1" si="46"/>
        <v/>
      </c>
      <c r="EX883" s="182" t="str">
        <f t="shared" ca="1" si="47"/>
        <v/>
      </c>
      <c r="EY883" s="182" t="str">
        <f ca="1">IF(EU883="","",COUNTIF(EU$6:$EU883,"&gt;"&amp;0))</f>
        <v/>
      </c>
      <c r="EZ883" s="167"/>
      <c r="FA883" s="155"/>
    </row>
    <row r="884" spans="146:157" ht="27.6" customHeight="1">
      <c r="EP884" s="181"/>
      <c r="EQ884" s="181"/>
      <c r="ER884" s="182"/>
      <c r="ES884" s="182"/>
      <c r="ET884" s="182" t="str">
        <f t="shared" ca="1" si="45"/>
        <v/>
      </c>
      <c r="EU884" s="182" t="str">
        <f ca="1">IFERROR(IF(OFFSET($D$6,MATCH(VALUE(SUBSTITUTE(EQ884,EG884,"")),$A$6:$A$167,0)-1,MATCH($EG884,$D$6:$CC$6,0)-1+7,1,1)&gt;0,OFFSET($D$6,MATCH(VALUE(SUBSTITUTE(EQ884,EG884,"")),$A$6:$A$167,0)-1,MATCH($EG884,$D$6:$CC$6,0)-1+7,1,1),""),"")</f>
        <v/>
      </c>
      <c r="EV884" s="182" t="str">
        <f ca="1">IF($EU884&lt;&gt;"",IF(OFFSET($D$6,MATCH(VALUE(SUBSTITUTE($EQ884,$EG884,"")),$A$6:$A$167,0)-1,MATCH($EG884,$D$6:$CC$6,0)-1+8,1,1)=0,"",OFFSET($D$6,MATCH(VALUE(SUBSTITUTE($EQ884,$EG884,"")),$A$6:$A$167,0)-1,MATCH($EG884,$D$6:$CC$6,0)-1+8,1,1)),"")</f>
        <v/>
      </c>
      <c r="EW884" s="182" t="str">
        <f t="shared" ca="1" si="46"/>
        <v/>
      </c>
      <c r="EX884" s="182" t="str">
        <f t="shared" ca="1" si="47"/>
        <v/>
      </c>
      <c r="EY884" s="182" t="str">
        <f ca="1">IF(EU884="","",COUNTIF(EU$6:$EU884,"&gt;"&amp;0))</f>
        <v/>
      </c>
      <c r="EZ884" s="167"/>
      <c r="FA884" s="155"/>
    </row>
    <row r="885" spans="146:157" ht="27.6" customHeight="1">
      <c r="EP885" s="181"/>
      <c r="EQ885" s="181"/>
      <c r="ER885" s="182"/>
      <c r="ES885" s="182"/>
      <c r="ET885" s="182" t="str">
        <f t="shared" ca="1" si="45"/>
        <v/>
      </c>
      <c r="EU885" s="182" t="str">
        <f ca="1">IFERROR(IF(OFFSET($D$6,MATCH(VALUE(SUBSTITUTE(EQ885,EG885,"")),$A$6:$A$167,0)-1,MATCH($EG885,$D$6:$CC$6,0)-1+7,1,1)&gt;0,OFFSET($D$6,MATCH(VALUE(SUBSTITUTE(EQ885,EG885,"")),$A$6:$A$167,0)-1,MATCH($EG885,$D$6:$CC$6,0)-1+7,1,1),""),"")</f>
        <v/>
      </c>
      <c r="EV885" s="182" t="str">
        <f ca="1">IF($EU885&lt;&gt;"",IF(OFFSET($D$6,MATCH(VALUE(SUBSTITUTE($EQ885,$EG885,"")),$A$6:$A$167,0)-1,MATCH($EG885,$D$6:$CC$6,0)-1+8,1,1)=0,"",OFFSET($D$6,MATCH(VALUE(SUBSTITUTE($EQ885,$EG885,"")),$A$6:$A$167,0)-1,MATCH($EG885,$D$6:$CC$6,0)-1+8,1,1)),"")</f>
        <v/>
      </c>
      <c r="EW885" s="182" t="str">
        <f t="shared" ca="1" si="46"/>
        <v/>
      </c>
      <c r="EX885" s="182" t="str">
        <f t="shared" ca="1" si="47"/>
        <v/>
      </c>
      <c r="EY885" s="182" t="str">
        <f ca="1">IF(EU885="","",COUNTIF(EU$6:$EU885,"&gt;"&amp;0))</f>
        <v/>
      </c>
      <c r="EZ885" s="167"/>
      <c r="FA885" s="155"/>
    </row>
    <row r="886" spans="146:157" ht="27.6" customHeight="1">
      <c r="EP886" s="181"/>
      <c r="EQ886" s="181"/>
      <c r="ER886" s="182"/>
      <c r="ES886" s="182"/>
      <c r="ET886" s="182" t="str">
        <f t="shared" ca="1" si="45"/>
        <v/>
      </c>
      <c r="EU886" s="182" t="str">
        <f ca="1">IFERROR(IF(OFFSET($D$6,MATCH(VALUE(SUBSTITUTE(EQ886,EG886,"")),$A$6:$A$167,0)-1,MATCH($EG886,$D$6:$CC$6,0)-1+7,1,1)&gt;0,OFFSET($D$6,MATCH(VALUE(SUBSTITUTE(EQ886,EG886,"")),$A$6:$A$167,0)-1,MATCH($EG886,$D$6:$CC$6,0)-1+7,1,1),""),"")</f>
        <v/>
      </c>
      <c r="EV886" s="182" t="str">
        <f ca="1">IF($EU886&lt;&gt;"",IF(OFFSET($D$6,MATCH(VALUE(SUBSTITUTE($EQ886,$EG886,"")),$A$6:$A$167,0)-1,MATCH($EG886,$D$6:$CC$6,0)-1+8,1,1)=0,"",OFFSET($D$6,MATCH(VALUE(SUBSTITUTE($EQ886,$EG886,"")),$A$6:$A$167,0)-1,MATCH($EG886,$D$6:$CC$6,0)-1+8,1,1)),"")</f>
        <v/>
      </c>
      <c r="EW886" s="182" t="str">
        <f t="shared" ca="1" si="46"/>
        <v/>
      </c>
      <c r="EX886" s="182" t="str">
        <f t="shared" ca="1" si="47"/>
        <v/>
      </c>
      <c r="EY886" s="182" t="str">
        <f ca="1">IF(EU886="","",COUNTIF(EU$6:$EU886,"&gt;"&amp;0))</f>
        <v/>
      </c>
      <c r="EZ886" s="167"/>
      <c r="FA886" s="155"/>
    </row>
    <row r="887" spans="146:157" ht="27.6" customHeight="1">
      <c r="EP887" s="181"/>
      <c r="EQ887" s="181"/>
      <c r="ER887" s="182"/>
      <c r="ES887" s="182"/>
      <c r="ET887" s="182" t="str">
        <f t="shared" ca="1" si="45"/>
        <v/>
      </c>
      <c r="EU887" s="182" t="str">
        <f ca="1">IFERROR(IF(OFFSET($D$6,MATCH(VALUE(SUBSTITUTE(EQ887,EG887,"")),$A$6:$A$167,0)-1,MATCH($EG887,$D$6:$CC$6,0)-1+7,1,1)&gt;0,OFFSET($D$6,MATCH(VALUE(SUBSTITUTE(EQ887,EG887,"")),$A$6:$A$167,0)-1,MATCH($EG887,$D$6:$CC$6,0)-1+7,1,1),""),"")</f>
        <v/>
      </c>
      <c r="EV887" s="182" t="str">
        <f ca="1">IF($EU887&lt;&gt;"",IF(OFFSET($D$6,MATCH(VALUE(SUBSTITUTE($EQ887,$EG887,"")),$A$6:$A$167,0)-1,MATCH($EG887,$D$6:$CC$6,0)-1+8,1,1)=0,"",OFFSET($D$6,MATCH(VALUE(SUBSTITUTE($EQ887,$EG887,"")),$A$6:$A$167,0)-1,MATCH($EG887,$D$6:$CC$6,0)-1+8,1,1)),"")</f>
        <v/>
      </c>
      <c r="EW887" s="182" t="str">
        <f t="shared" ca="1" si="46"/>
        <v/>
      </c>
      <c r="EX887" s="182" t="str">
        <f t="shared" ca="1" si="47"/>
        <v/>
      </c>
      <c r="EY887" s="182" t="str">
        <f ca="1">IF(EU887="","",COUNTIF(EU$6:$EU887,"&gt;"&amp;0))</f>
        <v/>
      </c>
      <c r="EZ887" s="167"/>
      <c r="FA887" s="155"/>
    </row>
    <row r="888" spans="146:157" ht="27.6" customHeight="1">
      <c r="EP888" s="181"/>
      <c r="EQ888" s="181"/>
      <c r="ER888" s="182"/>
      <c r="ES888" s="182"/>
      <c r="ET888" s="182" t="str">
        <f t="shared" ca="1" si="45"/>
        <v/>
      </c>
      <c r="EU888" s="182" t="str">
        <f ca="1">IFERROR(IF(OFFSET($D$6,MATCH(VALUE(SUBSTITUTE(EQ888,EG888,"")),$A$6:$A$167,0)-1,MATCH($EG888,$D$6:$CC$6,0)-1+7,1,1)&gt;0,OFFSET($D$6,MATCH(VALUE(SUBSTITUTE(EQ888,EG888,"")),$A$6:$A$167,0)-1,MATCH($EG888,$D$6:$CC$6,0)-1+7,1,1),""),"")</f>
        <v/>
      </c>
      <c r="EV888" s="182" t="str">
        <f ca="1">IF($EU888&lt;&gt;"",IF(OFFSET($D$6,MATCH(VALUE(SUBSTITUTE($EQ888,$EG888,"")),$A$6:$A$167,0)-1,MATCH($EG888,$D$6:$CC$6,0)-1+8,1,1)=0,"",OFFSET($D$6,MATCH(VALUE(SUBSTITUTE($EQ888,$EG888,"")),$A$6:$A$167,0)-1,MATCH($EG888,$D$6:$CC$6,0)-1+8,1,1)),"")</f>
        <v/>
      </c>
      <c r="EW888" s="182" t="str">
        <f t="shared" ca="1" si="46"/>
        <v/>
      </c>
      <c r="EX888" s="182" t="str">
        <f t="shared" ca="1" si="47"/>
        <v/>
      </c>
      <c r="EY888" s="182" t="str">
        <f ca="1">IF(EU888="","",COUNTIF(EU$6:$EU888,"&gt;"&amp;0))</f>
        <v/>
      </c>
      <c r="EZ888" s="167"/>
      <c r="FA888" s="155"/>
    </row>
    <row r="889" spans="146:157" ht="27.6" customHeight="1">
      <c r="EP889" s="181"/>
      <c r="EQ889" s="181"/>
      <c r="ER889" s="182"/>
      <c r="ES889" s="182"/>
      <c r="ET889" s="182" t="str">
        <f t="shared" ca="1" si="45"/>
        <v/>
      </c>
      <c r="EU889" s="182" t="str">
        <f ca="1">IFERROR(IF(OFFSET($D$6,MATCH(VALUE(SUBSTITUTE(EQ889,EG889,"")),$A$6:$A$167,0)-1,MATCH($EG889,$D$6:$CC$6,0)-1+7,1,1)&gt;0,OFFSET($D$6,MATCH(VALUE(SUBSTITUTE(EQ889,EG889,"")),$A$6:$A$167,0)-1,MATCH($EG889,$D$6:$CC$6,0)-1+7,1,1),""),"")</f>
        <v/>
      </c>
      <c r="EV889" s="182" t="str">
        <f ca="1">IF($EU889&lt;&gt;"",IF(OFFSET($D$6,MATCH(VALUE(SUBSTITUTE($EQ889,$EG889,"")),$A$6:$A$167,0)-1,MATCH($EG889,$D$6:$CC$6,0)-1+8,1,1)=0,"",OFFSET($D$6,MATCH(VALUE(SUBSTITUTE($EQ889,$EG889,"")),$A$6:$A$167,0)-1,MATCH($EG889,$D$6:$CC$6,0)-1+8,1,1)),"")</f>
        <v/>
      </c>
      <c r="EW889" s="182" t="str">
        <f t="shared" ca="1" si="46"/>
        <v/>
      </c>
      <c r="EX889" s="182" t="str">
        <f t="shared" ca="1" si="47"/>
        <v/>
      </c>
      <c r="EY889" s="182" t="str">
        <f ca="1">IF(EU889="","",COUNTIF(EU$6:$EU889,"&gt;"&amp;0))</f>
        <v/>
      </c>
      <c r="EZ889" s="167"/>
      <c r="FA889" s="155"/>
    </row>
    <row r="890" spans="146:157" ht="27.6" customHeight="1">
      <c r="EP890" s="181"/>
      <c r="EQ890" s="181"/>
      <c r="ER890" s="182"/>
      <c r="ES890" s="182"/>
      <c r="ET890" s="182" t="str">
        <f t="shared" ca="1" si="45"/>
        <v/>
      </c>
      <c r="EU890" s="182" t="str">
        <f ca="1">IFERROR(IF(OFFSET($D$6,MATCH(VALUE(SUBSTITUTE(EQ890,EG890,"")),$A$6:$A$167,0)-1,MATCH($EG890,$D$6:$CC$6,0)-1+7,1,1)&gt;0,OFFSET($D$6,MATCH(VALUE(SUBSTITUTE(EQ890,EG890,"")),$A$6:$A$167,0)-1,MATCH($EG890,$D$6:$CC$6,0)-1+7,1,1),""),"")</f>
        <v/>
      </c>
      <c r="EV890" s="182" t="str">
        <f ca="1">IF($EU890&lt;&gt;"",IF(OFFSET($D$6,MATCH(VALUE(SUBSTITUTE($EQ890,$EG890,"")),$A$6:$A$167,0)-1,MATCH($EG890,$D$6:$CC$6,0)-1+8,1,1)=0,"",OFFSET($D$6,MATCH(VALUE(SUBSTITUTE($EQ890,$EG890,"")),$A$6:$A$167,0)-1,MATCH($EG890,$D$6:$CC$6,0)-1+8,1,1)),"")</f>
        <v/>
      </c>
      <c r="EW890" s="182" t="str">
        <f t="shared" ca="1" si="46"/>
        <v/>
      </c>
      <c r="EX890" s="182" t="str">
        <f t="shared" ca="1" si="47"/>
        <v/>
      </c>
      <c r="EY890" s="182" t="str">
        <f ca="1">IF(EU890="","",COUNTIF(EU$6:$EU890,"&gt;"&amp;0))</f>
        <v/>
      </c>
      <c r="EZ890" s="167"/>
      <c r="FA890" s="155"/>
    </row>
    <row r="891" spans="146:157" ht="27.6" customHeight="1">
      <c r="EP891" s="181"/>
      <c r="EQ891" s="181"/>
      <c r="ER891" s="182"/>
      <c r="ES891" s="182"/>
      <c r="ET891" s="182" t="str">
        <f t="shared" ca="1" si="45"/>
        <v/>
      </c>
      <c r="EU891" s="182" t="str">
        <f ca="1">IFERROR(IF(OFFSET($D$6,MATCH(VALUE(SUBSTITUTE(EQ891,EG891,"")),$A$6:$A$167,0)-1,MATCH($EG891,$D$6:$CC$6,0)-1+7,1,1)&gt;0,OFFSET($D$6,MATCH(VALUE(SUBSTITUTE(EQ891,EG891,"")),$A$6:$A$167,0)-1,MATCH($EG891,$D$6:$CC$6,0)-1+7,1,1),""),"")</f>
        <v/>
      </c>
      <c r="EV891" s="182" t="str">
        <f ca="1">IF($EU891&lt;&gt;"",IF(OFFSET($D$6,MATCH(VALUE(SUBSTITUTE($EQ891,$EG891,"")),$A$6:$A$167,0)-1,MATCH($EG891,$D$6:$CC$6,0)-1+8,1,1)=0,"",OFFSET($D$6,MATCH(VALUE(SUBSTITUTE($EQ891,$EG891,"")),$A$6:$A$167,0)-1,MATCH($EG891,$D$6:$CC$6,0)-1+8,1,1)),"")</f>
        <v/>
      </c>
      <c r="EW891" s="182" t="str">
        <f t="shared" ca="1" si="46"/>
        <v/>
      </c>
      <c r="EX891" s="182" t="str">
        <f t="shared" ca="1" si="47"/>
        <v/>
      </c>
      <c r="EY891" s="182" t="str">
        <f ca="1">IF(EU891="","",COUNTIF(EU$6:$EU891,"&gt;"&amp;0))</f>
        <v/>
      </c>
      <c r="EZ891" s="167"/>
      <c r="FA891" s="155"/>
    </row>
    <row r="892" spans="146:157" ht="27.6" customHeight="1">
      <c r="EP892" s="181"/>
      <c r="EQ892" s="181"/>
      <c r="ER892" s="182"/>
      <c r="ES892" s="182"/>
      <c r="ET892" s="182" t="str">
        <f t="shared" ca="1" si="45"/>
        <v/>
      </c>
      <c r="EU892" s="182" t="str">
        <f ca="1">IFERROR(IF(OFFSET($D$6,MATCH(VALUE(SUBSTITUTE(EQ892,EG892,"")),$A$6:$A$167,0)-1,MATCH($EG892,$D$6:$CC$6,0)-1+7,1,1)&gt;0,OFFSET($D$6,MATCH(VALUE(SUBSTITUTE(EQ892,EG892,"")),$A$6:$A$167,0)-1,MATCH($EG892,$D$6:$CC$6,0)-1+7,1,1),""),"")</f>
        <v/>
      </c>
      <c r="EV892" s="182" t="str">
        <f ca="1">IF($EU892&lt;&gt;"",IF(OFFSET($D$6,MATCH(VALUE(SUBSTITUTE($EQ892,$EG892,"")),$A$6:$A$167,0)-1,MATCH($EG892,$D$6:$CC$6,0)-1+8,1,1)=0,"",OFFSET($D$6,MATCH(VALUE(SUBSTITUTE($EQ892,$EG892,"")),$A$6:$A$167,0)-1,MATCH($EG892,$D$6:$CC$6,0)-1+8,1,1)),"")</f>
        <v/>
      </c>
      <c r="EW892" s="182" t="str">
        <f t="shared" ca="1" si="46"/>
        <v/>
      </c>
      <c r="EX892" s="182" t="str">
        <f t="shared" ca="1" si="47"/>
        <v/>
      </c>
      <c r="EY892" s="182" t="str">
        <f ca="1">IF(EU892="","",COUNTIF(EU$6:$EU892,"&gt;"&amp;0))</f>
        <v/>
      </c>
      <c r="EZ892" s="167"/>
      <c r="FA892" s="155"/>
    </row>
    <row r="893" spans="146:157" ht="27.6" customHeight="1">
      <c r="EP893" s="181"/>
      <c r="EQ893" s="181"/>
      <c r="ER893" s="182"/>
      <c r="ES893" s="182"/>
      <c r="ET893" s="182" t="str">
        <f t="shared" ca="1" si="45"/>
        <v/>
      </c>
      <c r="EU893" s="182" t="str">
        <f ca="1">IFERROR(IF(OFFSET($D$6,MATCH(VALUE(SUBSTITUTE(EQ893,EG893,"")),$A$6:$A$167,0)-1,MATCH($EG893,$D$6:$CC$6,0)-1+7,1,1)&gt;0,OFFSET($D$6,MATCH(VALUE(SUBSTITUTE(EQ893,EG893,"")),$A$6:$A$167,0)-1,MATCH($EG893,$D$6:$CC$6,0)-1+7,1,1),""),"")</f>
        <v/>
      </c>
      <c r="EV893" s="182" t="str">
        <f ca="1">IF($EU893&lt;&gt;"",IF(OFFSET($D$6,MATCH(VALUE(SUBSTITUTE($EQ893,$EG893,"")),$A$6:$A$167,0)-1,MATCH($EG893,$D$6:$CC$6,0)-1+8,1,1)=0,"",OFFSET($D$6,MATCH(VALUE(SUBSTITUTE($EQ893,$EG893,"")),$A$6:$A$167,0)-1,MATCH($EG893,$D$6:$CC$6,0)-1+8,1,1)),"")</f>
        <v/>
      </c>
      <c r="EW893" s="182" t="str">
        <f t="shared" ca="1" si="46"/>
        <v/>
      </c>
      <c r="EX893" s="182" t="str">
        <f t="shared" ca="1" si="47"/>
        <v/>
      </c>
      <c r="EY893" s="182" t="str">
        <f ca="1">IF(EU893="","",COUNTIF(EU$6:$EU893,"&gt;"&amp;0))</f>
        <v/>
      </c>
      <c r="EZ893" s="167"/>
      <c r="FA893" s="155"/>
    </row>
    <row r="894" spans="146:157" ht="27.6" customHeight="1">
      <c r="EP894" s="181"/>
      <c r="EQ894" s="181"/>
      <c r="ER894" s="182"/>
      <c r="ES894" s="182"/>
      <c r="ET894" s="182" t="str">
        <f t="shared" ca="1" si="45"/>
        <v/>
      </c>
      <c r="EU894" s="182" t="str">
        <f ca="1">IFERROR(IF(OFFSET($D$6,MATCH(VALUE(SUBSTITUTE(EQ894,EG894,"")),$A$6:$A$167,0)-1,MATCH($EG894,$D$6:$CC$6,0)-1+7,1,1)&gt;0,OFFSET($D$6,MATCH(VALUE(SUBSTITUTE(EQ894,EG894,"")),$A$6:$A$167,0)-1,MATCH($EG894,$D$6:$CC$6,0)-1+7,1,1),""),"")</f>
        <v/>
      </c>
      <c r="EV894" s="182" t="str">
        <f ca="1">IF($EU894&lt;&gt;"",IF(OFFSET($D$6,MATCH(VALUE(SUBSTITUTE($EQ894,$EG894,"")),$A$6:$A$167,0)-1,MATCH($EG894,$D$6:$CC$6,0)-1+8,1,1)=0,"",OFFSET($D$6,MATCH(VALUE(SUBSTITUTE($EQ894,$EG894,"")),$A$6:$A$167,0)-1,MATCH($EG894,$D$6:$CC$6,0)-1+8,1,1)),"")</f>
        <v/>
      </c>
      <c r="EW894" s="182" t="str">
        <f t="shared" ca="1" si="46"/>
        <v/>
      </c>
      <c r="EX894" s="182" t="str">
        <f t="shared" ca="1" si="47"/>
        <v/>
      </c>
      <c r="EY894" s="182" t="str">
        <f ca="1">IF(EU894="","",COUNTIF(EU$6:$EU894,"&gt;"&amp;0))</f>
        <v/>
      </c>
      <c r="EZ894" s="167"/>
      <c r="FA894" s="155"/>
    </row>
    <row r="895" spans="146:157" ht="27.6" customHeight="1">
      <c r="EP895" s="181"/>
      <c r="EQ895" s="181"/>
      <c r="ER895" s="182"/>
      <c r="ES895" s="182"/>
      <c r="ET895" s="182" t="str">
        <f t="shared" ca="1" si="45"/>
        <v/>
      </c>
      <c r="EU895" s="182" t="str">
        <f ca="1">IFERROR(IF(OFFSET($D$6,MATCH(VALUE(SUBSTITUTE(EQ895,EG895,"")),$A$6:$A$167,0)-1,MATCH($EG895,$D$6:$CC$6,0)-1+7,1,1)&gt;0,OFFSET($D$6,MATCH(VALUE(SUBSTITUTE(EQ895,EG895,"")),$A$6:$A$167,0)-1,MATCH($EG895,$D$6:$CC$6,0)-1+7,1,1),""),"")</f>
        <v/>
      </c>
      <c r="EV895" s="182" t="str">
        <f ca="1">IF($EU895&lt;&gt;"",IF(OFFSET($D$6,MATCH(VALUE(SUBSTITUTE($EQ895,$EG895,"")),$A$6:$A$167,0)-1,MATCH($EG895,$D$6:$CC$6,0)-1+8,1,1)=0,"",OFFSET($D$6,MATCH(VALUE(SUBSTITUTE($EQ895,$EG895,"")),$A$6:$A$167,0)-1,MATCH($EG895,$D$6:$CC$6,0)-1+8,1,1)),"")</f>
        <v/>
      </c>
      <c r="EW895" s="182" t="str">
        <f t="shared" ca="1" si="46"/>
        <v/>
      </c>
      <c r="EX895" s="182" t="str">
        <f t="shared" ca="1" si="47"/>
        <v/>
      </c>
      <c r="EY895" s="182" t="str">
        <f ca="1">IF(EU895="","",COUNTIF(EU$6:$EU895,"&gt;"&amp;0))</f>
        <v/>
      </c>
      <c r="EZ895" s="167"/>
      <c r="FA895" s="155"/>
    </row>
    <row r="896" spans="146:157" ht="27.6" customHeight="1">
      <c r="EP896" s="181"/>
      <c r="EQ896" s="181"/>
      <c r="ER896" s="182"/>
      <c r="ES896" s="182"/>
      <c r="ET896" s="182" t="str">
        <f t="shared" ca="1" si="45"/>
        <v/>
      </c>
      <c r="EU896" s="182" t="str">
        <f ca="1">IFERROR(IF(OFFSET($D$6,MATCH(VALUE(SUBSTITUTE(EQ896,EG896,"")),$A$6:$A$167,0)-1,MATCH($EG896,$D$6:$CC$6,0)-1+7,1,1)&gt;0,OFFSET($D$6,MATCH(VALUE(SUBSTITUTE(EQ896,EG896,"")),$A$6:$A$167,0)-1,MATCH($EG896,$D$6:$CC$6,0)-1+7,1,1),""),"")</f>
        <v/>
      </c>
      <c r="EV896" s="182" t="str">
        <f ca="1">IF($EU896&lt;&gt;"",IF(OFFSET($D$6,MATCH(VALUE(SUBSTITUTE($EQ896,$EG896,"")),$A$6:$A$167,0)-1,MATCH($EG896,$D$6:$CC$6,0)-1+8,1,1)=0,"",OFFSET($D$6,MATCH(VALUE(SUBSTITUTE($EQ896,$EG896,"")),$A$6:$A$167,0)-1,MATCH($EG896,$D$6:$CC$6,0)-1+8,1,1)),"")</f>
        <v/>
      </c>
      <c r="EW896" s="182" t="str">
        <f t="shared" ca="1" si="46"/>
        <v/>
      </c>
      <c r="EX896" s="182" t="str">
        <f t="shared" ca="1" si="47"/>
        <v/>
      </c>
      <c r="EY896" s="182" t="str">
        <f ca="1">IF(EU896="","",COUNTIF(EU$6:$EU896,"&gt;"&amp;0))</f>
        <v/>
      </c>
      <c r="EZ896" s="167"/>
      <c r="FA896" s="155"/>
    </row>
    <row r="897" spans="146:157" ht="27.6" customHeight="1">
      <c r="EP897" s="181"/>
      <c r="EQ897" s="181"/>
      <c r="ER897" s="182"/>
      <c r="ES897" s="182"/>
      <c r="ET897" s="182" t="str">
        <f t="shared" ca="1" si="45"/>
        <v/>
      </c>
      <c r="EU897" s="182" t="str">
        <f ca="1">IFERROR(IF(OFFSET($D$6,MATCH(VALUE(SUBSTITUTE(EQ897,EG897,"")),$A$6:$A$167,0)-1,MATCH($EG897,$D$6:$CC$6,0)-1+7,1,1)&gt;0,OFFSET($D$6,MATCH(VALUE(SUBSTITUTE(EQ897,EG897,"")),$A$6:$A$167,0)-1,MATCH($EG897,$D$6:$CC$6,0)-1+7,1,1),""),"")</f>
        <v/>
      </c>
      <c r="EV897" s="182" t="str">
        <f ca="1">IF($EU897&lt;&gt;"",IF(OFFSET($D$6,MATCH(VALUE(SUBSTITUTE($EQ897,$EG897,"")),$A$6:$A$167,0)-1,MATCH($EG897,$D$6:$CC$6,0)-1+8,1,1)=0,"",OFFSET($D$6,MATCH(VALUE(SUBSTITUTE($EQ897,$EG897,"")),$A$6:$A$167,0)-1,MATCH($EG897,$D$6:$CC$6,0)-1+8,1,1)),"")</f>
        <v/>
      </c>
      <c r="EW897" s="182" t="str">
        <f t="shared" ca="1" si="46"/>
        <v/>
      </c>
      <c r="EX897" s="182" t="str">
        <f t="shared" ca="1" si="47"/>
        <v/>
      </c>
      <c r="EY897" s="182" t="str">
        <f ca="1">IF(EU897="","",COUNTIF(EU$6:$EU897,"&gt;"&amp;0))</f>
        <v/>
      </c>
      <c r="EZ897" s="167"/>
      <c r="FA897" s="155"/>
    </row>
    <row r="898" spans="146:157" ht="27.6" customHeight="1">
      <c r="EP898" s="181"/>
      <c r="EQ898" s="181"/>
      <c r="ER898" s="182"/>
      <c r="ES898" s="182"/>
      <c r="ET898" s="182" t="str">
        <f t="shared" ca="1" si="45"/>
        <v/>
      </c>
      <c r="EU898" s="182" t="str">
        <f ca="1">IFERROR(IF(OFFSET($D$6,MATCH(VALUE(SUBSTITUTE(EQ898,EG898,"")),$A$6:$A$167,0)-1,MATCH($EG898,$D$6:$CC$6,0)-1+7,1,1)&gt;0,OFFSET($D$6,MATCH(VALUE(SUBSTITUTE(EQ898,EG898,"")),$A$6:$A$167,0)-1,MATCH($EG898,$D$6:$CC$6,0)-1+7,1,1),""),"")</f>
        <v/>
      </c>
      <c r="EV898" s="182" t="str">
        <f ca="1">IF($EU898&lt;&gt;"",IF(OFFSET($D$6,MATCH(VALUE(SUBSTITUTE($EQ898,$EG898,"")),$A$6:$A$167,0)-1,MATCH($EG898,$D$6:$CC$6,0)-1+8,1,1)=0,"",OFFSET($D$6,MATCH(VALUE(SUBSTITUTE($EQ898,$EG898,"")),$A$6:$A$167,0)-1,MATCH($EG898,$D$6:$CC$6,0)-1+8,1,1)),"")</f>
        <v/>
      </c>
      <c r="EW898" s="182" t="str">
        <f t="shared" ca="1" si="46"/>
        <v/>
      </c>
      <c r="EX898" s="182" t="str">
        <f t="shared" ca="1" si="47"/>
        <v/>
      </c>
      <c r="EY898" s="182" t="str">
        <f ca="1">IF(EU898="","",COUNTIF(EU$6:$EU898,"&gt;"&amp;0))</f>
        <v/>
      </c>
      <c r="EZ898" s="167"/>
      <c r="FA898" s="155"/>
    </row>
    <row r="899" spans="146:157" ht="27.6" customHeight="1">
      <c r="EP899" s="181"/>
      <c r="EQ899" s="181"/>
      <c r="ER899" s="182"/>
      <c r="ES899" s="182"/>
      <c r="ET899" s="182" t="str">
        <f t="shared" ca="1" si="45"/>
        <v/>
      </c>
      <c r="EU899" s="182" t="str">
        <f ca="1">IFERROR(IF(OFFSET($D$6,MATCH(VALUE(SUBSTITUTE(EQ899,EG899,"")),$A$6:$A$167,0)-1,MATCH($EG899,$D$6:$CC$6,0)-1+7,1,1)&gt;0,OFFSET($D$6,MATCH(VALUE(SUBSTITUTE(EQ899,EG899,"")),$A$6:$A$167,0)-1,MATCH($EG899,$D$6:$CC$6,0)-1+7,1,1),""),"")</f>
        <v/>
      </c>
      <c r="EV899" s="182" t="str">
        <f ca="1">IF($EU899&lt;&gt;"",IF(OFFSET($D$6,MATCH(VALUE(SUBSTITUTE($EQ899,$EG899,"")),$A$6:$A$167,0)-1,MATCH($EG899,$D$6:$CC$6,0)-1+8,1,1)=0,"",OFFSET($D$6,MATCH(VALUE(SUBSTITUTE($EQ899,$EG899,"")),$A$6:$A$167,0)-1,MATCH($EG899,$D$6:$CC$6,0)-1+8,1,1)),"")</f>
        <v/>
      </c>
      <c r="EW899" s="182" t="str">
        <f t="shared" ca="1" si="46"/>
        <v/>
      </c>
      <c r="EX899" s="182" t="str">
        <f t="shared" ca="1" si="47"/>
        <v/>
      </c>
      <c r="EY899" s="182" t="str">
        <f ca="1">IF(EU899="","",COUNTIF(EU$6:$EU899,"&gt;"&amp;0))</f>
        <v/>
      </c>
      <c r="EZ899" s="167"/>
      <c r="FA899" s="155"/>
    </row>
    <row r="900" spans="146:157" ht="27.6" customHeight="1">
      <c r="EP900" s="181"/>
      <c r="EQ900" s="181"/>
      <c r="ER900" s="182"/>
      <c r="ES900" s="182"/>
      <c r="ET900" s="182" t="str">
        <f t="shared" ca="1" si="45"/>
        <v/>
      </c>
      <c r="EU900" s="182" t="str">
        <f ca="1">IFERROR(IF(OFFSET($D$6,MATCH(VALUE(SUBSTITUTE(EQ900,EG900,"")),$A$6:$A$167,0)-1,MATCH($EG900,$D$6:$CC$6,0)-1+7,1,1)&gt;0,OFFSET($D$6,MATCH(VALUE(SUBSTITUTE(EQ900,EG900,"")),$A$6:$A$167,0)-1,MATCH($EG900,$D$6:$CC$6,0)-1+7,1,1),""),"")</f>
        <v/>
      </c>
      <c r="EV900" s="182" t="str">
        <f ca="1">IF($EU900&lt;&gt;"",IF(OFFSET($D$6,MATCH(VALUE(SUBSTITUTE($EQ900,$EG900,"")),$A$6:$A$167,0)-1,MATCH($EG900,$D$6:$CC$6,0)-1+8,1,1)=0,"",OFFSET($D$6,MATCH(VALUE(SUBSTITUTE($EQ900,$EG900,"")),$A$6:$A$167,0)-1,MATCH($EG900,$D$6:$CC$6,0)-1+8,1,1)),"")</f>
        <v/>
      </c>
      <c r="EW900" s="182" t="str">
        <f t="shared" ca="1" si="46"/>
        <v/>
      </c>
      <c r="EX900" s="182" t="str">
        <f t="shared" ca="1" si="47"/>
        <v/>
      </c>
      <c r="EY900" s="182" t="str">
        <f ca="1">IF(EU900="","",COUNTIF(EU$6:$EU900,"&gt;"&amp;0))</f>
        <v/>
      </c>
      <c r="EZ900" s="167"/>
      <c r="FA900" s="155"/>
    </row>
    <row r="901" spans="146:157" ht="27.6" customHeight="1">
      <c r="EP901" s="181"/>
      <c r="EQ901" s="181"/>
      <c r="ER901" s="182"/>
      <c r="ES901" s="182"/>
      <c r="ET901" s="182" t="str">
        <f t="shared" ca="1" si="45"/>
        <v/>
      </c>
      <c r="EU901" s="182" t="str">
        <f ca="1">IFERROR(IF(OFFSET($D$6,MATCH(VALUE(SUBSTITUTE(EQ901,EG901,"")),$A$6:$A$167,0)-1,MATCH($EG901,$D$6:$CC$6,0)-1+7,1,1)&gt;0,OFFSET($D$6,MATCH(VALUE(SUBSTITUTE(EQ901,EG901,"")),$A$6:$A$167,0)-1,MATCH($EG901,$D$6:$CC$6,0)-1+7,1,1),""),"")</f>
        <v/>
      </c>
      <c r="EV901" s="182" t="str">
        <f ca="1">IF($EU901&lt;&gt;"",IF(OFFSET($D$6,MATCH(VALUE(SUBSTITUTE($EQ901,$EG901,"")),$A$6:$A$167,0)-1,MATCH($EG901,$D$6:$CC$6,0)-1+8,1,1)=0,"",OFFSET($D$6,MATCH(VALUE(SUBSTITUTE($EQ901,$EG901,"")),$A$6:$A$167,0)-1,MATCH($EG901,$D$6:$CC$6,0)-1+8,1,1)),"")</f>
        <v/>
      </c>
      <c r="EW901" s="182" t="str">
        <f t="shared" ca="1" si="46"/>
        <v/>
      </c>
      <c r="EX901" s="182" t="str">
        <f t="shared" ca="1" si="47"/>
        <v/>
      </c>
      <c r="EY901" s="182" t="str">
        <f ca="1">IF(EU901="","",COUNTIF(EU$6:$EU901,"&gt;"&amp;0))</f>
        <v/>
      </c>
      <c r="EZ901" s="167"/>
      <c r="FA901" s="155"/>
    </row>
    <row r="902" spans="146:157" ht="27.6" customHeight="1">
      <c r="EP902" s="181"/>
      <c r="EQ902" s="181"/>
      <c r="ER902" s="182"/>
      <c r="ES902" s="182"/>
      <c r="ET902" s="182" t="str">
        <f t="shared" ca="1" si="45"/>
        <v/>
      </c>
      <c r="EU902" s="182" t="str">
        <f ca="1">IFERROR(IF(OFFSET($D$6,MATCH(VALUE(SUBSTITUTE(EQ902,EG902,"")),$A$6:$A$167,0)-1,MATCH($EG902,$D$6:$CC$6,0)-1+7,1,1)&gt;0,OFFSET($D$6,MATCH(VALUE(SUBSTITUTE(EQ902,EG902,"")),$A$6:$A$167,0)-1,MATCH($EG902,$D$6:$CC$6,0)-1+7,1,1),""),"")</f>
        <v/>
      </c>
      <c r="EV902" s="182" t="str">
        <f ca="1">IF($EU902&lt;&gt;"",IF(OFFSET($D$6,MATCH(VALUE(SUBSTITUTE($EQ902,$EG902,"")),$A$6:$A$167,0)-1,MATCH($EG902,$D$6:$CC$6,0)-1+8,1,1)=0,"",OFFSET($D$6,MATCH(VALUE(SUBSTITUTE($EQ902,$EG902,"")),$A$6:$A$167,0)-1,MATCH($EG902,$D$6:$CC$6,0)-1+8,1,1)),"")</f>
        <v/>
      </c>
      <c r="EW902" s="182" t="str">
        <f t="shared" ca="1" si="46"/>
        <v/>
      </c>
      <c r="EX902" s="182" t="str">
        <f t="shared" ca="1" si="47"/>
        <v/>
      </c>
      <c r="EY902" s="182" t="str">
        <f ca="1">IF(EU902="","",COUNTIF(EU$6:$EU902,"&gt;"&amp;0))</f>
        <v/>
      </c>
      <c r="EZ902" s="167"/>
      <c r="FA902" s="155"/>
    </row>
    <row r="903" spans="146:157" ht="27.6" customHeight="1">
      <c r="EP903" s="181"/>
      <c r="EQ903" s="181"/>
      <c r="ER903" s="182"/>
      <c r="ES903" s="182"/>
      <c r="ET903" s="182" t="str">
        <f t="shared" ref="ET903:ET966" ca="1" si="48">IF(EY903="","",EN903)</f>
        <v/>
      </c>
      <c r="EU903" s="182" t="str">
        <f ca="1">IFERROR(IF(OFFSET($D$6,MATCH(VALUE(SUBSTITUTE(EQ903,EG903,"")),$A$6:$A$167,0)-1,MATCH($EG903,$D$6:$CC$6,0)-1+7,1,1)&gt;0,OFFSET($D$6,MATCH(VALUE(SUBSTITUTE(EQ903,EG903,"")),$A$6:$A$167,0)-1,MATCH($EG903,$D$6:$CC$6,0)-1+7,1,1),""),"")</f>
        <v/>
      </c>
      <c r="EV903" s="182" t="str">
        <f ca="1">IF($EU903&lt;&gt;"",IF(OFFSET($D$6,MATCH(VALUE(SUBSTITUTE($EQ903,$EG903,"")),$A$6:$A$167,0)-1,MATCH($EG903,$D$6:$CC$6,0)-1+8,1,1)=0,"",OFFSET($D$6,MATCH(VALUE(SUBSTITUTE($EQ903,$EG903,"")),$A$6:$A$167,0)-1,MATCH($EG903,$D$6:$CC$6,0)-1+8,1,1)),"")</f>
        <v/>
      </c>
      <c r="EW903" s="182" t="str">
        <f t="shared" ref="EW903:EW966" ca="1" si="49">IF(EY903="","","F")</f>
        <v/>
      </c>
      <c r="EX903" s="182" t="str">
        <f t="shared" ref="EX903:EX966" ca="1" si="50">IF(EY903="","",EM903)</f>
        <v/>
      </c>
      <c r="EY903" s="182" t="str">
        <f ca="1">IF(EU903="","",COUNTIF(EU$6:$EU903,"&gt;"&amp;0))</f>
        <v/>
      </c>
      <c r="EZ903" s="167"/>
      <c r="FA903" s="155"/>
    </row>
    <row r="904" spans="146:157" ht="27.6" customHeight="1">
      <c r="EP904" s="181"/>
      <c r="EQ904" s="181"/>
      <c r="ER904" s="182"/>
      <c r="ES904" s="182"/>
      <c r="ET904" s="182" t="str">
        <f t="shared" ca="1" si="48"/>
        <v/>
      </c>
      <c r="EU904" s="182" t="str">
        <f ca="1">IFERROR(IF(OFFSET($D$6,MATCH(VALUE(SUBSTITUTE(EQ904,EG904,"")),$A$6:$A$167,0)-1,MATCH($EG904,$D$6:$CC$6,0)-1+7,1,1)&gt;0,OFFSET($D$6,MATCH(VALUE(SUBSTITUTE(EQ904,EG904,"")),$A$6:$A$167,0)-1,MATCH($EG904,$D$6:$CC$6,0)-1+7,1,1),""),"")</f>
        <v/>
      </c>
      <c r="EV904" s="182" t="str">
        <f ca="1">IF($EU904&lt;&gt;"",IF(OFFSET($D$6,MATCH(VALUE(SUBSTITUTE($EQ904,$EG904,"")),$A$6:$A$167,0)-1,MATCH($EG904,$D$6:$CC$6,0)-1+8,1,1)=0,"",OFFSET($D$6,MATCH(VALUE(SUBSTITUTE($EQ904,$EG904,"")),$A$6:$A$167,0)-1,MATCH($EG904,$D$6:$CC$6,0)-1+8,1,1)),"")</f>
        <v/>
      </c>
      <c r="EW904" s="182" t="str">
        <f t="shared" ca="1" si="49"/>
        <v/>
      </c>
      <c r="EX904" s="182" t="str">
        <f t="shared" ca="1" si="50"/>
        <v/>
      </c>
      <c r="EY904" s="182" t="str">
        <f ca="1">IF(EU904="","",COUNTIF(EU$6:$EU904,"&gt;"&amp;0))</f>
        <v/>
      </c>
      <c r="EZ904" s="167"/>
      <c r="FA904" s="155"/>
    </row>
    <row r="905" spans="146:157" ht="27.6" customHeight="1">
      <c r="EP905" s="181"/>
      <c r="EQ905" s="181"/>
      <c r="ER905" s="182"/>
      <c r="ES905" s="182"/>
      <c r="ET905" s="182" t="str">
        <f t="shared" ca="1" si="48"/>
        <v/>
      </c>
      <c r="EU905" s="182" t="str">
        <f ca="1">IFERROR(IF(OFFSET($D$6,MATCH(VALUE(SUBSTITUTE(EQ905,EG905,"")),$A$6:$A$167,0)-1,MATCH($EG905,$D$6:$CC$6,0)-1+7,1,1)&gt;0,OFFSET($D$6,MATCH(VALUE(SUBSTITUTE(EQ905,EG905,"")),$A$6:$A$167,0)-1,MATCH($EG905,$D$6:$CC$6,0)-1+7,1,1),""),"")</f>
        <v/>
      </c>
      <c r="EV905" s="182" t="str">
        <f ca="1">IF($EU905&lt;&gt;"",IF(OFFSET($D$6,MATCH(VALUE(SUBSTITUTE($EQ905,$EG905,"")),$A$6:$A$167,0)-1,MATCH($EG905,$D$6:$CC$6,0)-1+8,1,1)=0,"",OFFSET($D$6,MATCH(VALUE(SUBSTITUTE($EQ905,$EG905,"")),$A$6:$A$167,0)-1,MATCH($EG905,$D$6:$CC$6,0)-1+8,1,1)),"")</f>
        <v/>
      </c>
      <c r="EW905" s="182" t="str">
        <f t="shared" ca="1" si="49"/>
        <v/>
      </c>
      <c r="EX905" s="182" t="str">
        <f t="shared" ca="1" si="50"/>
        <v/>
      </c>
      <c r="EY905" s="182" t="str">
        <f ca="1">IF(EU905="","",COUNTIF(EU$6:$EU905,"&gt;"&amp;0))</f>
        <v/>
      </c>
      <c r="EZ905" s="167"/>
      <c r="FA905" s="155"/>
    </row>
    <row r="906" spans="146:157" ht="27.6" customHeight="1">
      <c r="EP906" s="181"/>
      <c r="EQ906" s="181"/>
      <c r="ER906" s="182"/>
      <c r="ES906" s="182"/>
      <c r="ET906" s="182" t="str">
        <f t="shared" ca="1" si="48"/>
        <v/>
      </c>
      <c r="EU906" s="182" t="str">
        <f ca="1">IFERROR(IF(OFFSET($D$6,MATCH(VALUE(SUBSTITUTE(EQ906,EG906,"")),$A$6:$A$167,0)-1,MATCH($EG906,$D$6:$CC$6,0)-1+7,1,1)&gt;0,OFFSET($D$6,MATCH(VALUE(SUBSTITUTE(EQ906,EG906,"")),$A$6:$A$167,0)-1,MATCH($EG906,$D$6:$CC$6,0)-1+7,1,1),""),"")</f>
        <v/>
      </c>
      <c r="EV906" s="182" t="str">
        <f ca="1">IF($EU906&lt;&gt;"",IF(OFFSET($D$6,MATCH(VALUE(SUBSTITUTE($EQ906,$EG906,"")),$A$6:$A$167,0)-1,MATCH($EG906,$D$6:$CC$6,0)-1+8,1,1)=0,"",OFFSET($D$6,MATCH(VALUE(SUBSTITUTE($EQ906,$EG906,"")),$A$6:$A$167,0)-1,MATCH($EG906,$D$6:$CC$6,0)-1+8,1,1)),"")</f>
        <v/>
      </c>
      <c r="EW906" s="182" t="str">
        <f t="shared" ca="1" si="49"/>
        <v/>
      </c>
      <c r="EX906" s="182" t="str">
        <f t="shared" ca="1" si="50"/>
        <v/>
      </c>
      <c r="EY906" s="182" t="str">
        <f ca="1">IF(EU906="","",COUNTIF(EU$6:$EU906,"&gt;"&amp;0))</f>
        <v/>
      </c>
      <c r="EZ906" s="167"/>
      <c r="FA906" s="155"/>
    </row>
    <row r="907" spans="146:157" ht="27.6" customHeight="1">
      <c r="EP907" s="181"/>
      <c r="EQ907" s="181"/>
      <c r="ER907" s="182"/>
      <c r="ES907" s="182"/>
      <c r="ET907" s="182" t="str">
        <f t="shared" ca="1" si="48"/>
        <v/>
      </c>
      <c r="EU907" s="182" t="str">
        <f ca="1">IFERROR(IF(OFFSET($D$6,MATCH(VALUE(SUBSTITUTE(EQ907,EG907,"")),$A$6:$A$167,0)-1,MATCH($EG907,$D$6:$CC$6,0)-1+7,1,1)&gt;0,OFFSET($D$6,MATCH(VALUE(SUBSTITUTE(EQ907,EG907,"")),$A$6:$A$167,0)-1,MATCH($EG907,$D$6:$CC$6,0)-1+7,1,1),""),"")</f>
        <v/>
      </c>
      <c r="EV907" s="182" t="str">
        <f ca="1">IF($EU907&lt;&gt;"",IF(OFFSET($D$6,MATCH(VALUE(SUBSTITUTE($EQ907,$EG907,"")),$A$6:$A$167,0)-1,MATCH($EG907,$D$6:$CC$6,0)-1+8,1,1)=0,"",OFFSET($D$6,MATCH(VALUE(SUBSTITUTE($EQ907,$EG907,"")),$A$6:$A$167,0)-1,MATCH($EG907,$D$6:$CC$6,0)-1+8,1,1)),"")</f>
        <v/>
      </c>
      <c r="EW907" s="182" t="str">
        <f t="shared" ca="1" si="49"/>
        <v/>
      </c>
      <c r="EX907" s="182" t="str">
        <f t="shared" ca="1" si="50"/>
        <v/>
      </c>
      <c r="EY907" s="182" t="str">
        <f ca="1">IF(EU907="","",COUNTIF(EU$6:$EU907,"&gt;"&amp;0))</f>
        <v/>
      </c>
      <c r="EZ907" s="167"/>
      <c r="FA907" s="155"/>
    </row>
    <row r="908" spans="146:157" ht="27.6" customHeight="1">
      <c r="EP908" s="181"/>
      <c r="EQ908" s="181"/>
      <c r="ER908" s="182"/>
      <c r="ES908" s="182"/>
      <c r="ET908" s="182" t="str">
        <f t="shared" ca="1" si="48"/>
        <v/>
      </c>
      <c r="EU908" s="182" t="str">
        <f ca="1">IFERROR(IF(OFFSET($D$6,MATCH(VALUE(SUBSTITUTE(EQ908,EG908,"")),$A$6:$A$167,0)-1,MATCH($EG908,$D$6:$CC$6,0)-1+7,1,1)&gt;0,OFFSET($D$6,MATCH(VALUE(SUBSTITUTE(EQ908,EG908,"")),$A$6:$A$167,0)-1,MATCH($EG908,$D$6:$CC$6,0)-1+7,1,1),""),"")</f>
        <v/>
      </c>
      <c r="EV908" s="182" t="str">
        <f ca="1">IF($EU908&lt;&gt;"",IF(OFFSET($D$6,MATCH(VALUE(SUBSTITUTE($EQ908,$EG908,"")),$A$6:$A$167,0)-1,MATCH($EG908,$D$6:$CC$6,0)-1+8,1,1)=0,"",OFFSET($D$6,MATCH(VALUE(SUBSTITUTE($EQ908,$EG908,"")),$A$6:$A$167,0)-1,MATCH($EG908,$D$6:$CC$6,0)-1+8,1,1)),"")</f>
        <v/>
      </c>
      <c r="EW908" s="182" t="str">
        <f t="shared" ca="1" si="49"/>
        <v/>
      </c>
      <c r="EX908" s="182" t="str">
        <f t="shared" ca="1" si="50"/>
        <v/>
      </c>
      <c r="EY908" s="182" t="str">
        <f ca="1">IF(EU908="","",COUNTIF(EU$6:$EU908,"&gt;"&amp;0))</f>
        <v/>
      </c>
      <c r="EZ908" s="167"/>
      <c r="FA908" s="155"/>
    </row>
    <row r="909" spans="146:157" ht="27.6" customHeight="1">
      <c r="EP909" s="181"/>
      <c r="EQ909" s="181"/>
      <c r="ER909" s="182"/>
      <c r="ES909" s="182"/>
      <c r="ET909" s="182" t="str">
        <f t="shared" ca="1" si="48"/>
        <v/>
      </c>
      <c r="EU909" s="182" t="str">
        <f ca="1">IFERROR(IF(OFFSET($D$6,MATCH(VALUE(SUBSTITUTE(EQ909,EG909,"")),$A$6:$A$167,0)-1,MATCH($EG909,$D$6:$CC$6,0)-1+7,1,1)&gt;0,OFFSET($D$6,MATCH(VALUE(SUBSTITUTE(EQ909,EG909,"")),$A$6:$A$167,0)-1,MATCH($EG909,$D$6:$CC$6,0)-1+7,1,1),""),"")</f>
        <v/>
      </c>
      <c r="EV909" s="182" t="str">
        <f ca="1">IF($EU909&lt;&gt;"",IF(OFFSET($D$6,MATCH(VALUE(SUBSTITUTE($EQ909,$EG909,"")),$A$6:$A$167,0)-1,MATCH($EG909,$D$6:$CC$6,0)-1+8,1,1)=0,"",OFFSET($D$6,MATCH(VALUE(SUBSTITUTE($EQ909,$EG909,"")),$A$6:$A$167,0)-1,MATCH($EG909,$D$6:$CC$6,0)-1+8,1,1)),"")</f>
        <v/>
      </c>
      <c r="EW909" s="182" t="str">
        <f t="shared" ca="1" si="49"/>
        <v/>
      </c>
      <c r="EX909" s="182" t="str">
        <f t="shared" ca="1" si="50"/>
        <v/>
      </c>
      <c r="EY909" s="182" t="str">
        <f ca="1">IF(EU909="","",COUNTIF(EU$6:$EU909,"&gt;"&amp;0))</f>
        <v/>
      </c>
      <c r="EZ909" s="167"/>
      <c r="FA909" s="155"/>
    </row>
    <row r="910" spans="146:157" ht="27.6" customHeight="1">
      <c r="EP910" s="181"/>
      <c r="EQ910" s="181"/>
      <c r="ER910" s="182"/>
      <c r="ES910" s="182"/>
      <c r="ET910" s="182" t="str">
        <f t="shared" ca="1" si="48"/>
        <v/>
      </c>
      <c r="EU910" s="182" t="str">
        <f ca="1">IFERROR(IF(OFFSET($D$6,MATCH(VALUE(SUBSTITUTE(EQ910,EG910,"")),$A$6:$A$167,0)-1,MATCH($EG910,$D$6:$CC$6,0)-1+7,1,1)&gt;0,OFFSET($D$6,MATCH(VALUE(SUBSTITUTE(EQ910,EG910,"")),$A$6:$A$167,0)-1,MATCH($EG910,$D$6:$CC$6,0)-1+7,1,1),""),"")</f>
        <v/>
      </c>
      <c r="EV910" s="182" t="str">
        <f ca="1">IF($EU910&lt;&gt;"",IF(OFFSET($D$6,MATCH(VALUE(SUBSTITUTE($EQ910,$EG910,"")),$A$6:$A$167,0)-1,MATCH($EG910,$D$6:$CC$6,0)-1+8,1,1)=0,"",OFFSET($D$6,MATCH(VALUE(SUBSTITUTE($EQ910,$EG910,"")),$A$6:$A$167,0)-1,MATCH($EG910,$D$6:$CC$6,0)-1+8,1,1)),"")</f>
        <v/>
      </c>
      <c r="EW910" s="182" t="str">
        <f t="shared" ca="1" si="49"/>
        <v/>
      </c>
      <c r="EX910" s="182" t="str">
        <f t="shared" ca="1" si="50"/>
        <v/>
      </c>
      <c r="EY910" s="182" t="str">
        <f ca="1">IF(EU910="","",COUNTIF(EU$6:$EU910,"&gt;"&amp;0))</f>
        <v/>
      </c>
      <c r="EZ910" s="167"/>
      <c r="FA910" s="155"/>
    </row>
    <row r="911" spans="146:157" ht="27.6" customHeight="1">
      <c r="EP911" s="181"/>
      <c r="EQ911" s="181"/>
      <c r="ER911" s="182"/>
      <c r="ES911" s="182"/>
      <c r="ET911" s="182" t="str">
        <f t="shared" ca="1" si="48"/>
        <v/>
      </c>
      <c r="EU911" s="182" t="str">
        <f ca="1">IFERROR(IF(OFFSET($D$6,MATCH(VALUE(SUBSTITUTE(EQ911,EG911,"")),$A$6:$A$167,0)-1,MATCH($EG911,$D$6:$CC$6,0)-1+7,1,1)&gt;0,OFFSET($D$6,MATCH(VALUE(SUBSTITUTE(EQ911,EG911,"")),$A$6:$A$167,0)-1,MATCH($EG911,$D$6:$CC$6,0)-1+7,1,1),""),"")</f>
        <v/>
      </c>
      <c r="EV911" s="182" t="str">
        <f ca="1">IF($EU911&lt;&gt;"",IF(OFFSET($D$6,MATCH(VALUE(SUBSTITUTE($EQ911,$EG911,"")),$A$6:$A$167,0)-1,MATCH($EG911,$D$6:$CC$6,0)-1+8,1,1)=0,"",OFFSET($D$6,MATCH(VALUE(SUBSTITUTE($EQ911,$EG911,"")),$A$6:$A$167,0)-1,MATCH($EG911,$D$6:$CC$6,0)-1+8,1,1)),"")</f>
        <v/>
      </c>
      <c r="EW911" s="182" t="str">
        <f t="shared" ca="1" si="49"/>
        <v/>
      </c>
      <c r="EX911" s="182" t="str">
        <f t="shared" ca="1" si="50"/>
        <v/>
      </c>
      <c r="EY911" s="182" t="str">
        <f ca="1">IF(EU911="","",COUNTIF(EU$6:$EU911,"&gt;"&amp;0))</f>
        <v/>
      </c>
      <c r="EZ911" s="167"/>
      <c r="FA911" s="155"/>
    </row>
    <row r="912" spans="146:157" ht="27.6" customHeight="1">
      <c r="EP912" s="181"/>
      <c r="EQ912" s="181"/>
      <c r="ER912" s="182"/>
      <c r="ES912" s="182"/>
      <c r="ET912" s="182" t="str">
        <f t="shared" ca="1" si="48"/>
        <v/>
      </c>
      <c r="EU912" s="182" t="str">
        <f ca="1">IFERROR(IF(OFFSET($D$6,MATCH(VALUE(SUBSTITUTE(EQ912,EG912,"")),$A$6:$A$167,0)-1,MATCH($EG912,$D$6:$CC$6,0)-1+7,1,1)&gt;0,OFFSET($D$6,MATCH(VALUE(SUBSTITUTE(EQ912,EG912,"")),$A$6:$A$167,0)-1,MATCH($EG912,$D$6:$CC$6,0)-1+7,1,1),""),"")</f>
        <v/>
      </c>
      <c r="EV912" s="182" t="str">
        <f ca="1">IF($EU912&lt;&gt;"",IF(OFFSET($D$6,MATCH(VALUE(SUBSTITUTE($EQ912,$EG912,"")),$A$6:$A$167,0)-1,MATCH($EG912,$D$6:$CC$6,0)-1+8,1,1)=0,"",OFFSET($D$6,MATCH(VALUE(SUBSTITUTE($EQ912,$EG912,"")),$A$6:$A$167,0)-1,MATCH($EG912,$D$6:$CC$6,0)-1+8,1,1)),"")</f>
        <v/>
      </c>
      <c r="EW912" s="182" t="str">
        <f t="shared" ca="1" si="49"/>
        <v/>
      </c>
      <c r="EX912" s="182" t="str">
        <f t="shared" ca="1" si="50"/>
        <v/>
      </c>
      <c r="EY912" s="182" t="str">
        <f ca="1">IF(EU912="","",COUNTIF(EU$6:$EU912,"&gt;"&amp;0))</f>
        <v/>
      </c>
      <c r="EZ912" s="167"/>
      <c r="FA912" s="155"/>
    </row>
    <row r="913" spans="146:157" ht="27.6" customHeight="1">
      <c r="EP913" s="181"/>
      <c r="EQ913" s="181"/>
      <c r="ER913" s="182"/>
      <c r="ES913" s="182"/>
      <c r="ET913" s="182" t="str">
        <f t="shared" ca="1" si="48"/>
        <v/>
      </c>
      <c r="EU913" s="182" t="str">
        <f ca="1">IFERROR(IF(OFFSET($D$6,MATCH(VALUE(SUBSTITUTE(EQ913,EG913,"")),$A$6:$A$167,0)-1,MATCH($EG913,$D$6:$CC$6,0)-1+7,1,1)&gt;0,OFFSET($D$6,MATCH(VALUE(SUBSTITUTE(EQ913,EG913,"")),$A$6:$A$167,0)-1,MATCH($EG913,$D$6:$CC$6,0)-1+7,1,1),""),"")</f>
        <v/>
      </c>
      <c r="EV913" s="182" t="str">
        <f ca="1">IF($EU913&lt;&gt;"",IF(OFFSET($D$6,MATCH(VALUE(SUBSTITUTE($EQ913,$EG913,"")),$A$6:$A$167,0)-1,MATCH($EG913,$D$6:$CC$6,0)-1+8,1,1)=0,"",OFFSET($D$6,MATCH(VALUE(SUBSTITUTE($EQ913,$EG913,"")),$A$6:$A$167,0)-1,MATCH($EG913,$D$6:$CC$6,0)-1+8,1,1)),"")</f>
        <v/>
      </c>
      <c r="EW913" s="182" t="str">
        <f t="shared" ca="1" si="49"/>
        <v/>
      </c>
      <c r="EX913" s="182" t="str">
        <f t="shared" ca="1" si="50"/>
        <v/>
      </c>
      <c r="EY913" s="182" t="str">
        <f ca="1">IF(EU913="","",COUNTIF(EU$6:$EU913,"&gt;"&amp;0))</f>
        <v/>
      </c>
      <c r="EZ913" s="167"/>
      <c r="FA913" s="155"/>
    </row>
    <row r="914" spans="146:157" ht="27.6" customHeight="1">
      <c r="EP914" s="181"/>
      <c r="EQ914" s="181"/>
      <c r="ER914" s="182"/>
      <c r="ES914" s="182"/>
      <c r="ET914" s="182" t="str">
        <f t="shared" ca="1" si="48"/>
        <v/>
      </c>
      <c r="EU914" s="182" t="str">
        <f ca="1">IFERROR(IF(OFFSET($D$6,MATCH(VALUE(SUBSTITUTE(EQ914,EG914,"")),$A$6:$A$167,0)-1,MATCH($EG914,$D$6:$CC$6,0)-1+7,1,1)&gt;0,OFFSET($D$6,MATCH(VALUE(SUBSTITUTE(EQ914,EG914,"")),$A$6:$A$167,0)-1,MATCH($EG914,$D$6:$CC$6,0)-1+7,1,1),""),"")</f>
        <v/>
      </c>
      <c r="EV914" s="182" t="str">
        <f ca="1">IF($EU914&lt;&gt;"",IF(OFFSET($D$6,MATCH(VALUE(SUBSTITUTE($EQ914,$EG914,"")),$A$6:$A$167,0)-1,MATCH($EG914,$D$6:$CC$6,0)-1+8,1,1)=0,"",OFFSET($D$6,MATCH(VALUE(SUBSTITUTE($EQ914,$EG914,"")),$A$6:$A$167,0)-1,MATCH($EG914,$D$6:$CC$6,0)-1+8,1,1)),"")</f>
        <v/>
      </c>
      <c r="EW914" s="182" t="str">
        <f t="shared" ca="1" si="49"/>
        <v/>
      </c>
      <c r="EX914" s="182" t="str">
        <f t="shared" ca="1" si="50"/>
        <v/>
      </c>
      <c r="EY914" s="182" t="str">
        <f ca="1">IF(EU914="","",COUNTIF(EU$6:$EU914,"&gt;"&amp;0))</f>
        <v/>
      </c>
      <c r="EZ914" s="167"/>
      <c r="FA914" s="155"/>
    </row>
    <row r="915" spans="146:157" ht="27.6" customHeight="1">
      <c r="EP915" s="181"/>
      <c r="EQ915" s="181"/>
      <c r="ER915" s="182"/>
      <c r="ES915" s="182"/>
      <c r="ET915" s="182" t="str">
        <f t="shared" ca="1" si="48"/>
        <v/>
      </c>
      <c r="EU915" s="182" t="str">
        <f ca="1">IFERROR(IF(OFFSET($D$6,MATCH(VALUE(SUBSTITUTE(EQ915,EG915,"")),$A$6:$A$167,0)-1,MATCH($EG915,$D$6:$CC$6,0)-1+7,1,1)&gt;0,OFFSET($D$6,MATCH(VALUE(SUBSTITUTE(EQ915,EG915,"")),$A$6:$A$167,0)-1,MATCH($EG915,$D$6:$CC$6,0)-1+7,1,1),""),"")</f>
        <v/>
      </c>
      <c r="EV915" s="182" t="str">
        <f ca="1">IF($EU915&lt;&gt;"",IF(OFFSET($D$6,MATCH(VALUE(SUBSTITUTE($EQ915,$EG915,"")),$A$6:$A$167,0)-1,MATCH($EG915,$D$6:$CC$6,0)-1+8,1,1)=0,"",OFFSET($D$6,MATCH(VALUE(SUBSTITUTE($EQ915,$EG915,"")),$A$6:$A$167,0)-1,MATCH($EG915,$D$6:$CC$6,0)-1+8,1,1)),"")</f>
        <v/>
      </c>
      <c r="EW915" s="182" t="str">
        <f t="shared" ca="1" si="49"/>
        <v/>
      </c>
      <c r="EX915" s="182" t="str">
        <f t="shared" ca="1" si="50"/>
        <v/>
      </c>
      <c r="EY915" s="182" t="str">
        <f ca="1">IF(EU915="","",COUNTIF(EU$6:$EU915,"&gt;"&amp;0))</f>
        <v/>
      </c>
      <c r="EZ915" s="167"/>
      <c r="FA915" s="155"/>
    </row>
    <row r="916" spans="146:157" ht="27.6" customHeight="1">
      <c r="EP916" s="181"/>
      <c r="EQ916" s="181"/>
      <c r="ER916" s="182"/>
      <c r="ES916" s="182"/>
      <c r="ET916" s="182" t="str">
        <f t="shared" ca="1" si="48"/>
        <v/>
      </c>
      <c r="EU916" s="182" t="str">
        <f ca="1">IFERROR(IF(OFFSET($D$6,MATCH(VALUE(SUBSTITUTE(EQ916,EG916,"")),$A$6:$A$167,0)-1,MATCH($EG916,$D$6:$CC$6,0)-1+7,1,1)&gt;0,OFFSET($D$6,MATCH(VALUE(SUBSTITUTE(EQ916,EG916,"")),$A$6:$A$167,0)-1,MATCH($EG916,$D$6:$CC$6,0)-1+7,1,1),""),"")</f>
        <v/>
      </c>
      <c r="EV916" s="182" t="str">
        <f ca="1">IF($EU916&lt;&gt;"",IF(OFFSET($D$6,MATCH(VALUE(SUBSTITUTE($EQ916,$EG916,"")),$A$6:$A$167,0)-1,MATCH($EG916,$D$6:$CC$6,0)-1+8,1,1)=0,"",OFFSET($D$6,MATCH(VALUE(SUBSTITUTE($EQ916,$EG916,"")),$A$6:$A$167,0)-1,MATCH($EG916,$D$6:$CC$6,0)-1+8,1,1)),"")</f>
        <v/>
      </c>
      <c r="EW916" s="182" t="str">
        <f t="shared" ca="1" si="49"/>
        <v/>
      </c>
      <c r="EX916" s="182" t="str">
        <f t="shared" ca="1" si="50"/>
        <v/>
      </c>
      <c r="EY916" s="182" t="str">
        <f ca="1">IF(EU916="","",COUNTIF(EU$6:$EU916,"&gt;"&amp;0))</f>
        <v/>
      </c>
      <c r="EZ916" s="167"/>
      <c r="FA916" s="155"/>
    </row>
    <row r="917" spans="146:157" ht="27.6" customHeight="1">
      <c r="EP917" s="181"/>
      <c r="EQ917" s="181"/>
      <c r="ER917" s="182"/>
      <c r="ES917" s="182"/>
      <c r="ET917" s="182" t="str">
        <f t="shared" ca="1" si="48"/>
        <v/>
      </c>
      <c r="EU917" s="182" t="str">
        <f ca="1">IFERROR(IF(OFFSET($D$6,MATCH(VALUE(SUBSTITUTE(EQ917,EG917,"")),$A$6:$A$167,0)-1,MATCH($EG917,$D$6:$CC$6,0)-1+7,1,1)&gt;0,OFFSET($D$6,MATCH(VALUE(SUBSTITUTE(EQ917,EG917,"")),$A$6:$A$167,0)-1,MATCH($EG917,$D$6:$CC$6,0)-1+7,1,1),""),"")</f>
        <v/>
      </c>
      <c r="EV917" s="182" t="str">
        <f ca="1">IF($EU917&lt;&gt;"",IF(OFFSET($D$6,MATCH(VALUE(SUBSTITUTE($EQ917,$EG917,"")),$A$6:$A$167,0)-1,MATCH($EG917,$D$6:$CC$6,0)-1+8,1,1)=0,"",OFFSET($D$6,MATCH(VALUE(SUBSTITUTE($EQ917,$EG917,"")),$A$6:$A$167,0)-1,MATCH($EG917,$D$6:$CC$6,0)-1+8,1,1)),"")</f>
        <v/>
      </c>
      <c r="EW917" s="182" t="str">
        <f t="shared" ca="1" si="49"/>
        <v/>
      </c>
      <c r="EX917" s="182" t="str">
        <f t="shared" ca="1" si="50"/>
        <v/>
      </c>
      <c r="EY917" s="182" t="str">
        <f ca="1">IF(EU917="","",COUNTIF(EU$6:$EU917,"&gt;"&amp;0))</f>
        <v/>
      </c>
      <c r="EZ917" s="167"/>
      <c r="FA917" s="155"/>
    </row>
    <row r="918" spans="146:157" ht="27.6" customHeight="1">
      <c r="EP918" s="181"/>
      <c r="EQ918" s="181"/>
      <c r="ER918" s="182"/>
      <c r="ES918" s="182"/>
      <c r="ET918" s="182" t="str">
        <f t="shared" ca="1" si="48"/>
        <v/>
      </c>
      <c r="EU918" s="182" t="str">
        <f ca="1">IFERROR(IF(OFFSET($D$6,MATCH(VALUE(SUBSTITUTE(EQ918,EG918,"")),$A$6:$A$167,0)-1,MATCH($EG918,$D$6:$CC$6,0)-1+7,1,1)&gt;0,OFFSET($D$6,MATCH(VALUE(SUBSTITUTE(EQ918,EG918,"")),$A$6:$A$167,0)-1,MATCH($EG918,$D$6:$CC$6,0)-1+7,1,1),""),"")</f>
        <v/>
      </c>
      <c r="EV918" s="182" t="str">
        <f ca="1">IF($EU918&lt;&gt;"",IF(OFFSET($D$6,MATCH(VALUE(SUBSTITUTE($EQ918,$EG918,"")),$A$6:$A$167,0)-1,MATCH($EG918,$D$6:$CC$6,0)-1+8,1,1)=0,"",OFFSET($D$6,MATCH(VALUE(SUBSTITUTE($EQ918,$EG918,"")),$A$6:$A$167,0)-1,MATCH($EG918,$D$6:$CC$6,0)-1+8,1,1)),"")</f>
        <v/>
      </c>
      <c r="EW918" s="182" t="str">
        <f t="shared" ca="1" si="49"/>
        <v/>
      </c>
      <c r="EX918" s="182" t="str">
        <f t="shared" ca="1" si="50"/>
        <v/>
      </c>
      <c r="EY918" s="182" t="str">
        <f ca="1">IF(EU918="","",COUNTIF(EU$6:$EU918,"&gt;"&amp;0))</f>
        <v/>
      </c>
      <c r="EZ918" s="167"/>
      <c r="FA918" s="155"/>
    </row>
    <row r="919" spans="146:157" ht="27.6" customHeight="1">
      <c r="EP919" s="181"/>
      <c r="EQ919" s="181"/>
      <c r="ER919" s="182"/>
      <c r="ES919" s="182"/>
      <c r="ET919" s="182" t="str">
        <f t="shared" ca="1" si="48"/>
        <v/>
      </c>
      <c r="EU919" s="182" t="str">
        <f ca="1">IFERROR(IF(OFFSET($D$6,MATCH(VALUE(SUBSTITUTE(EQ919,EG919,"")),$A$6:$A$167,0)-1,MATCH($EG919,$D$6:$CC$6,0)-1+7,1,1)&gt;0,OFFSET($D$6,MATCH(VALUE(SUBSTITUTE(EQ919,EG919,"")),$A$6:$A$167,0)-1,MATCH($EG919,$D$6:$CC$6,0)-1+7,1,1),""),"")</f>
        <v/>
      </c>
      <c r="EV919" s="182" t="str">
        <f ca="1">IF($EU919&lt;&gt;"",IF(OFFSET($D$6,MATCH(VALUE(SUBSTITUTE($EQ919,$EG919,"")),$A$6:$A$167,0)-1,MATCH($EG919,$D$6:$CC$6,0)-1+8,1,1)=0,"",OFFSET($D$6,MATCH(VALUE(SUBSTITUTE($EQ919,$EG919,"")),$A$6:$A$167,0)-1,MATCH($EG919,$D$6:$CC$6,0)-1+8,1,1)),"")</f>
        <v/>
      </c>
      <c r="EW919" s="182" t="str">
        <f t="shared" ca="1" si="49"/>
        <v/>
      </c>
      <c r="EX919" s="182" t="str">
        <f t="shared" ca="1" si="50"/>
        <v/>
      </c>
      <c r="EY919" s="182" t="str">
        <f ca="1">IF(EU919="","",COUNTIF(EU$6:$EU919,"&gt;"&amp;0))</f>
        <v/>
      </c>
      <c r="EZ919" s="167"/>
      <c r="FA919" s="155"/>
    </row>
    <row r="920" spans="146:157" ht="27.6" customHeight="1">
      <c r="EP920" s="181"/>
      <c r="EQ920" s="181"/>
      <c r="ER920" s="182"/>
      <c r="ES920" s="182"/>
      <c r="ET920" s="182" t="str">
        <f t="shared" ca="1" si="48"/>
        <v/>
      </c>
      <c r="EU920" s="182" t="str">
        <f ca="1">IFERROR(IF(OFFSET($D$6,MATCH(VALUE(SUBSTITUTE(EQ920,EG920,"")),$A$6:$A$167,0)-1,MATCH($EG920,$D$6:$CC$6,0)-1+7,1,1)&gt;0,OFFSET($D$6,MATCH(VALUE(SUBSTITUTE(EQ920,EG920,"")),$A$6:$A$167,0)-1,MATCH($EG920,$D$6:$CC$6,0)-1+7,1,1),""),"")</f>
        <v/>
      </c>
      <c r="EV920" s="182" t="str">
        <f ca="1">IF($EU920&lt;&gt;"",IF(OFFSET($D$6,MATCH(VALUE(SUBSTITUTE($EQ920,$EG920,"")),$A$6:$A$167,0)-1,MATCH($EG920,$D$6:$CC$6,0)-1+8,1,1)=0,"",OFFSET($D$6,MATCH(VALUE(SUBSTITUTE($EQ920,$EG920,"")),$A$6:$A$167,0)-1,MATCH($EG920,$D$6:$CC$6,0)-1+8,1,1)),"")</f>
        <v/>
      </c>
      <c r="EW920" s="182" t="str">
        <f t="shared" ca="1" si="49"/>
        <v/>
      </c>
      <c r="EX920" s="182" t="str">
        <f t="shared" ca="1" si="50"/>
        <v/>
      </c>
      <c r="EY920" s="182" t="str">
        <f ca="1">IF(EU920="","",COUNTIF(EU$6:$EU920,"&gt;"&amp;0))</f>
        <v/>
      </c>
      <c r="EZ920" s="167"/>
      <c r="FA920" s="155"/>
    </row>
    <row r="921" spans="146:157" ht="27.6" customHeight="1">
      <c r="EP921" s="181"/>
      <c r="EQ921" s="181"/>
      <c r="ER921" s="182"/>
      <c r="ES921" s="182"/>
      <c r="ET921" s="182" t="str">
        <f t="shared" ca="1" si="48"/>
        <v/>
      </c>
      <c r="EU921" s="182" t="str">
        <f ca="1">IFERROR(IF(OFFSET($D$6,MATCH(VALUE(SUBSTITUTE(EQ921,EG921,"")),$A$6:$A$167,0)-1,MATCH($EG921,$D$6:$CC$6,0)-1+7,1,1)&gt;0,OFFSET($D$6,MATCH(VALUE(SUBSTITUTE(EQ921,EG921,"")),$A$6:$A$167,0)-1,MATCH($EG921,$D$6:$CC$6,0)-1+7,1,1),""),"")</f>
        <v/>
      </c>
      <c r="EV921" s="182" t="str">
        <f ca="1">IF($EU921&lt;&gt;"",IF(OFFSET($D$6,MATCH(VALUE(SUBSTITUTE($EQ921,$EG921,"")),$A$6:$A$167,0)-1,MATCH($EG921,$D$6:$CC$6,0)-1+8,1,1)=0,"",OFFSET($D$6,MATCH(VALUE(SUBSTITUTE($EQ921,$EG921,"")),$A$6:$A$167,0)-1,MATCH($EG921,$D$6:$CC$6,0)-1+8,1,1)),"")</f>
        <v/>
      </c>
      <c r="EW921" s="182" t="str">
        <f t="shared" ca="1" si="49"/>
        <v/>
      </c>
      <c r="EX921" s="182" t="str">
        <f t="shared" ca="1" si="50"/>
        <v/>
      </c>
      <c r="EY921" s="182" t="str">
        <f ca="1">IF(EU921="","",COUNTIF(EU$6:$EU921,"&gt;"&amp;0))</f>
        <v/>
      </c>
      <c r="EZ921" s="167"/>
      <c r="FA921" s="155"/>
    </row>
    <row r="922" spans="146:157" ht="27.6" customHeight="1">
      <c r="EP922" s="181"/>
      <c r="EQ922" s="181"/>
      <c r="ER922" s="182"/>
      <c r="ES922" s="182"/>
      <c r="ET922" s="182" t="str">
        <f t="shared" ca="1" si="48"/>
        <v/>
      </c>
      <c r="EU922" s="182" t="str">
        <f ca="1">IFERROR(IF(OFFSET($D$6,MATCH(VALUE(SUBSTITUTE(EQ922,EG922,"")),$A$6:$A$167,0)-1,MATCH($EG922,$D$6:$CC$6,0)-1+7,1,1)&gt;0,OFFSET($D$6,MATCH(VALUE(SUBSTITUTE(EQ922,EG922,"")),$A$6:$A$167,0)-1,MATCH($EG922,$D$6:$CC$6,0)-1+7,1,1),""),"")</f>
        <v/>
      </c>
      <c r="EV922" s="182" t="str">
        <f ca="1">IF($EU922&lt;&gt;"",IF(OFFSET($D$6,MATCH(VALUE(SUBSTITUTE($EQ922,$EG922,"")),$A$6:$A$167,0)-1,MATCH($EG922,$D$6:$CC$6,0)-1+8,1,1)=0,"",OFFSET($D$6,MATCH(VALUE(SUBSTITUTE($EQ922,$EG922,"")),$A$6:$A$167,0)-1,MATCH($EG922,$D$6:$CC$6,0)-1+8,1,1)),"")</f>
        <v/>
      </c>
      <c r="EW922" s="182" t="str">
        <f t="shared" ca="1" si="49"/>
        <v/>
      </c>
      <c r="EX922" s="182" t="str">
        <f t="shared" ca="1" si="50"/>
        <v/>
      </c>
      <c r="EY922" s="182" t="str">
        <f ca="1">IF(EU922="","",COUNTIF(EU$6:$EU922,"&gt;"&amp;0))</f>
        <v/>
      </c>
      <c r="EZ922" s="167"/>
      <c r="FA922" s="155"/>
    </row>
    <row r="923" spans="146:157" ht="27.6" customHeight="1">
      <c r="EP923" s="181"/>
      <c r="EQ923" s="181"/>
      <c r="ER923" s="182"/>
      <c r="ES923" s="182"/>
      <c r="ET923" s="182" t="str">
        <f t="shared" ca="1" si="48"/>
        <v/>
      </c>
      <c r="EU923" s="182" t="str">
        <f ca="1">IFERROR(IF(OFFSET($D$6,MATCH(VALUE(SUBSTITUTE(EQ923,EG923,"")),$A$6:$A$167,0)-1,MATCH($EG923,$D$6:$CC$6,0)-1+7,1,1)&gt;0,OFFSET($D$6,MATCH(VALUE(SUBSTITUTE(EQ923,EG923,"")),$A$6:$A$167,0)-1,MATCH($EG923,$D$6:$CC$6,0)-1+7,1,1),""),"")</f>
        <v/>
      </c>
      <c r="EV923" s="182" t="str">
        <f ca="1">IF($EU923&lt;&gt;"",IF(OFFSET($D$6,MATCH(VALUE(SUBSTITUTE($EQ923,$EG923,"")),$A$6:$A$167,0)-1,MATCH($EG923,$D$6:$CC$6,0)-1+8,1,1)=0,"",OFFSET($D$6,MATCH(VALUE(SUBSTITUTE($EQ923,$EG923,"")),$A$6:$A$167,0)-1,MATCH($EG923,$D$6:$CC$6,0)-1+8,1,1)),"")</f>
        <v/>
      </c>
      <c r="EW923" s="182" t="str">
        <f t="shared" ca="1" si="49"/>
        <v/>
      </c>
      <c r="EX923" s="182" t="str">
        <f t="shared" ca="1" si="50"/>
        <v/>
      </c>
      <c r="EY923" s="182" t="str">
        <f ca="1">IF(EU923="","",COUNTIF(EU$6:$EU923,"&gt;"&amp;0))</f>
        <v/>
      </c>
      <c r="EZ923" s="167"/>
      <c r="FA923" s="155"/>
    </row>
    <row r="924" spans="146:157" ht="27.6" customHeight="1">
      <c r="EP924" s="181"/>
      <c r="EQ924" s="181"/>
      <c r="ER924" s="182"/>
      <c r="ES924" s="182"/>
      <c r="ET924" s="182" t="str">
        <f t="shared" ca="1" si="48"/>
        <v/>
      </c>
      <c r="EU924" s="182" t="str">
        <f ca="1">IFERROR(IF(OFFSET($D$6,MATCH(VALUE(SUBSTITUTE(EQ924,EG924,"")),$A$6:$A$167,0)-1,MATCH($EG924,$D$6:$CC$6,0)-1+7,1,1)&gt;0,OFFSET($D$6,MATCH(VALUE(SUBSTITUTE(EQ924,EG924,"")),$A$6:$A$167,0)-1,MATCH($EG924,$D$6:$CC$6,0)-1+7,1,1),""),"")</f>
        <v/>
      </c>
      <c r="EV924" s="182" t="str">
        <f ca="1">IF($EU924&lt;&gt;"",IF(OFFSET($D$6,MATCH(VALUE(SUBSTITUTE($EQ924,$EG924,"")),$A$6:$A$167,0)-1,MATCH($EG924,$D$6:$CC$6,0)-1+8,1,1)=0,"",OFFSET($D$6,MATCH(VALUE(SUBSTITUTE($EQ924,$EG924,"")),$A$6:$A$167,0)-1,MATCH($EG924,$D$6:$CC$6,0)-1+8,1,1)),"")</f>
        <v/>
      </c>
      <c r="EW924" s="182" t="str">
        <f t="shared" ca="1" si="49"/>
        <v/>
      </c>
      <c r="EX924" s="182" t="str">
        <f t="shared" ca="1" si="50"/>
        <v/>
      </c>
      <c r="EY924" s="182" t="str">
        <f ca="1">IF(EU924="","",COUNTIF(EU$6:$EU924,"&gt;"&amp;0))</f>
        <v/>
      </c>
      <c r="EZ924" s="167"/>
      <c r="FA924" s="155"/>
    </row>
    <row r="925" spans="146:157" ht="27.6" customHeight="1">
      <c r="EP925" s="181"/>
      <c r="EQ925" s="181"/>
      <c r="ER925" s="182"/>
      <c r="ES925" s="182"/>
      <c r="ET925" s="182" t="str">
        <f t="shared" ca="1" si="48"/>
        <v/>
      </c>
      <c r="EU925" s="182" t="str">
        <f ca="1">IFERROR(IF(OFFSET($D$6,MATCH(VALUE(SUBSTITUTE(EQ925,EG925,"")),$A$6:$A$167,0)-1,MATCH($EG925,$D$6:$CC$6,0)-1+7,1,1)&gt;0,OFFSET($D$6,MATCH(VALUE(SUBSTITUTE(EQ925,EG925,"")),$A$6:$A$167,0)-1,MATCH($EG925,$D$6:$CC$6,0)-1+7,1,1),""),"")</f>
        <v/>
      </c>
      <c r="EV925" s="182" t="str">
        <f ca="1">IF($EU925&lt;&gt;"",IF(OFFSET($D$6,MATCH(VALUE(SUBSTITUTE($EQ925,$EG925,"")),$A$6:$A$167,0)-1,MATCH($EG925,$D$6:$CC$6,0)-1+8,1,1)=0,"",OFFSET($D$6,MATCH(VALUE(SUBSTITUTE($EQ925,$EG925,"")),$A$6:$A$167,0)-1,MATCH($EG925,$D$6:$CC$6,0)-1+8,1,1)),"")</f>
        <v/>
      </c>
      <c r="EW925" s="182" t="str">
        <f t="shared" ca="1" si="49"/>
        <v/>
      </c>
      <c r="EX925" s="182" t="str">
        <f t="shared" ca="1" si="50"/>
        <v/>
      </c>
      <c r="EY925" s="182" t="str">
        <f ca="1">IF(EU925="","",COUNTIF(EU$6:$EU925,"&gt;"&amp;0))</f>
        <v/>
      </c>
      <c r="EZ925" s="167"/>
      <c r="FA925" s="155"/>
    </row>
    <row r="926" spans="146:157" ht="27.6" customHeight="1">
      <c r="EP926" s="181"/>
      <c r="EQ926" s="181"/>
      <c r="ER926" s="182"/>
      <c r="ES926" s="182"/>
      <c r="ET926" s="182" t="str">
        <f t="shared" ca="1" si="48"/>
        <v/>
      </c>
      <c r="EU926" s="182" t="str">
        <f ca="1">IFERROR(IF(OFFSET($D$6,MATCH(VALUE(SUBSTITUTE(EQ926,EG926,"")),$A$6:$A$167,0)-1,MATCH($EG926,$D$6:$CC$6,0)-1+7,1,1)&gt;0,OFFSET($D$6,MATCH(VALUE(SUBSTITUTE(EQ926,EG926,"")),$A$6:$A$167,0)-1,MATCH($EG926,$D$6:$CC$6,0)-1+7,1,1),""),"")</f>
        <v/>
      </c>
      <c r="EV926" s="182" t="str">
        <f ca="1">IF($EU926&lt;&gt;"",IF(OFFSET($D$6,MATCH(VALUE(SUBSTITUTE($EQ926,$EG926,"")),$A$6:$A$167,0)-1,MATCH($EG926,$D$6:$CC$6,0)-1+8,1,1)=0,"",OFFSET($D$6,MATCH(VALUE(SUBSTITUTE($EQ926,$EG926,"")),$A$6:$A$167,0)-1,MATCH($EG926,$D$6:$CC$6,0)-1+8,1,1)),"")</f>
        <v/>
      </c>
      <c r="EW926" s="182" t="str">
        <f t="shared" ca="1" si="49"/>
        <v/>
      </c>
      <c r="EX926" s="182" t="str">
        <f t="shared" ca="1" si="50"/>
        <v/>
      </c>
      <c r="EY926" s="182" t="str">
        <f ca="1">IF(EU926="","",COUNTIF(EU$6:$EU926,"&gt;"&amp;0))</f>
        <v/>
      </c>
      <c r="EZ926" s="167"/>
      <c r="FA926" s="155"/>
    </row>
    <row r="927" spans="146:157" ht="27.6" customHeight="1">
      <c r="EP927" s="181"/>
      <c r="EQ927" s="181"/>
      <c r="ER927" s="182"/>
      <c r="ES927" s="182"/>
      <c r="ET927" s="182" t="str">
        <f t="shared" ca="1" si="48"/>
        <v/>
      </c>
      <c r="EU927" s="182" t="str">
        <f ca="1">IFERROR(IF(OFFSET($D$6,MATCH(VALUE(SUBSTITUTE(EQ927,EG927,"")),$A$6:$A$167,0)-1,MATCH($EG927,$D$6:$CC$6,0)-1+7,1,1)&gt;0,OFFSET($D$6,MATCH(VALUE(SUBSTITUTE(EQ927,EG927,"")),$A$6:$A$167,0)-1,MATCH($EG927,$D$6:$CC$6,0)-1+7,1,1),""),"")</f>
        <v/>
      </c>
      <c r="EV927" s="182" t="str">
        <f ca="1">IF($EU927&lt;&gt;"",IF(OFFSET($D$6,MATCH(VALUE(SUBSTITUTE($EQ927,$EG927,"")),$A$6:$A$167,0)-1,MATCH($EG927,$D$6:$CC$6,0)-1+8,1,1)=0,"",OFFSET($D$6,MATCH(VALUE(SUBSTITUTE($EQ927,$EG927,"")),$A$6:$A$167,0)-1,MATCH($EG927,$D$6:$CC$6,0)-1+8,1,1)),"")</f>
        <v/>
      </c>
      <c r="EW927" s="182" t="str">
        <f t="shared" ca="1" si="49"/>
        <v/>
      </c>
      <c r="EX927" s="182" t="str">
        <f t="shared" ca="1" si="50"/>
        <v/>
      </c>
      <c r="EY927" s="182" t="str">
        <f ca="1">IF(EU927="","",COUNTIF(EU$6:$EU927,"&gt;"&amp;0))</f>
        <v/>
      </c>
      <c r="EZ927" s="167"/>
      <c r="FA927" s="155"/>
    </row>
    <row r="928" spans="146:157" ht="27.6" customHeight="1">
      <c r="EP928" s="181"/>
      <c r="EQ928" s="181"/>
      <c r="ER928" s="182"/>
      <c r="ES928" s="182"/>
      <c r="ET928" s="182" t="str">
        <f t="shared" ca="1" si="48"/>
        <v/>
      </c>
      <c r="EU928" s="182" t="str">
        <f ca="1">IFERROR(IF(OFFSET($D$6,MATCH(VALUE(SUBSTITUTE(EQ928,EG928,"")),$A$6:$A$167,0)-1,MATCH($EG928,$D$6:$CC$6,0)-1+7,1,1)&gt;0,OFFSET($D$6,MATCH(VALUE(SUBSTITUTE(EQ928,EG928,"")),$A$6:$A$167,0)-1,MATCH($EG928,$D$6:$CC$6,0)-1+7,1,1),""),"")</f>
        <v/>
      </c>
      <c r="EV928" s="182" t="str">
        <f ca="1">IF($EU928&lt;&gt;"",IF(OFFSET($D$6,MATCH(VALUE(SUBSTITUTE($EQ928,$EG928,"")),$A$6:$A$167,0)-1,MATCH($EG928,$D$6:$CC$6,0)-1+8,1,1)=0,"",OFFSET($D$6,MATCH(VALUE(SUBSTITUTE($EQ928,$EG928,"")),$A$6:$A$167,0)-1,MATCH($EG928,$D$6:$CC$6,0)-1+8,1,1)),"")</f>
        <v/>
      </c>
      <c r="EW928" s="182" t="str">
        <f t="shared" ca="1" si="49"/>
        <v/>
      </c>
      <c r="EX928" s="182" t="str">
        <f t="shared" ca="1" si="50"/>
        <v/>
      </c>
      <c r="EY928" s="182" t="str">
        <f ca="1">IF(EU928="","",COUNTIF(EU$6:$EU928,"&gt;"&amp;0))</f>
        <v/>
      </c>
      <c r="EZ928" s="167"/>
      <c r="FA928" s="155"/>
    </row>
    <row r="929" spans="146:157" ht="27.6" customHeight="1">
      <c r="EP929" s="181"/>
      <c r="EQ929" s="181"/>
      <c r="ER929" s="182"/>
      <c r="ES929" s="182"/>
      <c r="ET929" s="182" t="str">
        <f t="shared" ca="1" si="48"/>
        <v/>
      </c>
      <c r="EU929" s="182" t="str">
        <f ca="1">IFERROR(IF(OFFSET($D$6,MATCH(VALUE(SUBSTITUTE(EQ929,EG929,"")),$A$6:$A$167,0)-1,MATCH($EG929,$D$6:$CC$6,0)-1+7,1,1)&gt;0,OFFSET($D$6,MATCH(VALUE(SUBSTITUTE(EQ929,EG929,"")),$A$6:$A$167,0)-1,MATCH($EG929,$D$6:$CC$6,0)-1+7,1,1),""),"")</f>
        <v/>
      </c>
      <c r="EV929" s="182" t="str">
        <f ca="1">IF($EU929&lt;&gt;"",IF(OFFSET($D$6,MATCH(VALUE(SUBSTITUTE($EQ929,$EG929,"")),$A$6:$A$167,0)-1,MATCH($EG929,$D$6:$CC$6,0)-1+8,1,1)=0,"",OFFSET($D$6,MATCH(VALUE(SUBSTITUTE($EQ929,$EG929,"")),$A$6:$A$167,0)-1,MATCH($EG929,$D$6:$CC$6,0)-1+8,1,1)),"")</f>
        <v/>
      </c>
      <c r="EW929" s="182" t="str">
        <f t="shared" ca="1" si="49"/>
        <v/>
      </c>
      <c r="EX929" s="182" t="str">
        <f t="shared" ca="1" si="50"/>
        <v/>
      </c>
      <c r="EY929" s="182" t="str">
        <f ca="1">IF(EU929="","",COUNTIF(EU$6:$EU929,"&gt;"&amp;0))</f>
        <v/>
      </c>
      <c r="EZ929" s="167"/>
      <c r="FA929" s="155"/>
    </row>
    <row r="930" spans="146:157" ht="27.6" customHeight="1">
      <c r="EP930" s="181"/>
      <c r="EQ930" s="181"/>
      <c r="ER930" s="182"/>
      <c r="ES930" s="182"/>
      <c r="ET930" s="182" t="str">
        <f t="shared" ca="1" si="48"/>
        <v/>
      </c>
      <c r="EU930" s="182" t="str">
        <f ca="1">IFERROR(IF(OFFSET($D$6,MATCH(VALUE(SUBSTITUTE(EQ930,EG930,"")),$A$6:$A$167,0)-1,MATCH($EG930,$D$6:$CC$6,0)-1+7,1,1)&gt;0,OFFSET($D$6,MATCH(VALUE(SUBSTITUTE(EQ930,EG930,"")),$A$6:$A$167,0)-1,MATCH($EG930,$D$6:$CC$6,0)-1+7,1,1),""),"")</f>
        <v/>
      </c>
      <c r="EV930" s="182" t="str">
        <f ca="1">IF($EU930&lt;&gt;"",IF(OFFSET($D$6,MATCH(VALUE(SUBSTITUTE($EQ930,$EG930,"")),$A$6:$A$167,0)-1,MATCH($EG930,$D$6:$CC$6,0)-1+8,1,1)=0,"",OFFSET($D$6,MATCH(VALUE(SUBSTITUTE($EQ930,$EG930,"")),$A$6:$A$167,0)-1,MATCH($EG930,$D$6:$CC$6,0)-1+8,1,1)),"")</f>
        <v/>
      </c>
      <c r="EW930" s="182" t="str">
        <f t="shared" ca="1" si="49"/>
        <v/>
      </c>
      <c r="EX930" s="182" t="str">
        <f t="shared" ca="1" si="50"/>
        <v/>
      </c>
      <c r="EY930" s="182" t="str">
        <f ca="1">IF(EU930="","",COUNTIF(EU$6:$EU930,"&gt;"&amp;0))</f>
        <v/>
      </c>
      <c r="EZ930" s="167"/>
      <c r="FA930" s="155"/>
    </row>
    <row r="931" spans="146:157" ht="27.6" customHeight="1">
      <c r="EP931" s="181"/>
      <c r="EQ931" s="181"/>
      <c r="ER931" s="182"/>
      <c r="ES931" s="182"/>
      <c r="ET931" s="182" t="str">
        <f t="shared" ca="1" si="48"/>
        <v/>
      </c>
      <c r="EU931" s="182" t="str">
        <f ca="1">IFERROR(IF(OFFSET($D$6,MATCH(VALUE(SUBSTITUTE(EQ931,EG931,"")),$A$6:$A$167,0)-1,MATCH($EG931,$D$6:$CC$6,0)-1+7,1,1)&gt;0,OFFSET($D$6,MATCH(VALUE(SUBSTITUTE(EQ931,EG931,"")),$A$6:$A$167,0)-1,MATCH($EG931,$D$6:$CC$6,0)-1+7,1,1),""),"")</f>
        <v/>
      </c>
      <c r="EV931" s="182" t="str">
        <f ca="1">IF($EU931&lt;&gt;"",IF(OFFSET($D$6,MATCH(VALUE(SUBSTITUTE($EQ931,$EG931,"")),$A$6:$A$167,0)-1,MATCH($EG931,$D$6:$CC$6,0)-1+8,1,1)=0,"",OFFSET($D$6,MATCH(VALUE(SUBSTITUTE($EQ931,$EG931,"")),$A$6:$A$167,0)-1,MATCH($EG931,$D$6:$CC$6,0)-1+8,1,1)),"")</f>
        <v/>
      </c>
      <c r="EW931" s="182" t="str">
        <f t="shared" ca="1" si="49"/>
        <v/>
      </c>
      <c r="EX931" s="182" t="str">
        <f t="shared" ca="1" si="50"/>
        <v/>
      </c>
      <c r="EY931" s="182" t="str">
        <f ca="1">IF(EU931="","",COUNTIF(EU$6:$EU931,"&gt;"&amp;0))</f>
        <v/>
      </c>
      <c r="EZ931" s="167"/>
      <c r="FA931" s="155"/>
    </row>
    <row r="932" spans="146:157" ht="27.6" customHeight="1">
      <c r="EP932" s="181"/>
      <c r="EQ932" s="181"/>
      <c r="ER932" s="182"/>
      <c r="ES932" s="182"/>
      <c r="ET932" s="182" t="str">
        <f t="shared" ca="1" si="48"/>
        <v/>
      </c>
      <c r="EU932" s="182" t="str">
        <f ca="1">IFERROR(IF(OFFSET($D$6,MATCH(VALUE(SUBSTITUTE(EQ932,EG932,"")),$A$6:$A$167,0)-1,MATCH($EG932,$D$6:$CC$6,0)-1+7,1,1)&gt;0,OFFSET($D$6,MATCH(VALUE(SUBSTITUTE(EQ932,EG932,"")),$A$6:$A$167,0)-1,MATCH($EG932,$D$6:$CC$6,0)-1+7,1,1),""),"")</f>
        <v/>
      </c>
      <c r="EV932" s="182" t="str">
        <f ca="1">IF($EU932&lt;&gt;"",IF(OFFSET($D$6,MATCH(VALUE(SUBSTITUTE($EQ932,$EG932,"")),$A$6:$A$167,0)-1,MATCH($EG932,$D$6:$CC$6,0)-1+8,1,1)=0,"",OFFSET($D$6,MATCH(VALUE(SUBSTITUTE($EQ932,$EG932,"")),$A$6:$A$167,0)-1,MATCH($EG932,$D$6:$CC$6,0)-1+8,1,1)),"")</f>
        <v/>
      </c>
      <c r="EW932" s="182" t="str">
        <f t="shared" ca="1" si="49"/>
        <v/>
      </c>
      <c r="EX932" s="182" t="str">
        <f t="shared" ca="1" si="50"/>
        <v/>
      </c>
      <c r="EY932" s="182" t="str">
        <f ca="1">IF(EU932="","",COUNTIF(EU$6:$EU932,"&gt;"&amp;0))</f>
        <v/>
      </c>
      <c r="EZ932" s="167"/>
      <c r="FA932" s="155"/>
    </row>
    <row r="933" spans="146:157" ht="27.6" customHeight="1">
      <c r="EP933" s="181"/>
      <c r="EQ933" s="181"/>
      <c r="ER933" s="182"/>
      <c r="ES933" s="182"/>
      <c r="ET933" s="182" t="str">
        <f t="shared" ca="1" si="48"/>
        <v/>
      </c>
      <c r="EU933" s="182" t="str">
        <f ca="1">IFERROR(IF(OFFSET($D$6,MATCH(VALUE(SUBSTITUTE(EQ933,EG933,"")),$A$6:$A$167,0)-1,MATCH($EG933,$D$6:$CC$6,0)-1+7,1,1)&gt;0,OFFSET($D$6,MATCH(VALUE(SUBSTITUTE(EQ933,EG933,"")),$A$6:$A$167,0)-1,MATCH($EG933,$D$6:$CC$6,0)-1+7,1,1),""),"")</f>
        <v/>
      </c>
      <c r="EV933" s="182" t="str">
        <f ca="1">IF($EU933&lt;&gt;"",IF(OFFSET($D$6,MATCH(VALUE(SUBSTITUTE($EQ933,$EG933,"")),$A$6:$A$167,0)-1,MATCH($EG933,$D$6:$CC$6,0)-1+8,1,1)=0,"",OFFSET($D$6,MATCH(VALUE(SUBSTITUTE($EQ933,$EG933,"")),$A$6:$A$167,0)-1,MATCH($EG933,$D$6:$CC$6,0)-1+8,1,1)),"")</f>
        <v/>
      </c>
      <c r="EW933" s="182" t="str">
        <f t="shared" ca="1" si="49"/>
        <v/>
      </c>
      <c r="EX933" s="182" t="str">
        <f t="shared" ca="1" si="50"/>
        <v/>
      </c>
      <c r="EY933" s="182" t="str">
        <f ca="1">IF(EU933="","",COUNTIF(EU$6:$EU933,"&gt;"&amp;0))</f>
        <v/>
      </c>
      <c r="EZ933" s="167"/>
      <c r="FA933" s="155"/>
    </row>
    <row r="934" spans="146:157" ht="27.6" customHeight="1">
      <c r="EP934" s="181"/>
      <c r="EQ934" s="181"/>
      <c r="ER934" s="182"/>
      <c r="ES934" s="182"/>
      <c r="ET934" s="182" t="str">
        <f t="shared" ca="1" si="48"/>
        <v/>
      </c>
      <c r="EU934" s="182" t="str">
        <f ca="1">IFERROR(IF(OFFSET($D$6,MATCH(VALUE(SUBSTITUTE(EQ934,EG934,"")),$A$6:$A$167,0)-1,MATCH($EG934,$D$6:$CC$6,0)-1+7,1,1)&gt;0,OFFSET($D$6,MATCH(VALUE(SUBSTITUTE(EQ934,EG934,"")),$A$6:$A$167,0)-1,MATCH($EG934,$D$6:$CC$6,0)-1+7,1,1),""),"")</f>
        <v/>
      </c>
      <c r="EV934" s="182" t="str">
        <f ca="1">IF($EU934&lt;&gt;"",IF(OFFSET($D$6,MATCH(VALUE(SUBSTITUTE($EQ934,$EG934,"")),$A$6:$A$167,0)-1,MATCH($EG934,$D$6:$CC$6,0)-1+8,1,1)=0,"",OFFSET($D$6,MATCH(VALUE(SUBSTITUTE($EQ934,$EG934,"")),$A$6:$A$167,0)-1,MATCH($EG934,$D$6:$CC$6,0)-1+8,1,1)),"")</f>
        <v/>
      </c>
      <c r="EW934" s="182" t="str">
        <f t="shared" ca="1" si="49"/>
        <v/>
      </c>
      <c r="EX934" s="182" t="str">
        <f t="shared" ca="1" si="50"/>
        <v/>
      </c>
      <c r="EY934" s="182" t="str">
        <f ca="1">IF(EU934="","",COUNTIF(EU$6:$EU934,"&gt;"&amp;0))</f>
        <v/>
      </c>
      <c r="EZ934" s="167"/>
      <c r="FA934" s="155"/>
    </row>
    <row r="935" spans="146:157" ht="27.6" customHeight="1">
      <c r="EP935" s="181"/>
      <c r="EQ935" s="181"/>
      <c r="ER935" s="182"/>
      <c r="ES935" s="182"/>
      <c r="ET935" s="182" t="str">
        <f t="shared" ca="1" si="48"/>
        <v/>
      </c>
      <c r="EU935" s="182" t="str">
        <f ca="1">IFERROR(IF(OFFSET($D$6,MATCH(VALUE(SUBSTITUTE(EQ935,EG935,"")),$A$6:$A$167,0)-1,MATCH($EG935,$D$6:$CC$6,0)-1+7,1,1)&gt;0,OFFSET($D$6,MATCH(VALUE(SUBSTITUTE(EQ935,EG935,"")),$A$6:$A$167,0)-1,MATCH($EG935,$D$6:$CC$6,0)-1+7,1,1),""),"")</f>
        <v/>
      </c>
      <c r="EV935" s="182" t="str">
        <f ca="1">IF($EU935&lt;&gt;"",IF(OFFSET($D$6,MATCH(VALUE(SUBSTITUTE($EQ935,$EG935,"")),$A$6:$A$167,0)-1,MATCH($EG935,$D$6:$CC$6,0)-1+8,1,1)=0,"",OFFSET($D$6,MATCH(VALUE(SUBSTITUTE($EQ935,$EG935,"")),$A$6:$A$167,0)-1,MATCH($EG935,$D$6:$CC$6,0)-1+8,1,1)),"")</f>
        <v/>
      </c>
      <c r="EW935" s="182" t="str">
        <f t="shared" ca="1" si="49"/>
        <v/>
      </c>
      <c r="EX935" s="182" t="str">
        <f t="shared" ca="1" si="50"/>
        <v/>
      </c>
      <c r="EY935" s="182" t="str">
        <f ca="1">IF(EU935="","",COUNTIF(EU$6:$EU935,"&gt;"&amp;0))</f>
        <v/>
      </c>
      <c r="EZ935" s="167"/>
      <c r="FA935" s="155"/>
    </row>
    <row r="936" spans="146:157" ht="27.6" customHeight="1">
      <c r="EP936" s="181"/>
      <c r="EQ936" s="181"/>
      <c r="ER936" s="182"/>
      <c r="ES936" s="182"/>
      <c r="ET936" s="182" t="str">
        <f t="shared" ca="1" si="48"/>
        <v/>
      </c>
      <c r="EU936" s="182" t="str">
        <f ca="1">IFERROR(IF(OFFSET($D$6,MATCH(VALUE(SUBSTITUTE(EQ936,EG936,"")),$A$6:$A$167,0)-1,MATCH($EG936,$D$6:$CC$6,0)-1+7,1,1)&gt;0,OFFSET($D$6,MATCH(VALUE(SUBSTITUTE(EQ936,EG936,"")),$A$6:$A$167,0)-1,MATCH($EG936,$D$6:$CC$6,0)-1+7,1,1),""),"")</f>
        <v/>
      </c>
      <c r="EV936" s="182" t="str">
        <f ca="1">IF($EU936&lt;&gt;"",IF(OFFSET($D$6,MATCH(VALUE(SUBSTITUTE($EQ936,$EG936,"")),$A$6:$A$167,0)-1,MATCH($EG936,$D$6:$CC$6,0)-1+8,1,1)=0,"",OFFSET($D$6,MATCH(VALUE(SUBSTITUTE($EQ936,$EG936,"")),$A$6:$A$167,0)-1,MATCH($EG936,$D$6:$CC$6,0)-1+8,1,1)),"")</f>
        <v/>
      </c>
      <c r="EW936" s="182" t="str">
        <f t="shared" ca="1" si="49"/>
        <v/>
      </c>
      <c r="EX936" s="182" t="str">
        <f t="shared" ca="1" si="50"/>
        <v/>
      </c>
      <c r="EY936" s="182" t="str">
        <f ca="1">IF(EU936="","",COUNTIF(EU$6:$EU936,"&gt;"&amp;0))</f>
        <v/>
      </c>
      <c r="EZ936" s="167"/>
      <c r="FA936" s="155"/>
    </row>
    <row r="937" spans="146:157" ht="27.6" customHeight="1">
      <c r="EP937" s="181"/>
      <c r="EQ937" s="181"/>
      <c r="ER937" s="182"/>
      <c r="ES937" s="182"/>
      <c r="ET937" s="182" t="str">
        <f t="shared" ca="1" si="48"/>
        <v/>
      </c>
      <c r="EU937" s="182" t="str">
        <f ca="1">IFERROR(IF(OFFSET($D$6,MATCH(VALUE(SUBSTITUTE(EQ937,EG937,"")),$A$6:$A$167,0)-1,MATCH($EG937,$D$6:$CC$6,0)-1+7,1,1)&gt;0,OFFSET($D$6,MATCH(VALUE(SUBSTITUTE(EQ937,EG937,"")),$A$6:$A$167,0)-1,MATCH($EG937,$D$6:$CC$6,0)-1+7,1,1),""),"")</f>
        <v/>
      </c>
      <c r="EV937" s="182" t="str">
        <f ca="1">IF($EU937&lt;&gt;"",IF(OFFSET($D$6,MATCH(VALUE(SUBSTITUTE($EQ937,$EG937,"")),$A$6:$A$167,0)-1,MATCH($EG937,$D$6:$CC$6,0)-1+8,1,1)=0,"",OFFSET($D$6,MATCH(VALUE(SUBSTITUTE($EQ937,$EG937,"")),$A$6:$A$167,0)-1,MATCH($EG937,$D$6:$CC$6,0)-1+8,1,1)),"")</f>
        <v/>
      </c>
      <c r="EW937" s="182" t="str">
        <f t="shared" ca="1" si="49"/>
        <v/>
      </c>
      <c r="EX937" s="182" t="str">
        <f t="shared" ca="1" si="50"/>
        <v/>
      </c>
      <c r="EY937" s="182" t="str">
        <f ca="1">IF(EU937="","",COUNTIF(EU$6:$EU937,"&gt;"&amp;0))</f>
        <v/>
      </c>
      <c r="EZ937" s="167"/>
      <c r="FA937" s="155"/>
    </row>
    <row r="938" spans="146:157" ht="27.6" customHeight="1">
      <c r="EP938" s="181"/>
      <c r="EQ938" s="181"/>
      <c r="ER938" s="182"/>
      <c r="ES938" s="182"/>
      <c r="ET938" s="182" t="str">
        <f t="shared" ca="1" si="48"/>
        <v/>
      </c>
      <c r="EU938" s="182" t="str">
        <f ca="1">IFERROR(IF(OFFSET($D$6,MATCH(VALUE(SUBSTITUTE(EQ938,EG938,"")),$A$6:$A$167,0)-1,MATCH($EG938,$D$6:$CC$6,0)-1+7,1,1)&gt;0,OFFSET($D$6,MATCH(VALUE(SUBSTITUTE(EQ938,EG938,"")),$A$6:$A$167,0)-1,MATCH($EG938,$D$6:$CC$6,0)-1+7,1,1),""),"")</f>
        <v/>
      </c>
      <c r="EV938" s="182" t="str">
        <f ca="1">IF($EU938&lt;&gt;"",IF(OFFSET($D$6,MATCH(VALUE(SUBSTITUTE($EQ938,$EG938,"")),$A$6:$A$167,0)-1,MATCH($EG938,$D$6:$CC$6,0)-1+8,1,1)=0,"",OFFSET($D$6,MATCH(VALUE(SUBSTITUTE($EQ938,$EG938,"")),$A$6:$A$167,0)-1,MATCH($EG938,$D$6:$CC$6,0)-1+8,1,1)),"")</f>
        <v/>
      </c>
      <c r="EW938" s="182" t="str">
        <f t="shared" ca="1" si="49"/>
        <v/>
      </c>
      <c r="EX938" s="182" t="str">
        <f t="shared" ca="1" si="50"/>
        <v/>
      </c>
      <c r="EY938" s="182" t="str">
        <f ca="1">IF(EU938="","",COUNTIF(EU$6:$EU938,"&gt;"&amp;0))</f>
        <v/>
      </c>
      <c r="EZ938" s="167"/>
      <c r="FA938" s="155"/>
    </row>
    <row r="939" spans="146:157" ht="27.6" customHeight="1">
      <c r="EP939" s="181"/>
      <c r="EQ939" s="181"/>
      <c r="ER939" s="182"/>
      <c r="ES939" s="182"/>
      <c r="ET939" s="182" t="str">
        <f t="shared" ca="1" si="48"/>
        <v/>
      </c>
      <c r="EU939" s="182" t="str">
        <f ca="1">IFERROR(IF(OFFSET($D$6,MATCH(VALUE(SUBSTITUTE(EQ939,EG939,"")),$A$6:$A$167,0)-1,MATCH($EG939,$D$6:$CC$6,0)-1+7,1,1)&gt;0,OFFSET($D$6,MATCH(VALUE(SUBSTITUTE(EQ939,EG939,"")),$A$6:$A$167,0)-1,MATCH($EG939,$D$6:$CC$6,0)-1+7,1,1),""),"")</f>
        <v/>
      </c>
      <c r="EV939" s="182" t="str">
        <f ca="1">IF($EU939&lt;&gt;"",IF(OFFSET($D$6,MATCH(VALUE(SUBSTITUTE($EQ939,$EG939,"")),$A$6:$A$167,0)-1,MATCH($EG939,$D$6:$CC$6,0)-1+8,1,1)=0,"",OFFSET($D$6,MATCH(VALUE(SUBSTITUTE($EQ939,$EG939,"")),$A$6:$A$167,0)-1,MATCH($EG939,$D$6:$CC$6,0)-1+8,1,1)),"")</f>
        <v/>
      </c>
      <c r="EW939" s="182" t="str">
        <f t="shared" ca="1" si="49"/>
        <v/>
      </c>
      <c r="EX939" s="182" t="str">
        <f t="shared" ca="1" si="50"/>
        <v/>
      </c>
      <c r="EY939" s="182" t="str">
        <f ca="1">IF(EU939="","",COUNTIF(EU$6:$EU939,"&gt;"&amp;0))</f>
        <v/>
      </c>
      <c r="EZ939" s="167"/>
      <c r="FA939" s="155"/>
    </row>
    <row r="940" spans="146:157" ht="27.6" customHeight="1">
      <c r="EP940" s="181"/>
      <c r="EQ940" s="181"/>
      <c r="ER940" s="182"/>
      <c r="ES940" s="182"/>
      <c r="ET940" s="182" t="str">
        <f t="shared" ca="1" si="48"/>
        <v/>
      </c>
      <c r="EU940" s="182" t="str">
        <f ca="1">IFERROR(IF(OFFSET($D$6,MATCH(VALUE(SUBSTITUTE(EQ940,EG940,"")),$A$6:$A$167,0)-1,MATCH($EG940,$D$6:$CC$6,0)-1+7,1,1)&gt;0,OFFSET($D$6,MATCH(VALUE(SUBSTITUTE(EQ940,EG940,"")),$A$6:$A$167,0)-1,MATCH($EG940,$D$6:$CC$6,0)-1+7,1,1),""),"")</f>
        <v/>
      </c>
      <c r="EV940" s="182" t="str">
        <f ca="1">IF($EU940&lt;&gt;"",IF(OFFSET($D$6,MATCH(VALUE(SUBSTITUTE($EQ940,$EG940,"")),$A$6:$A$167,0)-1,MATCH($EG940,$D$6:$CC$6,0)-1+8,1,1)=0,"",OFFSET($D$6,MATCH(VALUE(SUBSTITUTE($EQ940,$EG940,"")),$A$6:$A$167,0)-1,MATCH($EG940,$D$6:$CC$6,0)-1+8,1,1)),"")</f>
        <v/>
      </c>
      <c r="EW940" s="182" t="str">
        <f t="shared" ca="1" si="49"/>
        <v/>
      </c>
      <c r="EX940" s="182" t="str">
        <f t="shared" ca="1" si="50"/>
        <v/>
      </c>
      <c r="EY940" s="182" t="str">
        <f ca="1">IF(EU940="","",COUNTIF(EU$6:$EU940,"&gt;"&amp;0))</f>
        <v/>
      </c>
      <c r="EZ940" s="167"/>
      <c r="FA940" s="155"/>
    </row>
    <row r="941" spans="146:157" ht="27.6" customHeight="1">
      <c r="EP941" s="181"/>
      <c r="EQ941" s="181"/>
      <c r="ER941" s="182"/>
      <c r="ES941" s="182"/>
      <c r="ET941" s="182" t="str">
        <f t="shared" ca="1" si="48"/>
        <v/>
      </c>
      <c r="EU941" s="182" t="str">
        <f ca="1">IFERROR(IF(OFFSET($D$6,MATCH(VALUE(SUBSTITUTE(EQ941,EG941,"")),$A$6:$A$167,0)-1,MATCH($EG941,$D$6:$CC$6,0)-1+7,1,1)&gt;0,OFFSET($D$6,MATCH(VALUE(SUBSTITUTE(EQ941,EG941,"")),$A$6:$A$167,0)-1,MATCH($EG941,$D$6:$CC$6,0)-1+7,1,1),""),"")</f>
        <v/>
      </c>
      <c r="EV941" s="182" t="str">
        <f ca="1">IF($EU941&lt;&gt;"",IF(OFFSET($D$6,MATCH(VALUE(SUBSTITUTE($EQ941,$EG941,"")),$A$6:$A$167,0)-1,MATCH($EG941,$D$6:$CC$6,0)-1+8,1,1)=0,"",OFFSET($D$6,MATCH(VALUE(SUBSTITUTE($EQ941,$EG941,"")),$A$6:$A$167,0)-1,MATCH($EG941,$D$6:$CC$6,0)-1+8,1,1)),"")</f>
        <v/>
      </c>
      <c r="EW941" s="182" t="str">
        <f t="shared" ca="1" si="49"/>
        <v/>
      </c>
      <c r="EX941" s="182" t="str">
        <f t="shared" ca="1" si="50"/>
        <v/>
      </c>
      <c r="EY941" s="182" t="str">
        <f ca="1">IF(EU941="","",COUNTIF(EU$6:$EU941,"&gt;"&amp;0))</f>
        <v/>
      </c>
      <c r="EZ941" s="167"/>
      <c r="FA941" s="155"/>
    </row>
    <row r="942" spans="146:157" ht="27.6" customHeight="1">
      <c r="EP942" s="181"/>
      <c r="EQ942" s="181"/>
      <c r="ER942" s="182"/>
      <c r="ES942" s="182"/>
      <c r="ET942" s="182" t="str">
        <f t="shared" ca="1" si="48"/>
        <v/>
      </c>
      <c r="EU942" s="182" t="str">
        <f ca="1">IFERROR(IF(OFFSET($D$6,MATCH(VALUE(SUBSTITUTE(EQ942,EG942,"")),$A$6:$A$167,0)-1,MATCH($EG942,$D$6:$CC$6,0)-1+7,1,1)&gt;0,OFFSET($D$6,MATCH(VALUE(SUBSTITUTE(EQ942,EG942,"")),$A$6:$A$167,0)-1,MATCH($EG942,$D$6:$CC$6,0)-1+7,1,1),""),"")</f>
        <v/>
      </c>
      <c r="EV942" s="182" t="str">
        <f ca="1">IF($EU942&lt;&gt;"",IF(OFFSET($D$6,MATCH(VALUE(SUBSTITUTE($EQ942,$EG942,"")),$A$6:$A$167,0)-1,MATCH($EG942,$D$6:$CC$6,0)-1+8,1,1)=0,"",OFFSET($D$6,MATCH(VALUE(SUBSTITUTE($EQ942,$EG942,"")),$A$6:$A$167,0)-1,MATCH($EG942,$D$6:$CC$6,0)-1+8,1,1)),"")</f>
        <v/>
      </c>
      <c r="EW942" s="182" t="str">
        <f t="shared" ca="1" si="49"/>
        <v/>
      </c>
      <c r="EX942" s="182" t="str">
        <f t="shared" ca="1" si="50"/>
        <v/>
      </c>
      <c r="EY942" s="182" t="str">
        <f ca="1">IF(EU942="","",COUNTIF(EU$6:$EU942,"&gt;"&amp;0))</f>
        <v/>
      </c>
      <c r="EZ942" s="167"/>
      <c r="FA942" s="155"/>
    </row>
    <row r="943" spans="146:157" ht="27.6" customHeight="1">
      <c r="EP943" s="181"/>
      <c r="EQ943" s="181"/>
      <c r="ER943" s="182"/>
      <c r="ES943" s="182"/>
      <c r="ET943" s="182" t="str">
        <f t="shared" ca="1" si="48"/>
        <v/>
      </c>
      <c r="EU943" s="182" t="str">
        <f ca="1">IFERROR(IF(OFFSET($D$6,MATCH(VALUE(SUBSTITUTE(EQ943,EG943,"")),$A$6:$A$167,0)-1,MATCH($EG943,$D$6:$CC$6,0)-1+7,1,1)&gt;0,OFFSET($D$6,MATCH(VALUE(SUBSTITUTE(EQ943,EG943,"")),$A$6:$A$167,0)-1,MATCH($EG943,$D$6:$CC$6,0)-1+7,1,1),""),"")</f>
        <v/>
      </c>
      <c r="EV943" s="182" t="str">
        <f ca="1">IF($EU943&lt;&gt;"",IF(OFFSET($D$6,MATCH(VALUE(SUBSTITUTE($EQ943,$EG943,"")),$A$6:$A$167,0)-1,MATCH($EG943,$D$6:$CC$6,0)-1+8,1,1)=0,"",OFFSET($D$6,MATCH(VALUE(SUBSTITUTE($EQ943,$EG943,"")),$A$6:$A$167,0)-1,MATCH($EG943,$D$6:$CC$6,0)-1+8,1,1)),"")</f>
        <v/>
      </c>
      <c r="EW943" s="182" t="str">
        <f t="shared" ca="1" si="49"/>
        <v/>
      </c>
      <c r="EX943" s="182" t="str">
        <f t="shared" ca="1" si="50"/>
        <v/>
      </c>
      <c r="EY943" s="182" t="str">
        <f ca="1">IF(EU943="","",COUNTIF(EU$6:$EU943,"&gt;"&amp;0))</f>
        <v/>
      </c>
      <c r="EZ943" s="167"/>
      <c r="FA943" s="155"/>
    </row>
    <row r="944" spans="146:157" ht="27.6" customHeight="1">
      <c r="EP944" s="181"/>
      <c r="EQ944" s="181"/>
      <c r="ER944" s="182"/>
      <c r="ES944" s="182"/>
      <c r="ET944" s="182" t="str">
        <f t="shared" ca="1" si="48"/>
        <v/>
      </c>
      <c r="EU944" s="182" t="str">
        <f ca="1">IFERROR(IF(OFFSET($D$6,MATCH(VALUE(SUBSTITUTE(EQ944,EG944,"")),$A$6:$A$167,0)-1,MATCH($EG944,$D$6:$CC$6,0)-1+7,1,1)&gt;0,OFFSET($D$6,MATCH(VALUE(SUBSTITUTE(EQ944,EG944,"")),$A$6:$A$167,0)-1,MATCH($EG944,$D$6:$CC$6,0)-1+7,1,1),""),"")</f>
        <v/>
      </c>
      <c r="EV944" s="182" t="str">
        <f ca="1">IF($EU944&lt;&gt;"",IF(OFFSET($D$6,MATCH(VALUE(SUBSTITUTE($EQ944,$EG944,"")),$A$6:$A$167,0)-1,MATCH($EG944,$D$6:$CC$6,0)-1+8,1,1)=0,"",OFFSET($D$6,MATCH(VALUE(SUBSTITUTE($EQ944,$EG944,"")),$A$6:$A$167,0)-1,MATCH($EG944,$D$6:$CC$6,0)-1+8,1,1)),"")</f>
        <v/>
      </c>
      <c r="EW944" s="182" t="str">
        <f t="shared" ca="1" si="49"/>
        <v/>
      </c>
      <c r="EX944" s="182" t="str">
        <f t="shared" ca="1" si="50"/>
        <v/>
      </c>
      <c r="EY944" s="182" t="str">
        <f ca="1">IF(EU944="","",COUNTIF(EU$6:$EU944,"&gt;"&amp;0))</f>
        <v/>
      </c>
      <c r="EZ944" s="167"/>
      <c r="FA944" s="155"/>
    </row>
    <row r="945" spans="146:157" ht="27.6" customHeight="1">
      <c r="EP945" s="181"/>
      <c r="EQ945" s="181"/>
      <c r="ER945" s="182"/>
      <c r="ES945" s="182"/>
      <c r="ET945" s="182" t="str">
        <f t="shared" ca="1" si="48"/>
        <v/>
      </c>
      <c r="EU945" s="182" t="str">
        <f ca="1">IFERROR(IF(OFFSET($D$6,MATCH(VALUE(SUBSTITUTE(EQ945,EG945,"")),$A$6:$A$167,0)-1,MATCH($EG945,$D$6:$CC$6,0)-1+7,1,1)&gt;0,OFFSET($D$6,MATCH(VALUE(SUBSTITUTE(EQ945,EG945,"")),$A$6:$A$167,0)-1,MATCH($EG945,$D$6:$CC$6,0)-1+7,1,1),""),"")</f>
        <v/>
      </c>
      <c r="EV945" s="182" t="str">
        <f ca="1">IF($EU945&lt;&gt;"",IF(OFFSET($D$6,MATCH(VALUE(SUBSTITUTE($EQ945,$EG945,"")),$A$6:$A$167,0)-1,MATCH($EG945,$D$6:$CC$6,0)-1+8,1,1)=0,"",OFFSET($D$6,MATCH(VALUE(SUBSTITUTE($EQ945,$EG945,"")),$A$6:$A$167,0)-1,MATCH($EG945,$D$6:$CC$6,0)-1+8,1,1)),"")</f>
        <v/>
      </c>
      <c r="EW945" s="182" t="str">
        <f t="shared" ca="1" si="49"/>
        <v/>
      </c>
      <c r="EX945" s="182" t="str">
        <f t="shared" ca="1" si="50"/>
        <v/>
      </c>
      <c r="EY945" s="182" t="str">
        <f ca="1">IF(EU945="","",COUNTIF(EU$6:$EU945,"&gt;"&amp;0))</f>
        <v/>
      </c>
      <c r="EZ945" s="167"/>
      <c r="FA945" s="155"/>
    </row>
    <row r="946" spans="146:157" ht="27.6" customHeight="1">
      <c r="EP946" s="181"/>
      <c r="EQ946" s="181"/>
      <c r="ER946" s="182"/>
      <c r="ES946" s="182"/>
      <c r="ET946" s="182" t="str">
        <f t="shared" ca="1" si="48"/>
        <v/>
      </c>
      <c r="EU946" s="182" t="str">
        <f ca="1">IFERROR(IF(OFFSET($D$6,MATCH(VALUE(SUBSTITUTE(EQ946,EG946,"")),$A$6:$A$167,0)-1,MATCH($EG946,$D$6:$CC$6,0)-1+7,1,1)&gt;0,OFFSET($D$6,MATCH(VALUE(SUBSTITUTE(EQ946,EG946,"")),$A$6:$A$167,0)-1,MATCH($EG946,$D$6:$CC$6,0)-1+7,1,1),""),"")</f>
        <v/>
      </c>
      <c r="EV946" s="182" t="str">
        <f ca="1">IF($EU946&lt;&gt;"",IF(OFFSET($D$6,MATCH(VALUE(SUBSTITUTE($EQ946,$EG946,"")),$A$6:$A$167,0)-1,MATCH($EG946,$D$6:$CC$6,0)-1+8,1,1)=0,"",OFFSET($D$6,MATCH(VALUE(SUBSTITUTE($EQ946,$EG946,"")),$A$6:$A$167,0)-1,MATCH($EG946,$D$6:$CC$6,0)-1+8,1,1)),"")</f>
        <v/>
      </c>
      <c r="EW946" s="182" t="str">
        <f t="shared" ca="1" si="49"/>
        <v/>
      </c>
      <c r="EX946" s="182" t="str">
        <f t="shared" ca="1" si="50"/>
        <v/>
      </c>
      <c r="EY946" s="182" t="str">
        <f ca="1">IF(EU946="","",COUNTIF(EU$6:$EU946,"&gt;"&amp;0))</f>
        <v/>
      </c>
      <c r="EZ946" s="167"/>
      <c r="FA946" s="155"/>
    </row>
    <row r="947" spans="146:157" ht="27.6" customHeight="1">
      <c r="EP947" s="181"/>
      <c r="EQ947" s="181"/>
      <c r="ER947" s="182"/>
      <c r="ES947" s="182"/>
      <c r="ET947" s="182" t="str">
        <f t="shared" ca="1" si="48"/>
        <v/>
      </c>
      <c r="EU947" s="182" t="str">
        <f ca="1">IFERROR(IF(OFFSET($D$6,MATCH(VALUE(SUBSTITUTE(EQ947,EG947,"")),$A$6:$A$167,0)-1,MATCH($EG947,$D$6:$CC$6,0)-1+7,1,1)&gt;0,OFFSET($D$6,MATCH(VALUE(SUBSTITUTE(EQ947,EG947,"")),$A$6:$A$167,0)-1,MATCH($EG947,$D$6:$CC$6,0)-1+7,1,1),""),"")</f>
        <v/>
      </c>
      <c r="EV947" s="182" t="str">
        <f ca="1">IF($EU947&lt;&gt;"",IF(OFFSET($D$6,MATCH(VALUE(SUBSTITUTE($EQ947,$EG947,"")),$A$6:$A$167,0)-1,MATCH($EG947,$D$6:$CC$6,0)-1+8,1,1)=0,"",OFFSET($D$6,MATCH(VALUE(SUBSTITUTE($EQ947,$EG947,"")),$A$6:$A$167,0)-1,MATCH($EG947,$D$6:$CC$6,0)-1+8,1,1)),"")</f>
        <v/>
      </c>
      <c r="EW947" s="182" t="str">
        <f t="shared" ca="1" si="49"/>
        <v/>
      </c>
      <c r="EX947" s="182" t="str">
        <f t="shared" ca="1" si="50"/>
        <v/>
      </c>
      <c r="EY947" s="182" t="str">
        <f ca="1">IF(EU947="","",COUNTIF(EU$6:$EU947,"&gt;"&amp;0))</f>
        <v/>
      </c>
      <c r="EZ947" s="167"/>
      <c r="FA947" s="155"/>
    </row>
    <row r="948" spans="146:157" ht="27.6" customHeight="1">
      <c r="EP948" s="181"/>
      <c r="EQ948" s="181"/>
      <c r="ER948" s="182"/>
      <c r="ES948" s="182"/>
      <c r="ET948" s="182" t="str">
        <f t="shared" ca="1" si="48"/>
        <v/>
      </c>
      <c r="EU948" s="182" t="str">
        <f ca="1">IFERROR(IF(OFFSET($D$6,MATCH(VALUE(SUBSTITUTE(EQ948,EG948,"")),$A$6:$A$167,0)-1,MATCH($EG948,$D$6:$CC$6,0)-1+7,1,1)&gt;0,OFFSET($D$6,MATCH(VALUE(SUBSTITUTE(EQ948,EG948,"")),$A$6:$A$167,0)-1,MATCH($EG948,$D$6:$CC$6,0)-1+7,1,1),""),"")</f>
        <v/>
      </c>
      <c r="EV948" s="182" t="str">
        <f ca="1">IF($EU948&lt;&gt;"",IF(OFFSET($D$6,MATCH(VALUE(SUBSTITUTE($EQ948,$EG948,"")),$A$6:$A$167,0)-1,MATCH($EG948,$D$6:$CC$6,0)-1+8,1,1)=0,"",OFFSET($D$6,MATCH(VALUE(SUBSTITUTE($EQ948,$EG948,"")),$A$6:$A$167,0)-1,MATCH($EG948,$D$6:$CC$6,0)-1+8,1,1)),"")</f>
        <v/>
      </c>
      <c r="EW948" s="182" t="str">
        <f t="shared" ca="1" si="49"/>
        <v/>
      </c>
      <c r="EX948" s="182" t="str">
        <f t="shared" ca="1" si="50"/>
        <v/>
      </c>
      <c r="EY948" s="182" t="str">
        <f ca="1">IF(EU948="","",COUNTIF(EU$6:$EU948,"&gt;"&amp;0))</f>
        <v/>
      </c>
      <c r="EZ948" s="167"/>
      <c r="FA948" s="155"/>
    </row>
    <row r="949" spans="146:157" ht="27.6" customHeight="1">
      <c r="EP949" s="181"/>
      <c r="EQ949" s="181"/>
      <c r="ER949" s="182"/>
      <c r="ES949" s="182"/>
      <c r="ET949" s="182" t="str">
        <f t="shared" ca="1" si="48"/>
        <v/>
      </c>
      <c r="EU949" s="182" t="str">
        <f ca="1">IFERROR(IF(OFFSET($D$6,MATCH(VALUE(SUBSTITUTE(EQ949,EG949,"")),$A$6:$A$167,0)-1,MATCH($EG949,$D$6:$CC$6,0)-1+7,1,1)&gt;0,OFFSET($D$6,MATCH(VALUE(SUBSTITUTE(EQ949,EG949,"")),$A$6:$A$167,0)-1,MATCH($EG949,$D$6:$CC$6,0)-1+7,1,1),""),"")</f>
        <v/>
      </c>
      <c r="EV949" s="182" t="str">
        <f ca="1">IF($EU949&lt;&gt;"",IF(OFFSET($D$6,MATCH(VALUE(SUBSTITUTE($EQ949,$EG949,"")),$A$6:$A$167,0)-1,MATCH($EG949,$D$6:$CC$6,0)-1+8,1,1)=0,"",OFFSET($D$6,MATCH(VALUE(SUBSTITUTE($EQ949,$EG949,"")),$A$6:$A$167,0)-1,MATCH($EG949,$D$6:$CC$6,0)-1+8,1,1)),"")</f>
        <v/>
      </c>
      <c r="EW949" s="182" t="str">
        <f t="shared" ca="1" si="49"/>
        <v/>
      </c>
      <c r="EX949" s="182" t="str">
        <f t="shared" ca="1" si="50"/>
        <v/>
      </c>
      <c r="EY949" s="182" t="str">
        <f ca="1">IF(EU949="","",COUNTIF(EU$6:$EU949,"&gt;"&amp;0))</f>
        <v/>
      </c>
      <c r="EZ949" s="167"/>
      <c r="FA949" s="155"/>
    </row>
    <row r="950" spans="146:157" ht="27.6" customHeight="1">
      <c r="EP950" s="181"/>
      <c r="EQ950" s="181"/>
      <c r="ER950" s="182"/>
      <c r="ES950" s="182"/>
      <c r="ET950" s="182" t="str">
        <f t="shared" ca="1" si="48"/>
        <v/>
      </c>
      <c r="EU950" s="182" t="str">
        <f ca="1">IFERROR(IF(OFFSET($D$6,MATCH(VALUE(SUBSTITUTE(EQ950,EG950,"")),$A$6:$A$167,0)-1,MATCH($EG950,$D$6:$CC$6,0)-1+7,1,1)&gt;0,OFFSET($D$6,MATCH(VALUE(SUBSTITUTE(EQ950,EG950,"")),$A$6:$A$167,0)-1,MATCH($EG950,$D$6:$CC$6,0)-1+7,1,1),""),"")</f>
        <v/>
      </c>
      <c r="EV950" s="182" t="str">
        <f ca="1">IF($EU950&lt;&gt;"",IF(OFFSET($D$6,MATCH(VALUE(SUBSTITUTE($EQ950,$EG950,"")),$A$6:$A$167,0)-1,MATCH($EG950,$D$6:$CC$6,0)-1+8,1,1)=0,"",OFFSET($D$6,MATCH(VALUE(SUBSTITUTE($EQ950,$EG950,"")),$A$6:$A$167,0)-1,MATCH($EG950,$D$6:$CC$6,0)-1+8,1,1)),"")</f>
        <v/>
      </c>
      <c r="EW950" s="182" t="str">
        <f t="shared" ca="1" si="49"/>
        <v/>
      </c>
      <c r="EX950" s="182" t="str">
        <f t="shared" ca="1" si="50"/>
        <v/>
      </c>
      <c r="EY950" s="182" t="str">
        <f ca="1">IF(EU950="","",COUNTIF(EU$6:$EU950,"&gt;"&amp;0))</f>
        <v/>
      </c>
      <c r="EZ950" s="167"/>
      <c r="FA950" s="155"/>
    </row>
    <row r="951" spans="146:157" ht="27.6" customHeight="1">
      <c r="EP951" s="181"/>
      <c r="EQ951" s="181"/>
      <c r="ER951" s="182"/>
      <c r="ES951" s="182"/>
      <c r="ET951" s="182" t="str">
        <f t="shared" ca="1" si="48"/>
        <v/>
      </c>
      <c r="EU951" s="182" t="str">
        <f ca="1">IFERROR(IF(OFFSET($D$6,MATCH(VALUE(SUBSTITUTE(EQ951,EG951,"")),$A$6:$A$167,0)-1,MATCH($EG951,$D$6:$CC$6,0)-1+7,1,1)&gt;0,OFFSET($D$6,MATCH(VALUE(SUBSTITUTE(EQ951,EG951,"")),$A$6:$A$167,0)-1,MATCH($EG951,$D$6:$CC$6,0)-1+7,1,1),""),"")</f>
        <v/>
      </c>
      <c r="EV951" s="182" t="str">
        <f ca="1">IF($EU951&lt;&gt;"",IF(OFFSET($D$6,MATCH(VALUE(SUBSTITUTE($EQ951,$EG951,"")),$A$6:$A$167,0)-1,MATCH($EG951,$D$6:$CC$6,0)-1+8,1,1)=0,"",OFFSET($D$6,MATCH(VALUE(SUBSTITUTE($EQ951,$EG951,"")),$A$6:$A$167,0)-1,MATCH($EG951,$D$6:$CC$6,0)-1+8,1,1)),"")</f>
        <v/>
      </c>
      <c r="EW951" s="182" t="str">
        <f t="shared" ca="1" si="49"/>
        <v/>
      </c>
      <c r="EX951" s="182" t="str">
        <f t="shared" ca="1" si="50"/>
        <v/>
      </c>
      <c r="EY951" s="182" t="str">
        <f ca="1">IF(EU951="","",COUNTIF(EU$6:$EU951,"&gt;"&amp;0))</f>
        <v/>
      </c>
      <c r="EZ951" s="167"/>
      <c r="FA951" s="155"/>
    </row>
    <row r="952" spans="146:157" ht="27.6" customHeight="1">
      <c r="EP952" s="181"/>
      <c r="EQ952" s="181"/>
      <c r="ER952" s="182"/>
      <c r="ES952" s="182"/>
      <c r="ET952" s="182" t="str">
        <f t="shared" ca="1" si="48"/>
        <v/>
      </c>
      <c r="EU952" s="182" t="str">
        <f ca="1">IFERROR(IF(OFFSET($D$6,MATCH(VALUE(SUBSTITUTE(EQ952,EG952,"")),$A$6:$A$167,0)-1,MATCH($EG952,$D$6:$CC$6,0)-1+7,1,1)&gt;0,OFFSET($D$6,MATCH(VALUE(SUBSTITUTE(EQ952,EG952,"")),$A$6:$A$167,0)-1,MATCH($EG952,$D$6:$CC$6,0)-1+7,1,1),""),"")</f>
        <v/>
      </c>
      <c r="EV952" s="182" t="str">
        <f ca="1">IF($EU952&lt;&gt;"",IF(OFFSET($D$6,MATCH(VALUE(SUBSTITUTE($EQ952,$EG952,"")),$A$6:$A$167,0)-1,MATCH($EG952,$D$6:$CC$6,0)-1+8,1,1)=0,"",OFFSET($D$6,MATCH(VALUE(SUBSTITUTE($EQ952,$EG952,"")),$A$6:$A$167,0)-1,MATCH($EG952,$D$6:$CC$6,0)-1+8,1,1)),"")</f>
        <v/>
      </c>
      <c r="EW952" s="182" t="str">
        <f t="shared" ca="1" si="49"/>
        <v/>
      </c>
      <c r="EX952" s="182" t="str">
        <f t="shared" ca="1" si="50"/>
        <v/>
      </c>
      <c r="EY952" s="182" t="str">
        <f ca="1">IF(EU952="","",COUNTIF(EU$6:$EU952,"&gt;"&amp;0))</f>
        <v/>
      </c>
      <c r="EZ952" s="167"/>
      <c r="FA952" s="155"/>
    </row>
    <row r="953" spans="146:157" ht="27.6" customHeight="1">
      <c r="EP953" s="181"/>
      <c r="EQ953" s="181"/>
      <c r="ER953" s="182"/>
      <c r="ES953" s="182"/>
      <c r="ET953" s="182" t="str">
        <f t="shared" ca="1" si="48"/>
        <v/>
      </c>
      <c r="EU953" s="182" t="str">
        <f ca="1">IFERROR(IF(OFFSET($D$6,MATCH(VALUE(SUBSTITUTE(EQ953,EG953,"")),$A$6:$A$167,0)-1,MATCH($EG953,$D$6:$CC$6,0)-1+7,1,1)&gt;0,OFFSET($D$6,MATCH(VALUE(SUBSTITUTE(EQ953,EG953,"")),$A$6:$A$167,0)-1,MATCH($EG953,$D$6:$CC$6,0)-1+7,1,1),""),"")</f>
        <v/>
      </c>
      <c r="EV953" s="182" t="str">
        <f ca="1">IF($EU953&lt;&gt;"",IF(OFFSET($D$6,MATCH(VALUE(SUBSTITUTE($EQ953,$EG953,"")),$A$6:$A$167,0)-1,MATCH($EG953,$D$6:$CC$6,0)-1+8,1,1)=0,"",OFFSET($D$6,MATCH(VALUE(SUBSTITUTE($EQ953,$EG953,"")),$A$6:$A$167,0)-1,MATCH($EG953,$D$6:$CC$6,0)-1+8,1,1)),"")</f>
        <v/>
      </c>
      <c r="EW953" s="182" t="str">
        <f t="shared" ca="1" si="49"/>
        <v/>
      </c>
      <c r="EX953" s="182" t="str">
        <f t="shared" ca="1" si="50"/>
        <v/>
      </c>
      <c r="EY953" s="182" t="str">
        <f ca="1">IF(EU953="","",COUNTIF(EU$6:$EU953,"&gt;"&amp;0))</f>
        <v/>
      </c>
      <c r="EZ953" s="167"/>
      <c r="FA953" s="155"/>
    </row>
    <row r="954" spans="146:157" ht="27.6" customHeight="1">
      <c r="EP954" s="181"/>
      <c r="EQ954" s="181"/>
      <c r="ER954" s="182"/>
      <c r="ES954" s="182"/>
      <c r="ET954" s="182" t="str">
        <f t="shared" ca="1" si="48"/>
        <v/>
      </c>
      <c r="EU954" s="182" t="str">
        <f ca="1">IFERROR(IF(OFFSET($D$6,MATCH(VALUE(SUBSTITUTE(EQ954,EG954,"")),$A$6:$A$167,0)-1,MATCH($EG954,$D$6:$CC$6,0)-1+7,1,1)&gt;0,OFFSET($D$6,MATCH(VALUE(SUBSTITUTE(EQ954,EG954,"")),$A$6:$A$167,0)-1,MATCH($EG954,$D$6:$CC$6,0)-1+7,1,1),""),"")</f>
        <v/>
      </c>
      <c r="EV954" s="182" t="str">
        <f ca="1">IF($EU954&lt;&gt;"",IF(OFFSET($D$6,MATCH(VALUE(SUBSTITUTE($EQ954,$EG954,"")),$A$6:$A$167,0)-1,MATCH($EG954,$D$6:$CC$6,0)-1+8,1,1)=0,"",OFFSET($D$6,MATCH(VALUE(SUBSTITUTE($EQ954,$EG954,"")),$A$6:$A$167,0)-1,MATCH($EG954,$D$6:$CC$6,0)-1+8,1,1)),"")</f>
        <v/>
      </c>
      <c r="EW954" s="182" t="str">
        <f t="shared" ca="1" si="49"/>
        <v/>
      </c>
      <c r="EX954" s="182" t="str">
        <f t="shared" ca="1" si="50"/>
        <v/>
      </c>
      <c r="EY954" s="182" t="str">
        <f ca="1">IF(EU954="","",COUNTIF(EU$6:$EU954,"&gt;"&amp;0))</f>
        <v/>
      </c>
      <c r="EZ954" s="167"/>
      <c r="FA954" s="155"/>
    </row>
    <row r="955" spans="146:157" ht="27.6" customHeight="1">
      <c r="EP955" s="181"/>
      <c r="EQ955" s="181"/>
      <c r="ER955" s="182"/>
      <c r="ES955" s="182"/>
      <c r="ET955" s="182" t="str">
        <f t="shared" ca="1" si="48"/>
        <v/>
      </c>
      <c r="EU955" s="182" t="str">
        <f ca="1">IFERROR(IF(OFFSET($D$6,MATCH(VALUE(SUBSTITUTE(EQ955,EG955,"")),$A$6:$A$167,0)-1,MATCH($EG955,$D$6:$CC$6,0)-1+7,1,1)&gt;0,OFFSET($D$6,MATCH(VALUE(SUBSTITUTE(EQ955,EG955,"")),$A$6:$A$167,0)-1,MATCH($EG955,$D$6:$CC$6,0)-1+7,1,1),""),"")</f>
        <v/>
      </c>
      <c r="EV955" s="182" t="str">
        <f ca="1">IF($EU955&lt;&gt;"",IF(OFFSET($D$6,MATCH(VALUE(SUBSTITUTE($EQ955,$EG955,"")),$A$6:$A$167,0)-1,MATCH($EG955,$D$6:$CC$6,0)-1+8,1,1)=0,"",OFFSET($D$6,MATCH(VALUE(SUBSTITUTE($EQ955,$EG955,"")),$A$6:$A$167,0)-1,MATCH($EG955,$D$6:$CC$6,0)-1+8,1,1)),"")</f>
        <v/>
      </c>
      <c r="EW955" s="182" t="str">
        <f t="shared" ca="1" si="49"/>
        <v/>
      </c>
      <c r="EX955" s="182" t="str">
        <f t="shared" ca="1" si="50"/>
        <v/>
      </c>
      <c r="EY955" s="182" t="str">
        <f ca="1">IF(EU955="","",COUNTIF(EU$6:$EU955,"&gt;"&amp;0))</f>
        <v/>
      </c>
      <c r="EZ955" s="167"/>
      <c r="FA955" s="155"/>
    </row>
    <row r="956" spans="146:157" ht="27.6" customHeight="1">
      <c r="EP956" s="181"/>
      <c r="EQ956" s="181"/>
      <c r="ER956" s="182"/>
      <c r="ES956" s="182"/>
      <c r="ET956" s="182" t="str">
        <f t="shared" ca="1" si="48"/>
        <v/>
      </c>
      <c r="EU956" s="182" t="str">
        <f ca="1">IFERROR(IF(OFFSET($D$6,MATCH(VALUE(SUBSTITUTE(EQ956,EG956,"")),$A$6:$A$167,0)-1,MATCH($EG956,$D$6:$CC$6,0)-1+7,1,1)&gt;0,OFFSET($D$6,MATCH(VALUE(SUBSTITUTE(EQ956,EG956,"")),$A$6:$A$167,0)-1,MATCH($EG956,$D$6:$CC$6,0)-1+7,1,1),""),"")</f>
        <v/>
      </c>
      <c r="EV956" s="182" t="str">
        <f ca="1">IF($EU956&lt;&gt;"",IF(OFFSET($D$6,MATCH(VALUE(SUBSTITUTE($EQ956,$EG956,"")),$A$6:$A$167,0)-1,MATCH($EG956,$D$6:$CC$6,0)-1+8,1,1)=0,"",OFFSET($D$6,MATCH(VALUE(SUBSTITUTE($EQ956,$EG956,"")),$A$6:$A$167,0)-1,MATCH($EG956,$D$6:$CC$6,0)-1+8,1,1)),"")</f>
        <v/>
      </c>
      <c r="EW956" s="182" t="str">
        <f t="shared" ca="1" si="49"/>
        <v/>
      </c>
      <c r="EX956" s="182" t="str">
        <f t="shared" ca="1" si="50"/>
        <v/>
      </c>
      <c r="EY956" s="182" t="str">
        <f ca="1">IF(EU956="","",COUNTIF(EU$6:$EU956,"&gt;"&amp;0))</f>
        <v/>
      </c>
      <c r="EZ956" s="167"/>
      <c r="FA956" s="155"/>
    </row>
    <row r="957" spans="146:157" ht="27.6" customHeight="1">
      <c r="EP957" s="181"/>
      <c r="EQ957" s="181"/>
      <c r="ER957" s="182"/>
      <c r="ES957" s="182"/>
      <c r="ET957" s="182" t="str">
        <f t="shared" ca="1" si="48"/>
        <v/>
      </c>
      <c r="EU957" s="182" t="str">
        <f ca="1">IFERROR(IF(OFFSET($D$6,MATCH(VALUE(SUBSTITUTE(EQ957,EG957,"")),$A$6:$A$167,0)-1,MATCH($EG957,$D$6:$CC$6,0)-1+7,1,1)&gt;0,OFFSET($D$6,MATCH(VALUE(SUBSTITUTE(EQ957,EG957,"")),$A$6:$A$167,0)-1,MATCH($EG957,$D$6:$CC$6,0)-1+7,1,1),""),"")</f>
        <v/>
      </c>
      <c r="EV957" s="182" t="str">
        <f ca="1">IF($EU957&lt;&gt;"",IF(OFFSET($D$6,MATCH(VALUE(SUBSTITUTE($EQ957,$EG957,"")),$A$6:$A$167,0)-1,MATCH($EG957,$D$6:$CC$6,0)-1+8,1,1)=0,"",OFFSET($D$6,MATCH(VALUE(SUBSTITUTE($EQ957,$EG957,"")),$A$6:$A$167,0)-1,MATCH($EG957,$D$6:$CC$6,0)-1+8,1,1)),"")</f>
        <v/>
      </c>
      <c r="EW957" s="182" t="str">
        <f t="shared" ca="1" si="49"/>
        <v/>
      </c>
      <c r="EX957" s="182" t="str">
        <f t="shared" ca="1" si="50"/>
        <v/>
      </c>
      <c r="EY957" s="182" t="str">
        <f ca="1">IF(EU957="","",COUNTIF(EU$6:$EU957,"&gt;"&amp;0))</f>
        <v/>
      </c>
      <c r="EZ957" s="167"/>
      <c r="FA957" s="155"/>
    </row>
    <row r="958" spans="146:157" ht="27.6" customHeight="1">
      <c r="EP958" s="181"/>
      <c r="EQ958" s="181"/>
      <c r="ER958" s="182"/>
      <c r="ES958" s="182"/>
      <c r="ET958" s="182" t="str">
        <f t="shared" ca="1" si="48"/>
        <v/>
      </c>
      <c r="EU958" s="182" t="str">
        <f ca="1">IFERROR(IF(OFFSET($D$6,MATCH(VALUE(SUBSTITUTE(EQ958,EG958,"")),$A$6:$A$167,0)-1,MATCH($EG958,$D$6:$CC$6,0)-1+7,1,1)&gt;0,OFFSET($D$6,MATCH(VALUE(SUBSTITUTE(EQ958,EG958,"")),$A$6:$A$167,0)-1,MATCH($EG958,$D$6:$CC$6,0)-1+7,1,1),""),"")</f>
        <v/>
      </c>
      <c r="EV958" s="182" t="str">
        <f ca="1">IF($EU958&lt;&gt;"",IF(OFFSET($D$6,MATCH(VALUE(SUBSTITUTE($EQ958,$EG958,"")),$A$6:$A$167,0)-1,MATCH($EG958,$D$6:$CC$6,0)-1+8,1,1)=0,"",OFFSET($D$6,MATCH(VALUE(SUBSTITUTE($EQ958,$EG958,"")),$A$6:$A$167,0)-1,MATCH($EG958,$D$6:$CC$6,0)-1+8,1,1)),"")</f>
        <v/>
      </c>
      <c r="EW958" s="182" t="str">
        <f t="shared" ca="1" si="49"/>
        <v/>
      </c>
      <c r="EX958" s="182" t="str">
        <f t="shared" ca="1" si="50"/>
        <v/>
      </c>
      <c r="EY958" s="182" t="str">
        <f ca="1">IF(EU958="","",COUNTIF(EU$6:$EU958,"&gt;"&amp;0))</f>
        <v/>
      </c>
      <c r="EZ958" s="167"/>
      <c r="FA958" s="155"/>
    </row>
    <row r="959" spans="146:157" ht="27.6" customHeight="1">
      <c r="EP959" s="181"/>
      <c r="EQ959" s="181"/>
      <c r="ER959" s="182"/>
      <c r="ES959" s="182"/>
      <c r="ET959" s="182" t="str">
        <f t="shared" ca="1" si="48"/>
        <v/>
      </c>
      <c r="EU959" s="182" t="str">
        <f ca="1">IFERROR(IF(OFFSET($D$6,MATCH(VALUE(SUBSTITUTE(EQ959,EG959,"")),$A$6:$A$167,0)-1,MATCH($EG959,$D$6:$CC$6,0)-1+7,1,1)&gt;0,OFFSET($D$6,MATCH(VALUE(SUBSTITUTE(EQ959,EG959,"")),$A$6:$A$167,0)-1,MATCH($EG959,$D$6:$CC$6,0)-1+7,1,1),""),"")</f>
        <v/>
      </c>
      <c r="EV959" s="182" t="str">
        <f ca="1">IF($EU959&lt;&gt;"",IF(OFFSET($D$6,MATCH(VALUE(SUBSTITUTE($EQ959,$EG959,"")),$A$6:$A$167,0)-1,MATCH($EG959,$D$6:$CC$6,0)-1+8,1,1)=0,"",OFFSET($D$6,MATCH(VALUE(SUBSTITUTE($EQ959,$EG959,"")),$A$6:$A$167,0)-1,MATCH($EG959,$D$6:$CC$6,0)-1+8,1,1)),"")</f>
        <v/>
      </c>
      <c r="EW959" s="182" t="str">
        <f t="shared" ca="1" si="49"/>
        <v/>
      </c>
      <c r="EX959" s="182" t="str">
        <f t="shared" ca="1" si="50"/>
        <v/>
      </c>
      <c r="EY959" s="182" t="str">
        <f ca="1">IF(EU959="","",COUNTIF(EU$6:$EU959,"&gt;"&amp;0))</f>
        <v/>
      </c>
      <c r="EZ959" s="167"/>
      <c r="FA959" s="155"/>
    </row>
    <row r="960" spans="146:157" ht="27.6" customHeight="1">
      <c r="EP960" s="181"/>
      <c r="EQ960" s="181"/>
      <c r="ER960" s="182"/>
      <c r="ES960" s="182"/>
      <c r="ET960" s="182" t="str">
        <f t="shared" ca="1" si="48"/>
        <v/>
      </c>
      <c r="EU960" s="182" t="str">
        <f ca="1">IFERROR(IF(OFFSET($D$6,MATCH(VALUE(SUBSTITUTE(EQ960,EG960,"")),$A$6:$A$167,0)-1,MATCH($EG960,$D$6:$CC$6,0)-1+7,1,1)&gt;0,OFFSET($D$6,MATCH(VALUE(SUBSTITUTE(EQ960,EG960,"")),$A$6:$A$167,0)-1,MATCH($EG960,$D$6:$CC$6,0)-1+7,1,1),""),"")</f>
        <v/>
      </c>
      <c r="EV960" s="182" t="str">
        <f ca="1">IF($EU960&lt;&gt;"",IF(OFFSET($D$6,MATCH(VALUE(SUBSTITUTE($EQ960,$EG960,"")),$A$6:$A$167,0)-1,MATCH($EG960,$D$6:$CC$6,0)-1+8,1,1)=0,"",OFFSET($D$6,MATCH(VALUE(SUBSTITUTE($EQ960,$EG960,"")),$A$6:$A$167,0)-1,MATCH($EG960,$D$6:$CC$6,0)-1+8,1,1)),"")</f>
        <v/>
      </c>
      <c r="EW960" s="182" t="str">
        <f t="shared" ca="1" si="49"/>
        <v/>
      </c>
      <c r="EX960" s="182" t="str">
        <f t="shared" ca="1" si="50"/>
        <v/>
      </c>
      <c r="EY960" s="182" t="str">
        <f ca="1">IF(EU960="","",COUNTIF(EU$6:$EU960,"&gt;"&amp;0))</f>
        <v/>
      </c>
      <c r="EZ960" s="167"/>
      <c r="FA960" s="155"/>
    </row>
    <row r="961" spans="146:157" ht="27.6" customHeight="1">
      <c r="EP961" s="181"/>
      <c r="EQ961" s="181"/>
      <c r="ER961" s="182"/>
      <c r="ES961" s="182"/>
      <c r="ET961" s="182" t="str">
        <f t="shared" ca="1" si="48"/>
        <v/>
      </c>
      <c r="EU961" s="182" t="str">
        <f ca="1">IFERROR(IF(OFFSET($D$6,MATCH(VALUE(SUBSTITUTE(EQ961,EG961,"")),$A$6:$A$167,0)-1,MATCH($EG961,$D$6:$CC$6,0)-1+7,1,1)&gt;0,OFFSET($D$6,MATCH(VALUE(SUBSTITUTE(EQ961,EG961,"")),$A$6:$A$167,0)-1,MATCH($EG961,$D$6:$CC$6,0)-1+7,1,1),""),"")</f>
        <v/>
      </c>
      <c r="EV961" s="182" t="str">
        <f ca="1">IF($EU961&lt;&gt;"",IF(OFFSET($D$6,MATCH(VALUE(SUBSTITUTE($EQ961,$EG961,"")),$A$6:$A$167,0)-1,MATCH($EG961,$D$6:$CC$6,0)-1+8,1,1)=0,"",OFFSET($D$6,MATCH(VALUE(SUBSTITUTE($EQ961,$EG961,"")),$A$6:$A$167,0)-1,MATCH($EG961,$D$6:$CC$6,0)-1+8,1,1)),"")</f>
        <v/>
      </c>
      <c r="EW961" s="182" t="str">
        <f t="shared" ca="1" si="49"/>
        <v/>
      </c>
      <c r="EX961" s="182" t="str">
        <f t="shared" ca="1" si="50"/>
        <v/>
      </c>
      <c r="EY961" s="182" t="str">
        <f ca="1">IF(EU961="","",COUNTIF(EU$6:$EU961,"&gt;"&amp;0))</f>
        <v/>
      </c>
      <c r="EZ961" s="167"/>
      <c r="FA961" s="155"/>
    </row>
    <row r="962" spans="146:157" ht="27.6" customHeight="1">
      <c r="EP962" s="181"/>
      <c r="EQ962" s="181"/>
      <c r="ER962" s="182"/>
      <c r="ES962" s="182"/>
      <c r="ET962" s="182" t="str">
        <f t="shared" ca="1" si="48"/>
        <v/>
      </c>
      <c r="EU962" s="182" t="str">
        <f ca="1">IFERROR(IF(OFFSET($D$6,MATCH(VALUE(SUBSTITUTE(EQ962,EG962,"")),$A$6:$A$167,0)-1,MATCH($EG962,$D$6:$CC$6,0)-1+7,1,1)&gt;0,OFFSET($D$6,MATCH(VALUE(SUBSTITUTE(EQ962,EG962,"")),$A$6:$A$167,0)-1,MATCH($EG962,$D$6:$CC$6,0)-1+7,1,1),""),"")</f>
        <v/>
      </c>
      <c r="EV962" s="182" t="str">
        <f ca="1">IF($EU962&lt;&gt;"",IF(OFFSET($D$6,MATCH(VALUE(SUBSTITUTE($EQ962,$EG962,"")),$A$6:$A$167,0)-1,MATCH($EG962,$D$6:$CC$6,0)-1+8,1,1)=0,"",OFFSET($D$6,MATCH(VALUE(SUBSTITUTE($EQ962,$EG962,"")),$A$6:$A$167,0)-1,MATCH($EG962,$D$6:$CC$6,0)-1+8,1,1)),"")</f>
        <v/>
      </c>
      <c r="EW962" s="182" t="str">
        <f t="shared" ca="1" si="49"/>
        <v/>
      </c>
      <c r="EX962" s="182" t="str">
        <f t="shared" ca="1" si="50"/>
        <v/>
      </c>
      <c r="EY962" s="182" t="str">
        <f ca="1">IF(EU962="","",COUNTIF(EU$6:$EU962,"&gt;"&amp;0))</f>
        <v/>
      </c>
      <c r="EZ962" s="167"/>
      <c r="FA962" s="155"/>
    </row>
    <row r="963" spans="146:157" ht="27.6" customHeight="1">
      <c r="EP963" s="181"/>
      <c r="EQ963" s="181"/>
      <c r="ER963" s="182"/>
      <c r="ES963" s="182"/>
      <c r="ET963" s="182" t="str">
        <f t="shared" ca="1" si="48"/>
        <v/>
      </c>
      <c r="EU963" s="182" t="str">
        <f ca="1">IFERROR(IF(OFFSET($D$6,MATCH(VALUE(SUBSTITUTE(EQ963,EG963,"")),$A$6:$A$167,0)-1,MATCH($EG963,$D$6:$CC$6,0)-1+7,1,1)&gt;0,OFFSET($D$6,MATCH(VALUE(SUBSTITUTE(EQ963,EG963,"")),$A$6:$A$167,0)-1,MATCH($EG963,$D$6:$CC$6,0)-1+7,1,1),""),"")</f>
        <v/>
      </c>
      <c r="EV963" s="182" t="str">
        <f ca="1">IF($EU963&lt;&gt;"",IF(OFFSET($D$6,MATCH(VALUE(SUBSTITUTE($EQ963,$EG963,"")),$A$6:$A$167,0)-1,MATCH($EG963,$D$6:$CC$6,0)-1+8,1,1)=0,"",OFFSET($D$6,MATCH(VALUE(SUBSTITUTE($EQ963,$EG963,"")),$A$6:$A$167,0)-1,MATCH($EG963,$D$6:$CC$6,0)-1+8,1,1)),"")</f>
        <v/>
      </c>
      <c r="EW963" s="182" t="str">
        <f t="shared" ca="1" si="49"/>
        <v/>
      </c>
      <c r="EX963" s="182" t="str">
        <f t="shared" ca="1" si="50"/>
        <v/>
      </c>
      <c r="EY963" s="182" t="str">
        <f ca="1">IF(EU963="","",COUNTIF(EU$6:$EU963,"&gt;"&amp;0))</f>
        <v/>
      </c>
      <c r="EZ963" s="167"/>
      <c r="FA963" s="155"/>
    </row>
    <row r="964" spans="146:157" ht="27.6" customHeight="1">
      <c r="EP964" s="181"/>
      <c r="EQ964" s="181"/>
      <c r="ER964" s="182"/>
      <c r="ES964" s="182"/>
      <c r="ET964" s="182" t="str">
        <f t="shared" ca="1" si="48"/>
        <v/>
      </c>
      <c r="EU964" s="182" t="str">
        <f ca="1">IFERROR(IF(OFFSET($D$6,MATCH(VALUE(SUBSTITUTE(EQ964,EG964,"")),$A$6:$A$167,0)-1,MATCH($EG964,$D$6:$CC$6,0)-1+7,1,1)&gt;0,OFFSET($D$6,MATCH(VALUE(SUBSTITUTE(EQ964,EG964,"")),$A$6:$A$167,0)-1,MATCH($EG964,$D$6:$CC$6,0)-1+7,1,1),""),"")</f>
        <v/>
      </c>
      <c r="EV964" s="182" t="str">
        <f ca="1">IF($EU964&lt;&gt;"",IF(OFFSET($D$6,MATCH(VALUE(SUBSTITUTE($EQ964,$EG964,"")),$A$6:$A$167,0)-1,MATCH($EG964,$D$6:$CC$6,0)-1+8,1,1)=0,"",OFFSET($D$6,MATCH(VALUE(SUBSTITUTE($EQ964,$EG964,"")),$A$6:$A$167,0)-1,MATCH($EG964,$D$6:$CC$6,0)-1+8,1,1)),"")</f>
        <v/>
      </c>
      <c r="EW964" s="182" t="str">
        <f t="shared" ca="1" si="49"/>
        <v/>
      </c>
      <c r="EX964" s="182" t="str">
        <f t="shared" ca="1" si="50"/>
        <v/>
      </c>
      <c r="EY964" s="182" t="str">
        <f ca="1">IF(EU964="","",COUNTIF(EU$6:$EU964,"&gt;"&amp;0))</f>
        <v/>
      </c>
      <c r="EZ964" s="167"/>
      <c r="FA964" s="155"/>
    </row>
    <row r="965" spans="146:157" ht="27.6" customHeight="1">
      <c r="EP965" s="181"/>
      <c r="EQ965" s="181"/>
      <c r="ER965" s="182"/>
      <c r="ES965" s="182"/>
      <c r="ET965" s="182" t="str">
        <f t="shared" ca="1" si="48"/>
        <v/>
      </c>
      <c r="EU965" s="182" t="str">
        <f ca="1">IFERROR(IF(OFFSET($D$6,MATCH(VALUE(SUBSTITUTE(EQ965,EG965,"")),$A$6:$A$167,0)-1,MATCH($EG965,$D$6:$CC$6,0)-1+7,1,1)&gt;0,OFFSET($D$6,MATCH(VALUE(SUBSTITUTE(EQ965,EG965,"")),$A$6:$A$167,0)-1,MATCH($EG965,$D$6:$CC$6,0)-1+7,1,1),""),"")</f>
        <v/>
      </c>
      <c r="EV965" s="182" t="str">
        <f ca="1">IF($EU965&lt;&gt;"",IF(OFFSET($D$6,MATCH(VALUE(SUBSTITUTE($EQ965,$EG965,"")),$A$6:$A$167,0)-1,MATCH($EG965,$D$6:$CC$6,0)-1+8,1,1)=0,"",OFFSET($D$6,MATCH(VALUE(SUBSTITUTE($EQ965,$EG965,"")),$A$6:$A$167,0)-1,MATCH($EG965,$D$6:$CC$6,0)-1+8,1,1)),"")</f>
        <v/>
      </c>
      <c r="EW965" s="182" t="str">
        <f t="shared" ca="1" si="49"/>
        <v/>
      </c>
      <c r="EX965" s="182" t="str">
        <f t="shared" ca="1" si="50"/>
        <v/>
      </c>
      <c r="EY965" s="182" t="str">
        <f ca="1">IF(EU965="","",COUNTIF(EU$6:$EU965,"&gt;"&amp;0))</f>
        <v/>
      </c>
      <c r="EZ965" s="167"/>
      <c r="FA965" s="155"/>
    </row>
    <row r="966" spans="146:157" ht="27.6" customHeight="1">
      <c r="EP966" s="181"/>
      <c r="EQ966" s="181"/>
      <c r="ER966" s="182"/>
      <c r="ES966" s="182"/>
      <c r="ET966" s="182" t="str">
        <f t="shared" ca="1" si="48"/>
        <v/>
      </c>
      <c r="EU966" s="182" t="str">
        <f ca="1">IFERROR(IF(OFFSET($D$6,MATCH(VALUE(SUBSTITUTE(EQ966,EG966,"")),$A$6:$A$167,0)-1,MATCH($EG966,$D$6:$CC$6,0)-1+7,1,1)&gt;0,OFFSET($D$6,MATCH(VALUE(SUBSTITUTE(EQ966,EG966,"")),$A$6:$A$167,0)-1,MATCH($EG966,$D$6:$CC$6,0)-1+7,1,1),""),"")</f>
        <v/>
      </c>
      <c r="EV966" s="182" t="str">
        <f ca="1">IF($EU966&lt;&gt;"",IF(OFFSET($D$6,MATCH(VALUE(SUBSTITUTE($EQ966,$EG966,"")),$A$6:$A$167,0)-1,MATCH($EG966,$D$6:$CC$6,0)-1+8,1,1)=0,"",OFFSET($D$6,MATCH(VALUE(SUBSTITUTE($EQ966,$EG966,"")),$A$6:$A$167,0)-1,MATCH($EG966,$D$6:$CC$6,0)-1+8,1,1)),"")</f>
        <v/>
      </c>
      <c r="EW966" s="182" t="str">
        <f t="shared" ca="1" si="49"/>
        <v/>
      </c>
      <c r="EX966" s="182" t="str">
        <f t="shared" ca="1" si="50"/>
        <v/>
      </c>
      <c r="EY966" s="182" t="str">
        <f ca="1">IF(EU966="","",COUNTIF(EU$6:$EU966,"&gt;"&amp;0))</f>
        <v/>
      </c>
      <c r="EZ966" s="167"/>
      <c r="FA966" s="155"/>
    </row>
    <row r="967" spans="146:157" ht="27.6" customHeight="1">
      <c r="EP967" s="181"/>
      <c r="EQ967" s="181"/>
      <c r="ER967" s="182"/>
      <c r="ES967" s="182"/>
      <c r="ET967" s="182" t="str">
        <f t="shared" ref="ET967:ET1030" ca="1" si="51">IF(EY967="","",EN967)</f>
        <v/>
      </c>
      <c r="EU967" s="182" t="str">
        <f ca="1">IFERROR(IF(OFFSET($D$6,MATCH(VALUE(SUBSTITUTE(EQ967,EG967,"")),$A$6:$A$167,0)-1,MATCH($EG967,$D$6:$CC$6,0)-1+7,1,1)&gt;0,OFFSET($D$6,MATCH(VALUE(SUBSTITUTE(EQ967,EG967,"")),$A$6:$A$167,0)-1,MATCH($EG967,$D$6:$CC$6,0)-1+7,1,1),""),"")</f>
        <v/>
      </c>
      <c r="EV967" s="182" t="str">
        <f ca="1">IF($EU967&lt;&gt;"",IF(OFFSET($D$6,MATCH(VALUE(SUBSTITUTE($EQ967,$EG967,"")),$A$6:$A$167,0)-1,MATCH($EG967,$D$6:$CC$6,0)-1+8,1,1)=0,"",OFFSET($D$6,MATCH(VALUE(SUBSTITUTE($EQ967,$EG967,"")),$A$6:$A$167,0)-1,MATCH($EG967,$D$6:$CC$6,0)-1+8,1,1)),"")</f>
        <v/>
      </c>
      <c r="EW967" s="182" t="str">
        <f t="shared" ref="EW967:EW1030" ca="1" si="52">IF(EY967="","","F")</f>
        <v/>
      </c>
      <c r="EX967" s="182" t="str">
        <f t="shared" ref="EX967:EX1030" ca="1" si="53">IF(EY967="","",EM967)</f>
        <v/>
      </c>
      <c r="EY967" s="182" t="str">
        <f ca="1">IF(EU967="","",COUNTIF(EU$6:$EU967,"&gt;"&amp;0))</f>
        <v/>
      </c>
      <c r="EZ967" s="167"/>
      <c r="FA967" s="155"/>
    </row>
    <row r="968" spans="146:157" ht="27.6" customHeight="1">
      <c r="EP968" s="181"/>
      <c r="EQ968" s="181"/>
      <c r="ER968" s="182"/>
      <c r="ES968" s="182"/>
      <c r="ET968" s="182" t="str">
        <f t="shared" ca="1" si="51"/>
        <v/>
      </c>
      <c r="EU968" s="182" t="str">
        <f ca="1">IFERROR(IF(OFFSET($D$6,MATCH(VALUE(SUBSTITUTE(EQ968,EG968,"")),$A$6:$A$167,0)-1,MATCH($EG968,$D$6:$CC$6,0)-1+7,1,1)&gt;0,OFFSET($D$6,MATCH(VALUE(SUBSTITUTE(EQ968,EG968,"")),$A$6:$A$167,0)-1,MATCH($EG968,$D$6:$CC$6,0)-1+7,1,1),""),"")</f>
        <v/>
      </c>
      <c r="EV968" s="182" t="str">
        <f ca="1">IF($EU968&lt;&gt;"",IF(OFFSET($D$6,MATCH(VALUE(SUBSTITUTE($EQ968,$EG968,"")),$A$6:$A$167,0)-1,MATCH($EG968,$D$6:$CC$6,0)-1+8,1,1)=0,"",OFFSET($D$6,MATCH(VALUE(SUBSTITUTE($EQ968,$EG968,"")),$A$6:$A$167,0)-1,MATCH($EG968,$D$6:$CC$6,0)-1+8,1,1)),"")</f>
        <v/>
      </c>
      <c r="EW968" s="182" t="str">
        <f t="shared" ca="1" si="52"/>
        <v/>
      </c>
      <c r="EX968" s="182" t="str">
        <f t="shared" ca="1" si="53"/>
        <v/>
      </c>
      <c r="EY968" s="182" t="str">
        <f ca="1">IF(EU968="","",COUNTIF(EU$6:$EU968,"&gt;"&amp;0))</f>
        <v/>
      </c>
      <c r="EZ968" s="167"/>
      <c r="FA968" s="155"/>
    </row>
    <row r="969" spans="146:157" ht="27.6" customHeight="1">
      <c r="EP969" s="181"/>
      <c r="EQ969" s="181"/>
      <c r="ER969" s="182"/>
      <c r="ES969" s="182"/>
      <c r="ET969" s="182" t="str">
        <f t="shared" ca="1" si="51"/>
        <v/>
      </c>
      <c r="EU969" s="182" t="str">
        <f ca="1">IFERROR(IF(OFFSET($D$6,MATCH(VALUE(SUBSTITUTE(EQ969,EG969,"")),$A$6:$A$167,0)-1,MATCH($EG969,$D$6:$CC$6,0)-1+7,1,1)&gt;0,OFFSET($D$6,MATCH(VALUE(SUBSTITUTE(EQ969,EG969,"")),$A$6:$A$167,0)-1,MATCH($EG969,$D$6:$CC$6,0)-1+7,1,1),""),"")</f>
        <v/>
      </c>
      <c r="EV969" s="182" t="str">
        <f ca="1">IF($EU969&lt;&gt;"",IF(OFFSET($D$6,MATCH(VALUE(SUBSTITUTE($EQ969,$EG969,"")),$A$6:$A$167,0)-1,MATCH($EG969,$D$6:$CC$6,0)-1+8,1,1)=0,"",OFFSET($D$6,MATCH(VALUE(SUBSTITUTE($EQ969,$EG969,"")),$A$6:$A$167,0)-1,MATCH($EG969,$D$6:$CC$6,0)-1+8,1,1)),"")</f>
        <v/>
      </c>
      <c r="EW969" s="182" t="str">
        <f t="shared" ca="1" si="52"/>
        <v/>
      </c>
      <c r="EX969" s="182" t="str">
        <f t="shared" ca="1" si="53"/>
        <v/>
      </c>
      <c r="EY969" s="182" t="str">
        <f ca="1">IF(EU969="","",COUNTIF(EU$6:$EU969,"&gt;"&amp;0))</f>
        <v/>
      </c>
      <c r="EZ969" s="167"/>
      <c r="FA969" s="155"/>
    </row>
    <row r="970" spans="146:157" ht="27.6" customHeight="1">
      <c r="EP970" s="181"/>
      <c r="EQ970" s="181"/>
      <c r="ER970" s="182"/>
      <c r="ES970" s="182"/>
      <c r="ET970" s="182" t="str">
        <f t="shared" ca="1" si="51"/>
        <v/>
      </c>
      <c r="EU970" s="182" t="str">
        <f ca="1">IFERROR(IF(OFFSET($D$6,MATCH(VALUE(SUBSTITUTE(EQ970,EG970,"")),$A$6:$A$167,0)-1,MATCH($EG970,$D$6:$CC$6,0)-1+7,1,1)&gt;0,OFFSET($D$6,MATCH(VALUE(SUBSTITUTE(EQ970,EG970,"")),$A$6:$A$167,0)-1,MATCH($EG970,$D$6:$CC$6,0)-1+7,1,1),""),"")</f>
        <v/>
      </c>
      <c r="EV970" s="182" t="str">
        <f ca="1">IF($EU970&lt;&gt;"",IF(OFFSET($D$6,MATCH(VALUE(SUBSTITUTE($EQ970,$EG970,"")),$A$6:$A$167,0)-1,MATCH($EG970,$D$6:$CC$6,0)-1+8,1,1)=0,"",OFFSET($D$6,MATCH(VALUE(SUBSTITUTE($EQ970,$EG970,"")),$A$6:$A$167,0)-1,MATCH($EG970,$D$6:$CC$6,0)-1+8,1,1)),"")</f>
        <v/>
      </c>
      <c r="EW970" s="182" t="str">
        <f t="shared" ca="1" si="52"/>
        <v/>
      </c>
      <c r="EX970" s="182" t="str">
        <f t="shared" ca="1" si="53"/>
        <v/>
      </c>
      <c r="EY970" s="182" t="str">
        <f ca="1">IF(EU970="","",COUNTIF(EU$6:$EU970,"&gt;"&amp;0))</f>
        <v/>
      </c>
      <c r="EZ970" s="167"/>
      <c r="FA970" s="155"/>
    </row>
    <row r="971" spans="146:157" ht="27.6" customHeight="1">
      <c r="EP971" s="181"/>
      <c r="EQ971" s="181"/>
      <c r="ER971" s="182"/>
      <c r="ES971" s="182"/>
      <c r="ET971" s="182" t="str">
        <f t="shared" ca="1" si="51"/>
        <v/>
      </c>
      <c r="EU971" s="182" t="str">
        <f ca="1">IFERROR(IF(OFFSET($D$6,MATCH(VALUE(SUBSTITUTE(EQ971,EG971,"")),$A$6:$A$167,0)-1,MATCH($EG971,$D$6:$CC$6,0)-1+7,1,1)&gt;0,OFFSET($D$6,MATCH(VALUE(SUBSTITUTE(EQ971,EG971,"")),$A$6:$A$167,0)-1,MATCH($EG971,$D$6:$CC$6,0)-1+7,1,1),""),"")</f>
        <v/>
      </c>
      <c r="EV971" s="182" t="str">
        <f ca="1">IF($EU971&lt;&gt;"",IF(OFFSET($D$6,MATCH(VALUE(SUBSTITUTE($EQ971,$EG971,"")),$A$6:$A$167,0)-1,MATCH($EG971,$D$6:$CC$6,0)-1+8,1,1)=0,"",OFFSET($D$6,MATCH(VALUE(SUBSTITUTE($EQ971,$EG971,"")),$A$6:$A$167,0)-1,MATCH($EG971,$D$6:$CC$6,0)-1+8,1,1)),"")</f>
        <v/>
      </c>
      <c r="EW971" s="182" t="str">
        <f t="shared" ca="1" si="52"/>
        <v/>
      </c>
      <c r="EX971" s="182" t="str">
        <f t="shared" ca="1" si="53"/>
        <v/>
      </c>
      <c r="EY971" s="182" t="str">
        <f ca="1">IF(EU971="","",COUNTIF(EU$6:$EU971,"&gt;"&amp;0))</f>
        <v/>
      </c>
      <c r="EZ971" s="167"/>
      <c r="FA971" s="155"/>
    </row>
    <row r="972" spans="146:157" ht="27.6" customHeight="1">
      <c r="EP972" s="181"/>
      <c r="EQ972" s="181"/>
      <c r="ER972" s="182"/>
      <c r="ES972" s="182"/>
      <c r="ET972" s="182" t="str">
        <f t="shared" ca="1" si="51"/>
        <v/>
      </c>
      <c r="EU972" s="182" t="str">
        <f ca="1">IFERROR(IF(OFFSET($D$6,MATCH(VALUE(SUBSTITUTE(EQ972,EG972,"")),$A$6:$A$167,0)-1,MATCH($EG972,$D$6:$CC$6,0)-1+7,1,1)&gt;0,OFFSET($D$6,MATCH(VALUE(SUBSTITUTE(EQ972,EG972,"")),$A$6:$A$167,0)-1,MATCH($EG972,$D$6:$CC$6,0)-1+7,1,1),""),"")</f>
        <v/>
      </c>
      <c r="EV972" s="182" t="str">
        <f ca="1">IF($EU972&lt;&gt;"",IF(OFFSET($D$6,MATCH(VALUE(SUBSTITUTE($EQ972,$EG972,"")),$A$6:$A$167,0)-1,MATCH($EG972,$D$6:$CC$6,0)-1+8,1,1)=0,"",OFFSET($D$6,MATCH(VALUE(SUBSTITUTE($EQ972,$EG972,"")),$A$6:$A$167,0)-1,MATCH($EG972,$D$6:$CC$6,0)-1+8,1,1)),"")</f>
        <v/>
      </c>
      <c r="EW972" s="182" t="str">
        <f t="shared" ca="1" si="52"/>
        <v/>
      </c>
      <c r="EX972" s="182" t="str">
        <f t="shared" ca="1" si="53"/>
        <v/>
      </c>
      <c r="EY972" s="182" t="str">
        <f ca="1">IF(EU972="","",COUNTIF(EU$6:$EU972,"&gt;"&amp;0))</f>
        <v/>
      </c>
      <c r="EZ972" s="167"/>
      <c r="FA972" s="155"/>
    </row>
    <row r="973" spans="146:157" ht="27.6" customHeight="1">
      <c r="EP973" s="181"/>
      <c r="EQ973" s="181"/>
      <c r="ER973" s="182"/>
      <c r="ES973" s="182"/>
      <c r="ET973" s="182" t="str">
        <f t="shared" ca="1" si="51"/>
        <v/>
      </c>
      <c r="EU973" s="182" t="str">
        <f ca="1">IFERROR(IF(OFFSET($D$6,MATCH(VALUE(SUBSTITUTE(EQ973,EG973,"")),$A$6:$A$167,0)-1,MATCH($EG973,$D$6:$CC$6,0)-1+7,1,1)&gt;0,OFFSET($D$6,MATCH(VALUE(SUBSTITUTE(EQ973,EG973,"")),$A$6:$A$167,0)-1,MATCH($EG973,$D$6:$CC$6,0)-1+7,1,1),""),"")</f>
        <v/>
      </c>
      <c r="EV973" s="182" t="str">
        <f ca="1">IF($EU973&lt;&gt;"",IF(OFFSET($D$6,MATCH(VALUE(SUBSTITUTE($EQ973,$EG973,"")),$A$6:$A$167,0)-1,MATCH($EG973,$D$6:$CC$6,0)-1+8,1,1)=0,"",OFFSET($D$6,MATCH(VALUE(SUBSTITUTE($EQ973,$EG973,"")),$A$6:$A$167,0)-1,MATCH($EG973,$D$6:$CC$6,0)-1+8,1,1)),"")</f>
        <v/>
      </c>
      <c r="EW973" s="182" t="str">
        <f t="shared" ca="1" si="52"/>
        <v/>
      </c>
      <c r="EX973" s="182" t="str">
        <f t="shared" ca="1" si="53"/>
        <v/>
      </c>
      <c r="EY973" s="182" t="str">
        <f ca="1">IF(EU973="","",COUNTIF(EU$6:$EU973,"&gt;"&amp;0))</f>
        <v/>
      </c>
      <c r="EZ973" s="167"/>
      <c r="FA973" s="155"/>
    </row>
    <row r="974" spans="146:157" ht="27.6" customHeight="1">
      <c r="EP974" s="181"/>
      <c r="EQ974" s="181"/>
      <c r="ER974" s="182"/>
      <c r="ES974" s="182"/>
      <c r="ET974" s="182" t="str">
        <f t="shared" ca="1" si="51"/>
        <v/>
      </c>
      <c r="EU974" s="182" t="str">
        <f ca="1">IFERROR(IF(OFFSET($D$6,MATCH(VALUE(SUBSTITUTE(EQ974,EG974,"")),$A$6:$A$167,0)-1,MATCH($EG974,$D$6:$CC$6,0)-1+7,1,1)&gt;0,OFFSET($D$6,MATCH(VALUE(SUBSTITUTE(EQ974,EG974,"")),$A$6:$A$167,0)-1,MATCH($EG974,$D$6:$CC$6,0)-1+7,1,1),""),"")</f>
        <v/>
      </c>
      <c r="EV974" s="182" t="str">
        <f ca="1">IF($EU974&lt;&gt;"",IF(OFFSET($D$6,MATCH(VALUE(SUBSTITUTE($EQ974,$EG974,"")),$A$6:$A$167,0)-1,MATCH($EG974,$D$6:$CC$6,0)-1+8,1,1)=0,"",OFFSET($D$6,MATCH(VALUE(SUBSTITUTE($EQ974,$EG974,"")),$A$6:$A$167,0)-1,MATCH($EG974,$D$6:$CC$6,0)-1+8,1,1)),"")</f>
        <v/>
      </c>
      <c r="EW974" s="182" t="str">
        <f t="shared" ca="1" si="52"/>
        <v/>
      </c>
      <c r="EX974" s="182" t="str">
        <f t="shared" ca="1" si="53"/>
        <v/>
      </c>
      <c r="EY974" s="182" t="str">
        <f ca="1">IF(EU974="","",COUNTIF(EU$6:$EU974,"&gt;"&amp;0))</f>
        <v/>
      </c>
      <c r="EZ974" s="167"/>
      <c r="FA974" s="155"/>
    </row>
    <row r="975" spans="146:157" ht="27.6" customHeight="1">
      <c r="EP975" s="181"/>
      <c r="EQ975" s="181"/>
      <c r="ER975" s="182"/>
      <c r="ES975" s="182"/>
      <c r="ET975" s="182" t="str">
        <f t="shared" ca="1" si="51"/>
        <v/>
      </c>
      <c r="EU975" s="182" t="str">
        <f ca="1">IFERROR(IF(OFFSET($D$6,MATCH(VALUE(SUBSTITUTE(EQ975,EG975,"")),$A$6:$A$167,0)-1,MATCH($EG975,$D$6:$CC$6,0)-1+7,1,1)&gt;0,OFFSET($D$6,MATCH(VALUE(SUBSTITUTE(EQ975,EG975,"")),$A$6:$A$167,0)-1,MATCH($EG975,$D$6:$CC$6,0)-1+7,1,1),""),"")</f>
        <v/>
      </c>
      <c r="EV975" s="182" t="str">
        <f ca="1">IF($EU975&lt;&gt;"",IF(OFFSET($D$6,MATCH(VALUE(SUBSTITUTE($EQ975,$EG975,"")),$A$6:$A$167,0)-1,MATCH($EG975,$D$6:$CC$6,0)-1+8,1,1)=0,"",OFFSET($D$6,MATCH(VALUE(SUBSTITUTE($EQ975,$EG975,"")),$A$6:$A$167,0)-1,MATCH($EG975,$D$6:$CC$6,0)-1+8,1,1)),"")</f>
        <v/>
      </c>
      <c r="EW975" s="182" t="str">
        <f t="shared" ca="1" si="52"/>
        <v/>
      </c>
      <c r="EX975" s="182" t="str">
        <f t="shared" ca="1" si="53"/>
        <v/>
      </c>
      <c r="EY975" s="182" t="str">
        <f ca="1">IF(EU975="","",COUNTIF(EU$6:$EU975,"&gt;"&amp;0))</f>
        <v/>
      </c>
      <c r="EZ975" s="167"/>
      <c r="FA975" s="155"/>
    </row>
    <row r="976" spans="146:157" ht="27.6" customHeight="1">
      <c r="EP976" s="181"/>
      <c r="EQ976" s="181"/>
      <c r="ER976" s="182"/>
      <c r="ES976" s="182"/>
      <c r="ET976" s="182" t="str">
        <f t="shared" ca="1" si="51"/>
        <v/>
      </c>
      <c r="EU976" s="182" t="str">
        <f ca="1">IFERROR(IF(OFFSET($D$6,MATCH(VALUE(SUBSTITUTE(EQ976,EG976,"")),$A$6:$A$167,0)-1,MATCH($EG976,$D$6:$CC$6,0)-1+7,1,1)&gt;0,OFFSET($D$6,MATCH(VALUE(SUBSTITUTE(EQ976,EG976,"")),$A$6:$A$167,0)-1,MATCH($EG976,$D$6:$CC$6,0)-1+7,1,1),""),"")</f>
        <v/>
      </c>
      <c r="EV976" s="182" t="str">
        <f ca="1">IF($EU976&lt;&gt;"",IF(OFFSET($D$6,MATCH(VALUE(SUBSTITUTE($EQ976,$EG976,"")),$A$6:$A$167,0)-1,MATCH($EG976,$D$6:$CC$6,0)-1+8,1,1)=0,"",OFFSET($D$6,MATCH(VALUE(SUBSTITUTE($EQ976,$EG976,"")),$A$6:$A$167,0)-1,MATCH($EG976,$D$6:$CC$6,0)-1+8,1,1)),"")</f>
        <v/>
      </c>
      <c r="EW976" s="182" t="str">
        <f t="shared" ca="1" si="52"/>
        <v/>
      </c>
      <c r="EX976" s="182" t="str">
        <f t="shared" ca="1" si="53"/>
        <v/>
      </c>
      <c r="EY976" s="182" t="str">
        <f ca="1">IF(EU976="","",COUNTIF(EU$6:$EU976,"&gt;"&amp;0))</f>
        <v/>
      </c>
      <c r="EZ976" s="167"/>
      <c r="FA976" s="155"/>
    </row>
    <row r="977" spans="146:157" ht="27.6" customHeight="1">
      <c r="EP977" s="181"/>
      <c r="EQ977" s="181"/>
      <c r="ER977" s="182"/>
      <c r="ES977" s="182"/>
      <c r="ET977" s="182" t="str">
        <f t="shared" ca="1" si="51"/>
        <v/>
      </c>
      <c r="EU977" s="182" t="str">
        <f ca="1">IFERROR(IF(OFFSET($D$6,MATCH(VALUE(SUBSTITUTE(EQ977,EG977,"")),$A$6:$A$167,0)-1,MATCH($EG977,$D$6:$CC$6,0)-1+7,1,1)&gt;0,OFFSET($D$6,MATCH(VALUE(SUBSTITUTE(EQ977,EG977,"")),$A$6:$A$167,0)-1,MATCH($EG977,$D$6:$CC$6,0)-1+7,1,1),""),"")</f>
        <v/>
      </c>
      <c r="EV977" s="182" t="str">
        <f ca="1">IF($EU977&lt;&gt;"",IF(OFFSET($D$6,MATCH(VALUE(SUBSTITUTE($EQ977,$EG977,"")),$A$6:$A$167,0)-1,MATCH($EG977,$D$6:$CC$6,0)-1+8,1,1)=0,"",OFFSET($D$6,MATCH(VALUE(SUBSTITUTE($EQ977,$EG977,"")),$A$6:$A$167,0)-1,MATCH($EG977,$D$6:$CC$6,0)-1+8,1,1)),"")</f>
        <v/>
      </c>
      <c r="EW977" s="182" t="str">
        <f t="shared" ca="1" si="52"/>
        <v/>
      </c>
      <c r="EX977" s="182" t="str">
        <f t="shared" ca="1" si="53"/>
        <v/>
      </c>
      <c r="EY977" s="182" t="str">
        <f ca="1">IF(EU977="","",COUNTIF(EU$6:$EU977,"&gt;"&amp;0))</f>
        <v/>
      </c>
      <c r="EZ977" s="167"/>
      <c r="FA977" s="155"/>
    </row>
    <row r="978" spans="146:157" ht="27.6" customHeight="1">
      <c r="EP978" s="181"/>
      <c r="EQ978" s="181"/>
      <c r="ER978" s="182"/>
      <c r="ES978" s="182"/>
      <c r="ET978" s="182" t="str">
        <f t="shared" ca="1" si="51"/>
        <v/>
      </c>
      <c r="EU978" s="182" t="str">
        <f ca="1">IFERROR(IF(OFFSET($D$6,MATCH(VALUE(SUBSTITUTE(EQ978,EG978,"")),$A$6:$A$167,0)-1,MATCH($EG978,$D$6:$CC$6,0)-1+7,1,1)&gt;0,OFFSET($D$6,MATCH(VALUE(SUBSTITUTE(EQ978,EG978,"")),$A$6:$A$167,0)-1,MATCH($EG978,$D$6:$CC$6,0)-1+7,1,1),""),"")</f>
        <v/>
      </c>
      <c r="EV978" s="182" t="str">
        <f ca="1">IF($EU978&lt;&gt;"",IF(OFFSET($D$6,MATCH(VALUE(SUBSTITUTE($EQ978,$EG978,"")),$A$6:$A$167,0)-1,MATCH($EG978,$D$6:$CC$6,0)-1+8,1,1)=0,"",OFFSET($D$6,MATCH(VALUE(SUBSTITUTE($EQ978,$EG978,"")),$A$6:$A$167,0)-1,MATCH($EG978,$D$6:$CC$6,0)-1+8,1,1)),"")</f>
        <v/>
      </c>
      <c r="EW978" s="182" t="str">
        <f t="shared" ca="1" si="52"/>
        <v/>
      </c>
      <c r="EX978" s="182" t="str">
        <f t="shared" ca="1" si="53"/>
        <v/>
      </c>
      <c r="EY978" s="182" t="str">
        <f ca="1">IF(EU978="","",COUNTIF(EU$6:$EU978,"&gt;"&amp;0))</f>
        <v/>
      </c>
      <c r="EZ978" s="167"/>
      <c r="FA978" s="155"/>
    </row>
    <row r="979" spans="146:157" ht="27.6" customHeight="1">
      <c r="EP979" s="181"/>
      <c r="EQ979" s="181"/>
      <c r="ER979" s="182"/>
      <c r="ES979" s="182"/>
      <c r="ET979" s="182" t="str">
        <f t="shared" ca="1" si="51"/>
        <v/>
      </c>
      <c r="EU979" s="182" t="str">
        <f ca="1">IFERROR(IF(OFFSET($D$6,MATCH(VALUE(SUBSTITUTE(EQ979,EG979,"")),$A$6:$A$167,0)-1,MATCH($EG979,$D$6:$CC$6,0)-1+7,1,1)&gt;0,OFFSET($D$6,MATCH(VALUE(SUBSTITUTE(EQ979,EG979,"")),$A$6:$A$167,0)-1,MATCH($EG979,$D$6:$CC$6,0)-1+7,1,1),""),"")</f>
        <v/>
      </c>
      <c r="EV979" s="182" t="str">
        <f ca="1">IF($EU979&lt;&gt;"",IF(OFFSET($D$6,MATCH(VALUE(SUBSTITUTE($EQ979,$EG979,"")),$A$6:$A$167,0)-1,MATCH($EG979,$D$6:$CC$6,0)-1+8,1,1)=0,"",OFFSET($D$6,MATCH(VALUE(SUBSTITUTE($EQ979,$EG979,"")),$A$6:$A$167,0)-1,MATCH($EG979,$D$6:$CC$6,0)-1+8,1,1)),"")</f>
        <v/>
      </c>
      <c r="EW979" s="182" t="str">
        <f t="shared" ca="1" si="52"/>
        <v/>
      </c>
      <c r="EX979" s="182" t="str">
        <f t="shared" ca="1" si="53"/>
        <v/>
      </c>
      <c r="EY979" s="182" t="str">
        <f ca="1">IF(EU979="","",COUNTIF(EU$6:$EU979,"&gt;"&amp;0))</f>
        <v/>
      </c>
      <c r="EZ979" s="167"/>
      <c r="FA979" s="155"/>
    </row>
    <row r="980" spans="146:157" ht="27.6" customHeight="1">
      <c r="EP980" s="181"/>
      <c r="EQ980" s="181"/>
      <c r="ER980" s="182"/>
      <c r="ES980" s="182"/>
      <c r="ET980" s="182" t="str">
        <f t="shared" ca="1" si="51"/>
        <v/>
      </c>
      <c r="EU980" s="182" t="str">
        <f ca="1">IFERROR(IF(OFFSET($D$6,MATCH(VALUE(SUBSTITUTE(EQ980,EG980,"")),$A$6:$A$167,0)-1,MATCH($EG980,$D$6:$CC$6,0)-1+7,1,1)&gt;0,OFFSET($D$6,MATCH(VALUE(SUBSTITUTE(EQ980,EG980,"")),$A$6:$A$167,0)-1,MATCH($EG980,$D$6:$CC$6,0)-1+7,1,1),""),"")</f>
        <v/>
      </c>
      <c r="EV980" s="182" t="str">
        <f ca="1">IF($EU980&lt;&gt;"",IF(OFFSET($D$6,MATCH(VALUE(SUBSTITUTE($EQ980,$EG980,"")),$A$6:$A$167,0)-1,MATCH($EG980,$D$6:$CC$6,0)-1+8,1,1)=0,"",OFFSET($D$6,MATCH(VALUE(SUBSTITUTE($EQ980,$EG980,"")),$A$6:$A$167,0)-1,MATCH($EG980,$D$6:$CC$6,0)-1+8,1,1)),"")</f>
        <v/>
      </c>
      <c r="EW980" s="182" t="str">
        <f t="shared" ca="1" si="52"/>
        <v/>
      </c>
      <c r="EX980" s="182" t="str">
        <f t="shared" ca="1" si="53"/>
        <v/>
      </c>
      <c r="EY980" s="182" t="str">
        <f ca="1">IF(EU980="","",COUNTIF(EU$6:$EU980,"&gt;"&amp;0))</f>
        <v/>
      </c>
      <c r="EZ980" s="167"/>
      <c r="FA980" s="155"/>
    </row>
    <row r="981" spans="146:157" ht="27.6" customHeight="1">
      <c r="EP981" s="181"/>
      <c r="EQ981" s="181"/>
      <c r="ER981" s="182"/>
      <c r="ES981" s="182"/>
      <c r="ET981" s="182" t="str">
        <f t="shared" ca="1" si="51"/>
        <v/>
      </c>
      <c r="EU981" s="182" t="str">
        <f ca="1">IFERROR(IF(OFFSET($D$6,MATCH(VALUE(SUBSTITUTE(EQ981,EG981,"")),$A$6:$A$167,0)-1,MATCH($EG981,$D$6:$CC$6,0)-1+7,1,1)&gt;0,OFFSET($D$6,MATCH(VALUE(SUBSTITUTE(EQ981,EG981,"")),$A$6:$A$167,0)-1,MATCH($EG981,$D$6:$CC$6,0)-1+7,1,1),""),"")</f>
        <v/>
      </c>
      <c r="EV981" s="182" t="str">
        <f ca="1">IF($EU981&lt;&gt;"",IF(OFFSET($D$6,MATCH(VALUE(SUBSTITUTE($EQ981,$EG981,"")),$A$6:$A$167,0)-1,MATCH($EG981,$D$6:$CC$6,0)-1+8,1,1)=0,"",OFFSET($D$6,MATCH(VALUE(SUBSTITUTE($EQ981,$EG981,"")),$A$6:$A$167,0)-1,MATCH($EG981,$D$6:$CC$6,0)-1+8,1,1)),"")</f>
        <v/>
      </c>
      <c r="EW981" s="182" t="str">
        <f t="shared" ca="1" si="52"/>
        <v/>
      </c>
      <c r="EX981" s="182" t="str">
        <f t="shared" ca="1" si="53"/>
        <v/>
      </c>
      <c r="EY981" s="182" t="str">
        <f ca="1">IF(EU981="","",COUNTIF(EU$6:$EU981,"&gt;"&amp;0))</f>
        <v/>
      </c>
      <c r="EZ981" s="167"/>
      <c r="FA981" s="155"/>
    </row>
    <row r="982" spans="146:157" ht="27.6" customHeight="1">
      <c r="EP982" s="181"/>
      <c r="EQ982" s="181"/>
      <c r="ER982" s="182"/>
      <c r="ES982" s="182"/>
      <c r="ET982" s="182" t="str">
        <f t="shared" ca="1" si="51"/>
        <v/>
      </c>
      <c r="EU982" s="182" t="str">
        <f ca="1">IFERROR(IF(OFFSET($D$6,MATCH(VALUE(SUBSTITUTE(EQ982,EG982,"")),$A$6:$A$167,0)-1,MATCH($EG982,$D$6:$CC$6,0)-1+7,1,1)&gt;0,OFFSET($D$6,MATCH(VALUE(SUBSTITUTE(EQ982,EG982,"")),$A$6:$A$167,0)-1,MATCH($EG982,$D$6:$CC$6,0)-1+7,1,1),""),"")</f>
        <v/>
      </c>
      <c r="EV982" s="182" t="str">
        <f ca="1">IF($EU982&lt;&gt;"",IF(OFFSET($D$6,MATCH(VALUE(SUBSTITUTE($EQ982,$EG982,"")),$A$6:$A$167,0)-1,MATCH($EG982,$D$6:$CC$6,0)-1+8,1,1)=0,"",OFFSET($D$6,MATCH(VALUE(SUBSTITUTE($EQ982,$EG982,"")),$A$6:$A$167,0)-1,MATCH($EG982,$D$6:$CC$6,0)-1+8,1,1)),"")</f>
        <v/>
      </c>
      <c r="EW982" s="182" t="str">
        <f t="shared" ca="1" si="52"/>
        <v/>
      </c>
      <c r="EX982" s="182" t="str">
        <f t="shared" ca="1" si="53"/>
        <v/>
      </c>
      <c r="EY982" s="182" t="str">
        <f ca="1">IF(EU982="","",COUNTIF(EU$6:$EU982,"&gt;"&amp;0))</f>
        <v/>
      </c>
      <c r="EZ982" s="167"/>
      <c r="FA982" s="155"/>
    </row>
    <row r="983" spans="146:157" ht="27.6" customHeight="1">
      <c r="EP983" s="181"/>
      <c r="EQ983" s="181"/>
      <c r="ER983" s="182"/>
      <c r="ES983" s="182"/>
      <c r="ET983" s="182" t="str">
        <f t="shared" ca="1" si="51"/>
        <v/>
      </c>
      <c r="EU983" s="182" t="str">
        <f ca="1">IFERROR(IF(OFFSET($D$6,MATCH(VALUE(SUBSTITUTE(EQ983,EG983,"")),$A$6:$A$167,0)-1,MATCH($EG983,$D$6:$CC$6,0)-1+7,1,1)&gt;0,OFFSET($D$6,MATCH(VALUE(SUBSTITUTE(EQ983,EG983,"")),$A$6:$A$167,0)-1,MATCH($EG983,$D$6:$CC$6,0)-1+7,1,1),""),"")</f>
        <v/>
      </c>
      <c r="EV983" s="182" t="str">
        <f ca="1">IF($EU983&lt;&gt;"",IF(OFFSET($D$6,MATCH(VALUE(SUBSTITUTE($EQ983,$EG983,"")),$A$6:$A$167,0)-1,MATCH($EG983,$D$6:$CC$6,0)-1+8,1,1)=0,"",OFFSET($D$6,MATCH(VALUE(SUBSTITUTE($EQ983,$EG983,"")),$A$6:$A$167,0)-1,MATCH($EG983,$D$6:$CC$6,0)-1+8,1,1)),"")</f>
        <v/>
      </c>
      <c r="EW983" s="182" t="str">
        <f t="shared" ca="1" si="52"/>
        <v/>
      </c>
      <c r="EX983" s="182" t="str">
        <f t="shared" ca="1" si="53"/>
        <v/>
      </c>
      <c r="EY983" s="182" t="str">
        <f ca="1">IF(EU983="","",COUNTIF(EU$6:$EU983,"&gt;"&amp;0))</f>
        <v/>
      </c>
      <c r="EZ983" s="167"/>
      <c r="FA983" s="155"/>
    </row>
    <row r="984" spans="146:157" ht="27.6" customHeight="1">
      <c r="EP984" s="181"/>
      <c r="EQ984" s="181"/>
      <c r="ER984" s="182"/>
      <c r="ES984" s="182"/>
      <c r="ET984" s="182" t="str">
        <f t="shared" ca="1" si="51"/>
        <v/>
      </c>
      <c r="EU984" s="182" t="str">
        <f ca="1">IFERROR(IF(OFFSET($D$6,MATCH(VALUE(SUBSTITUTE(EQ984,EG984,"")),$A$6:$A$167,0)-1,MATCH($EG984,$D$6:$CC$6,0)-1+7,1,1)&gt;0,OFFSET($D$6,MATCH(VALUE(SUBSTITUTE(EQ984,EG984,"")),$A$6:$A$167,0)-1,MATCH($EG984,$D$6:$CC$6,0)-1+7,1,1),""),"")</f>
        <v/>
      </c>
      <c r="EV984" s="182" t="str">
        <f ca="1">IF($EU984&lt;&gt;"",IF(OFFSET($D$6,MATCH(VALUE(SUBSTITUTE($EQ984,$EG984,"")),$A$6:$A$167,0)-1,MATCH($EG984,$D$6:$CC$6,0)-1+8,1,1)=0,"",OFFSET($D$6,MATCH(VALUE(SUBSTITUTE($EQ984,$EG984,"")),$A$6:$A$167,0)-1,MATCH($EG984,$D$6:$CC$6,0)-1+8,1,1)),"")</f>
        <v/>
      </c>
      <c r="EW984" s="182" t="str">
        <f t="shared" ca="1" si="52"/>
        <v/>
      </c>
      <c r="EX984" s="182" t="str">
        <f t="shared" ca="1" si="53"/>
        <v/>
      </c>
      <c r="EY984" s="182" t="str">
        <f ca="1">IF(EU984="","",COUNTIF(EU$6:$EU984,"&gt;"&amp;0))</f>
        <v/>
      </c>
      <c r="EZ984" s="167"/>
      <c r="FA984" s="155"/>
    </row>
    <row r="985" spans="146:157" ht="27.6" customHeight="1">
      <c r="EP985" s="181"/>
      <c r="EQ985" s="181"/>
      <c r="ER985" s="182"/>
      <c r="ES985" s="182"/>
      <c r="ET985" s="182" t="str">
        <f t="shared" ca="1" si="51"/>
        <v/>
      </c>
      <c r="EU985" s="182" t="str">
        <f ca="1">IFERROR(IF(OFFSET($D$6,MATCH(VALUE(SUBSTITUTE(EQ985,EG985,"")),$A$6:$A$167,0)-1,MATCH($EG985,$D$6:$CC$6,0)-1+7,1,1)&gt;0,OFFSET($D$6,MATCH(VALUE(SUBSTITUTE(EQ985,EG985,"")),$A$6:$A$167,0)-1,MATCH($EG985,$D$6:$CC$6,0)-1+7,1,1),""),"")</f>
        <v/>
      </c>
      <c r="EV985" s="182" t="str">
        <f ca="1">IF($EU985&lt;&gt;"",IF(OFFSET($D$6,MATCH(VALUE(SUBSTITUTE($EQ985,$EG985,"")),$A$6:$A$167,0)-1,MATCH($EG985,$D$6:$CC$6,0)-1+8,1,1)=0,"",OFFSET($D$6,MATCH(VALUE(SUBSTITUTE($EQ985,$EG985,"")),$A$6:$A$167,0)-1,MATCH($EG985,$D$6:$CC$6,0)-1+8,1,1)),"")</f>
        <v/>
      </c>
      <c r="EW985" s="182" t="str">
        <f t="shared" ca="1" si="52"/>
        <v/>
      </c>
      <c r="EX985" s="182" t="str">
        <f t="shared" ca="1" si="53"/>
        <v/>
      </c>
      <c r="EY985" s="182" t="str">
        <f ca="1">IF(EU985="","",COUNTIF(EU$6:$EU985,"&gt;"&amp;0))</f>
        <v/>
      </c>
      <c r="EZ985" s="167"/>
      <c r="FA985" s="155"/>
    </row>
    <row r="986" spans="146:157" ht="27.6" customHeight="1">
      <c r="EP986" s="181"/>
      <c r="EQ986" s="181"/>
      <c r="ER986" s="182"/>
      <c r="ES986" s="182"/>
      <c r="ET986" s="182" t="str">
        <f t="shared" ca="1" si="51"/>
        <v/>
      </c>
      <c r="EU986" s="182" t="str">
        <f ca="1">IFERROR(IF(OFFSET($D$6,MATCH(VALUE(SUBSTITUTE(EQ986,EG986,"")),$A$6:$A$167,0)-1,MATCH($EG986,$D$6:$CC$6,0)-1+7,1,1)&gt;0,OFFSET($D$6,MATCH(VALUE(SUBSTITUTE(EQ986,EG986,"")),$A$6:$A$167,0)-1,MATCH($EG986,$D$6:$CC$6,0)-1+7,1,1),""),"")</f>
        <v/>
      </c>
      <c r="EV986" s="182" t="str">
        <f ca="1">IF($EU986&lt;&gt;"",IF(OFFSET($D$6,MATCH(VALUE(SUBSTITUTE($EQ986,$EG986,"")),$A$6:$A$167,0)-1,MATCH($EG986,$D$6:$CC$6,0)-1+8,1,1)=0,"",OFFSET($D$6,MATCH(VALUE(SUBSTITUTE($EQ986,$EG986,"")),$A$6:$A$167,0)-1,MATCH($EG986,$D$6:$CC$6,0)-1+8,1,1)),"")</f>
        <v/>
      </c>
      <c r="EW986" s="182" t="str">
        <f t="shared" ca="1" si="52"/>
        <v/>
      </c>
      <c r="EX986" s="182" t="str">
        <f t="shared" ca="1" si="53"/>
        <v/>
      </c>
      <c r="EY986" s="182" t="str">
        <f ca="1">IF(EU986="","",COUNTIF(EU$6:$EU986,"&gt;"&amp;0))</f>
        <v/>
      </c>
      <c r="EZ986" s="167"/>
      <c r="FA986" s="155"/>
    </row>
    <row r="987" spans="146:157" ht="27.6" customHeight="1">
      <c r="EP987" s="181"/>
      <c r="EQ987" s="181"/>
      <c r="ER987" s="182"/>
      <c r="ES987" s="182"/>
      <c r="ET987" s="182" t="str">
        <f t="shared" ca="1" si="51"/>
        <v/>
      </c>
      <c r="EU987" s="182" t="str">
        <f ca="1">IFERROR(IF(OFFSET($D$6,MATCH(VALUE(SUBSTITUTE(EQ987,EG987,"")),$A$6:$A$167,0)-1,MATCH($EG987,$D$6:$CC$6,0)-1+7,1,1)&gt;0,OFFSET($D$6,MATCH(VALUE(SUBSTITUTE(EQ987,EG987,"")),$A$6:$A$167,0)-1,MATCH($EG987,$D$6:$CC$6,0)-1+7,1,1),""),"")</f>
        <v/>
      </c>
      <c r="EV987" s="182" t="str">
        <f ca="1">IF($EU987&lt;&gt;"",IF(OFFSET($D$6,MATCH(VALUE(SUBSTITUTE($EQ987,$EG987,"")),$A$6:$A$167,0)-1,MATCH($EG987,$D$6:$CC$6,0)-1+8,1,1)=0,"",OFFSET($D$6,MATCH(VALUE(SUBSTITUTE($EQ987,$EG987,"")),$A$6:$A$167,0)-1,MATCH($EG987,$D$6:$CC$6,0)-1+8,1,1)),"")</f>
        <v/>
      </c>
      <c r="EW987" s="182" t="str">
        <f t="shared" ca="1" si="52"/>
        <v/>
      </c>
      <c r="EX987" s="182" t="str">
        <f t="shared" ca="1" si="53"/>
        <v/>
      </c>
      <c r="EY987" s="182" t="str">
        <f ca="1">IF(EU987="","",COUNTIF(EU$6:$EU987,"&gt;"&amp;0))</f>
        <v/>
      </c>
      <c r="EZ987" s="167"/>
      <c r="FA987" s="155"/>
    </row>
    <row r="988" spans="146:157" ht="27.6" customHeight="1">
      <c r="EP988" s="181"/>
      <c r="EQ988" s="181"/>
      <c r="ER988" s="182"/>
      <c r="ES988" s="182"/>
      <c r="ET988" s="182" t="str">
        <f t="shared" ca="1" si="51"/>
        <v/>
      </c>
      <c r="EU988" s="182" t="str">
        <f ca="1">IFERROR(IF(OFFSET($D$6,MATCH(VALUE(SUBSTITUTE(EQ988,EG988,"")),$A$6:$A$167,0)-1,MATCH($EG988,$D$6:$CC$6,0)-1+7,1,1)&gt;0,OFFSET($D$6,MATCH(VALUE(SUBSTITUTE(EQ988,EG988,"")),$A$6:$A$167,0)-1,MATCH($EG988,$D$6:$CC$6,0)-1+7,1,1),""),"")</f>
        <v/>
      </c>
      <c r="EV988" s="182" t="str">
        <f ca="1">IF($EU988&lt;&gt;"",IF(OFFSET($D$6,MATCH(VALUE(SUBSTITUTE($EQ988,$EG988,"")),$A$6:$A$167,0)-1,MATCH($EG988,$D$6:$CC$6,0)-1+8,1,1)=0,"",OFFSET($D$6,MATCH(VALUE(SUBSTITUTE($EQ988,$EG988,"")),$A$6:$A$167,0)-1,MATCH($EG988,$D$6:$CC$6,0)-1+8,1,1)),"")</f>
        <v/>
      </c>
      <c r="EW988" s="182" t="str">
        <f t="shared" ca="1" si="52"/>
        <v/>
      </c>
      <c r="EX988" s="182" t="str">
        <f t="shared" ca="1" si="53"/>
        <v/>
      </c>
      <c r="EY988" s="182" t="str">
        <f ca="1">IF(EU988="","",COUNTIF(EU$6:$EU988,"&gt;"&amp;0))</f>
        <v/>
      </c>
      <c r="EZ988" s="167"/>
      <c r="FA988" s="155"/>
    </row>
    <row r="989" spans="146:157" ht="27.6" customHeight="1">
      <c r="EP989" s="181"/>
      <c r="EQ989" s="181"/>
      <c r="ER989" s="182"/>
      <c r="ES989" s="182"/>
      <c r="ET989" s="182" t="str">
        <f t="shared" ca="1" si="51"/>
        <v/>
      </c>
      <c r="EU989" s="182" t="str">
        <f ca="1">IFERROR(IF(OFFSET($D$6,MATCH(VALUE(SUBSTITUTE(EQ989,EG989,"")),$A$6:$A$167,0)-1,MATCH($EG989,$D$6:$CC$6,0)-1+7,1,1)&gt;0,OFFSET($D$6,MATCH(VALUE(SUBSTITUTE(EQ989,EG989,"")),$A$6:$A$167,0)-1,MATCH($EG989,$D$6:$CC$6,0)-1+7,1,1),""),"")</f>
        <v/>
      </c>
      <c r="EV989" s="182" t="str">
        <f ca="1">IF($EU989&lt;&gt;"",IF(OFFSET($D$6,MATCH(VALUE(SUBSTITUTE($EQ989,$EG989,"")),$A$6:$A$167,0)-1,MATCH($EG989,$D$6:$CC$6,0)-1+8,1,1)=0,"",OFFSET($D$6,MATCH(VALUE(SUBSTITUTE($EQ989,$EG989,"")),$A$6:$A$167,0)-1,MATCH($EG989,$D$6:$CC$6,0)-1+8,1,1)),"")</f>
        <v/>
      </c>
      <c r="EW989" s="182" t="str">
        <f t="shared" ca="1" si="52"/>
        <v/>
      </c>
      <c r="EX989" s="182" t="str">
        <f t="shared" ca="1" si="53"/>
        <v/>
      </c>
      <c r="EY989" s="182" t="str">
        <f ca="1">IF(EU989="","",COUNTIF(EU$6:$EU989,"&gt;"&amp;0))</f>
        <v/>
      </c>
      <c r="EZ989" s="167"/>
      <c r="FA989" s="155"/>
    </row>
    <row r="990" spans="146:157" ht="27.6" customHeight="1">
      <c r="EP990" s="181"/>
      <c r="EQ990" s="181"/>
      <c r="ER990" s="182"/>
      <c r="ES990" s="182"/>
      <c r="ET990" s="182" t="str">
        <f t="shared" ca="1" si="51"/>
        <v/>
      </c>
      <c r="EU990" s="182" t="str">
        <f ca="1">IFERROR(IF(OFFSET($D$6,MATCH(VALUE(SUBSTITUTE(EQ990,EG990,"")),$A$6:$A$167,0)-1,MATCH($EG990,$D$6:$CC$6,0)-1+7,1,1)&gt;0,OFFSET($D$6,MATCH(VALUE(SUBSTITUTE(EQ990,EG990,"")),$A$6:$A$167,0)-1,MATCH($EG990,$D$6:$CC$6,0)-1+7,1,1),""),"")</f>
        <v/>
      </c>
      <c r="EV990" s="182" t="str">
        <f ca="1">IF($EU990&lt;&gt;"",IF(OFFSET($D$6,MATCH(VALUE(SUBSTITUTE($EQ990,$EG990,"")),$A$6:$A$167,0)-1,MATCH($EG990,$D$6:$CC$6,0)-1+8,1,1)=0,"",OFFSET($D$6,MATCH(VALUE(SUBSTITUTE($EQ990,$EG990,"")),$A$6:$A$167,0)-1,MATCH($EG990,$D$6:$CC$6,0)-1+8,1,1)),"")</f>
        <v/>
      </c>
      <c r="EW990" s="182" t="str">
        <f t="shared" ca="1" si="52"/>
        <v/>
      </c>
      <c r="EX990" s="182" t="str">
        <f t="shared" ca="1" si="53"/>
        <v/>
      </c>
      <c r="EY990" s="182" t="str">
        <f ca="1">IF(EU990="","",COUNTIF(EU$6:$EU990,"&gt;"&amp;0))</f>
        <v/>
      </c>
      <c r="EZ990" s="167"/>
      <c r="FA990" s="155"/>
    </row>
    <row r="991" spans="146:157" ht="27.6" customHeight="1">
      <c r="EP991" s="181"/>
      <c r="EQ991" s="181"/>
      <c r="ER991" s="182"/>
      <c r="ES991" s="182"/>
      <c r="ET991" s="182" t="str">
        <f t="shared" ca="1" si="51"/>
        <v/>
      </c>
      <c r="EU991" s="182" t="str">
        <f ca="1">IFERROR(IF(OFFSET($D$6,MATCH(VALUE(SUBSTITUTE(EQ991,EG991,"")),$A$6:$A$167,0)-1,MATCH($EG991,$D$6:$CC$6,0)-1+7,1,1)&gt;0,OFFSET($D$6,MATCH(VALUE(SUBSTITUTE(EQ991,EG991,"")),$A$6:$A$167,0)-1,MATCH($EG991,$D$6:$CC$6,0)-1+7,1,1),""),"")</f>
        <v/>
      </c>
      <c r="EV991" s="182" t="str">
        <f ca="1">IF($EU991&lt;&gt;"",IF(OFFSET($D$6,MATCH(VALUE(SUBSTITUTE($EQ991,$EG991,"")),$A$6:$A$167,0)-1,MATCH($EG991,$D$6:$CC$6,0)-1+8,1,1)=0,"",OFFSET($D$6,MATCH(VALUE(SUBSTITUTE($EQ991,$EG991,"")),$A$6:$A$167,0)-1,MATCH($EG991,$D$6:$CC$6,0)-1+8,1,1)),"")</f>
        <v/>
      </c>
      <c r="EW991" s="182" t="str">
        <f t="shared" ca="1" si="52"/>
        <v/>
      </c>
      <c r="EX991" s="182" t="str">
        <f t="shared" ca="1" si="53"/>
        <v/>
      </c>
      <c r="EY991" s="182" t="str">
        <f ca="1">IF(EU991="","",COUNTIF(EU$6:$EU991,"&gt;"&amp;0))</f>
        <v/>
      </c>
      <c r="EZ991" s="167"/>
      <c r="FA991" s="155"/>
    </row>
    <row r="992" spans="146:157" ht="27.6" customHeight="1">
      <c r="EP992" s="181"/>
      <c r="EQ992" s="181"/>
      <c r="ER992" s="182"/>
      <c r="ES992" s="182"/>
      <c r="ET992" s="182" t="str">
        <f t="shared" ca="1" si="51"/>
        <v/>
      </c>
      <c r="EU992" s="182" t="str">
        <f ca="1">IFERROR(IF(OFFSET($D$6,MATCH(VALUE(SUBSTITUTE(EQ992,EG992,"")),$A$6:$A$167,0)-1,MATCH($EG992,$D$6:$CC$6,0)-1+7,1,1)&gt;0,OFFSET($D$6,MATCH(VALUE(SUBSTITUTE(EQ992,EG992,"")),$A$6:$A$167,0)-1,MATCH($EG992,$D$6:$CC$6,0)-1+7,1,1),""),"")</f>
        <v/>
      </c>
      <c r="EV992" s="182" t="str">
        <f ca="1">IF($EU992&lt;&gt;"",IF(OFFSET($D$6,MATCH(VALUE(SUBSTITUTE($EQ992,$EG992,"")),$A$6:$A$167,0)-1,MATCH($EG992,$D$6:$CC$6,0)-1+8,1,1)=0,"",OFFSET($D$6,MATCH(VALUE(SUBSTITUTE($EQ992,$EG992,"")),$A$6:$A$167,0)-1,MATCH($EG992,$D$6:$CC$6,0)-1+8,1,1)),"")</f>
        <v/>
      </c>
      <c r="EW992" s="182" t="str">
        <f t="shared" ca="1" si="52"/>
        <v/>
      </c>
      <c r="EX992" s="182" t="str">
        <f t="shared" ca="1" si="53"/>
        <v/>
      </c>
      <c r="EY992" s="182" t="str">
        <f ca="1">IF(EU992="","",COUNTIF(EU$6:$EU992,"&gt;"&amp;0))</f>
        <v/>
      </c>
      <c r="EZ992" s="167"/>
      <c r="FA992" s="155"/>
    </row>
    <row r="993" spans="146:157" ht="27.6" customHeight="1">
      <c r="EP993" s="181"/>
      <c r="EQ993" s="181"/>
      <c r="ER993" s="182"/>
      <c r="ES993" s="182"/>
      <c r="ET993" s="182" t="str">
        <f t="shared" ca="1" si="51"/>
        <v/>
      </c>
      <c r="EU993" s="182" t="str">
        <f ca="1">IFERROR(IF(OFFSET($D$6,MATCH(VALUE(SUBSTITUTE(EQ993,EG993,"")),$A$6:$A$167,0)-1,MATCH($EG993,$D$6:$CC$6,0)-1+7,1,1)&gt;0,OFFSET($D$6,MATCH(VALUE(SUBSTITUTE(EQ993,EG993,"")),$A$6:$A$167,0)-1,MATCH($EG993,$D$6:$CC$6,0)-1+7,1,1),""),"")</f>
        <v/>
      </c>
      <c r="EV993" s="182" t="str">
        <f ca="1">IF($EU993&lt;&gt;"",IF(OFFSET($D$6,MATCH(VALUE(SUBSTITUTE($EQ993,$EG993,"")),$A$6:$A$167,0)-1,MATCH($EG993,$D$6:$CC$6,0)-1+8,1,1)=0,"",OFFSET($D$6,MATCH(VALUE(SUBSTITUTE($EQ993,$EG993,"")),$A$6:$A$167,0)-1,MATCH($EG993,$D$6:$CC$6,0)-1+8,1,1)),"")</f>
        <v/>
      </c>
      <c r="EW993" s="182" t="str">
        <f t="shared" ca="1" si="52"/>
        <v/>
      </c>
      <c r="EX993" s="182" t="str">
        <f t="shared" ca="1" si="53"/>
        <v/>
      </c>
      <c r="EY993" s="182" t="str">
        <f ca="1">IF(EU993="","",COUNTIF(EU$6:$EU993,"&gt;"&amp;0))</f>
        <v/>
      </c>
      <c r="EZ993" s="167"/>
      <c r="FA993" s="155"/>
    </row>
    <row r="994" spans="146:157" ht="27.6" customHeight="1">
      <c r="EP994" s="181"/>
      <c r="EQ994" s="181"/>
      <c r="ER994" s="182"/>
      <c r="ES994" s="182"/>
      <c r="ET994" s="182" t="str">
        <f t="shared" ca="1" si="51"/>
        <v/>
      </c>
      <c r="EU994" s="182" t="str">
        <f ca="1">IFERROR(IF(OFFSET($D$6,MATCH(VALUE(SUBSTITUTE(EQ994,EG994,"")),$A$6:$A$167,0)-1,MATCH($EG994,$D$6:$CC$6,0)-1+7,1,1)&gt;0,OFFSET($D$6,MATCH(VALUE(SUBSTITUTE(EQ994,EG994,"")),$A$6:$A$167,0)-1,MATCH($EG994,$D$6:$CC$6,0)-1+7,1,1),""),"")</f>
        <v/>
      </c>
      <c r="EV994" s="182" t="str">
        <f ca="1">IF($EU994&lt;&gt;"",IF(OFFSET($D$6,MATCH(VALUE(SUBSTITUTE($EQ994,$EG994,"")),$A$6:$A$167,0)-1,MATCH($EG994,$D$6:$CC$6,0)-1+8,1,1)=0,"",OFFSET($D$6,MATCH(VALUE(SUBSTITUTE($EQ994,$EG994,"")),$A$6:$A$167,0)-1,MATCH($EG994,$D$6:$CC$6,0)-1+8,1,1)),"")</f>
        <v/>
      </c>
      <c r="EW994" s="182" t="str">
        <f t="shared" ca="1" si="52"/>
        <v/>
      </c>
      <c r="EX994" s="182" t="str">
        <f t="shared" ca="1" si="53"/>
        <v/>
      </c>
      <c r="EY994" s="182" t="str">
        <f ca="1">IF(EU994="","",COUNTIF(EU$6:$EU994,"&gt;"&amp;0))</f>
        <v/>
      </c>
      <c r="EZ994" s="167"/>
      <c r="FA994" s="155"/>
    </row>
    <row r="995" spans="146:157" ht="27.6" customHeight="1">
      <c r="EP995" s="181"/>
      <c r="EQ995" s="181"/>
      <c r="ER995" s="182"/>
      <c r="ES995" s="182"/>
      <c r="ET995" s="182" t="str">
        <f t="shared" ca="1" si="51"/>
        <v/>
      </c>
      <c r="EU995" s="182" t="str">
        <f ca="1">IFERROR(IF(OFFSET($D$6,MATCH(VALUE(SUBSTITUTE(EQ995,EG995,"")),$A$6:$A$167,0)-1,MATCH($EG995,$D$6:$CC$6,0)-1+7,1,1)&gt;0,OFFSET($D$6,MATCH(VALUE(SUBSTITUTE(EQ995,EG995,"")),$A$6:$A$167,0)-1,MATCH($EG995,$D$6:$CC$6,0)-1+7,1,1),""),"")</f>
        <v/>
      </c>
      <c r="EV995" s="182" t="str">
        <f ca="1">IF($EU995&lt;&gt;"",IF(OFFSET($D$6,MATCH(VALUE(SUBSTITUTE($EQ995,$EG995,"")),$A$6:$A$167,0)-1,MATCH($EG995,$D$6:$CC$6,0)-1+8,1,1)=0,"",OFFSET($D$6,MATCH(VALUE(SUBSTITUTE($EQ995,$EG995,"")),$A$6:$A$167,0)-1,MATCH($EG995,$D$6:$CC$6,0)-1+8,1,1)),"")</f>
        <v/>
      </c>
      <c r="EW995" s="182" t="str">
        <f t="shared" ca="1" si="52"/>
        <v/>
      </c>
      <c r="EX995" s="182" t="str">
        <f t="shared" ca="1" si="53"/>
        <v/>
      </c>
      <c r="EY995" s="182" t="str">
        <f ca="1">IF(EU995="","",COUNTIF(EU$6:$EU995,"&gt;"&amp;0))</f>
        <v/>
      </c>
      <c r="EZ995" s="167"/>
      <c r="FA995" s="155"/>
    </row>
    <row r="996" spans="146:157" ht="27.6" customHeight="1">
      <c r="EP996" s="181"/>
      <c r="EQ996" s="181"/>
      <c r="ER996" s="182"/>
      <c r="ES996" s="182"/>
      <c r="ET996" s="182" t="str">
        <f t="shared" ca="1" si="51"/>
        <v/>
      </c>
      <c r="EU996" s="182" t="str">
        <f ca="1">IFERROR(IF(OFFSET($D$6,MATCH(VALUE(SUBSTITUTE(EQ996,EG996,"")),$A$6:$A$167,0)-1,MATCH($EG996,$D$6:$CC$6,0)-1+7,1,1)&gt;0,OFFSET($D$6,MATCH(VALUE(SUBSTITUTE(EQ996,EG996,"")),$A$6:$A$167,0)-1,MATCH($EG996,$D$6:$CC$6,0)-1+7,1,1),""),"")</f>
        <v/>
      </c>
      <c r="EV996" s="182" t="str">
        <f ca="1">IF($EU996&lt;&gt;"",IF(OFFSET($D$6,MATCH(VALUE(SUBSTITUTE($EQ996,$EG996,"")),$A$6:$A$167,0)-1,MATCH($EG996,$D$6:$CC$6,0)-1+8,1,1)=0,"",OFFSET($D$6,MATCH(VALUE(SUBSTITUTE($EQ996,$EG996,"")),$A$6:$A$167,0)-1,MATCH($EG996,$D$6:$CC$6,0)-1+8,1,1)),"")</f>
        <v/>
      </c>
      <c r="EW996" s="182" t="str">
        <f t="shared" ca="1" si="52"/>
        <v/>
      </c>
      <c r="EX996" s="182" t="str">
        <f t="shared" ca="1" si="53"/>
        <v/>
      </c>
      <c r="EY996" s="182" t="str">
        <f ca="1">IF(EU996="","",COUNTIF(EU$6:$EU996,"&gt;"&amp;0))</f>
        <v/>
      </c>
      <c r="EZ996" s="167"/>
      <c r="FA996" s="155"/>
    </row>
    <row r="997" spans="146:157" ht="27.6" customHeight="1">
      <c r="EP997" s="181"/>
      <c r="EQ997" s="181"/>
      <c r="ER997" s="182"/>
      <c r="ES997" s="182"/>
      <c r="ET997" s="182" t="str">
        <f t="shared" ca="1" si="51"/>
        <v/>
      </c>
      <c r="EU997" s="182" t="str">
        <f ca="1">IFERROR(IF(OFFSET($D$6,MATCH(VALUE(SUBSTITUTE(EQ997,EG997,"")),$A$6:$A$167,0)-1,MATCH($EG997,$D$6:$CC$6,0)-1+7,1,1)&gt;0,OFFSET($D$6,MATCH(VALUE(SUBSTITUTE(EQ997,EG997,"")),$A$6:$A$167,0)-1,MATCH($EG997,$D$6:$CC$6,0)-1+7,1,1),""),"")</f>
        <v/>
      </c>
      <c r="EV997" s="182" t="str">
        <f ca="1">IF($EU997&lt;&gt;"",IF(OFFSET($D$6,MATCH(VALUE(SUBSTITUTE($EQ997,$EG997,"")),$A$6:$A$167,0)-1,MATCH($EG997,$D$6:$CC$6,0)-1+8,1,1)=0,"",OFFSET($D$6,MATCH(VALUE(SUBSTITUTE($EQ997,$EG997,"")),$A$6:$A$167,0)-1,MATCH($EG997,$D$6:$CC$6,0)-1+8,1,1)),"")</f>
        <v/>
      </c>
      <c r="EW997" s="182" t="str">
        <f t="shared" ca="1" si="52"/>
        <v/>
      </c>
      <c r="EX997" s="182" t="str">
        <f t="shared" ca="1" si="53"/>
        <v/>
      </c>
      <c r="EY997" s="182" t="str">
        <f ca="1">IF(EU997="","",COUNTIF(EU$6:$EU997,"&gt;"&amp;0))</f>
        <v/>
      </c>
      <c r="EZ997" s="167"/>
      <c r="FA997" s="155"/>
    </row>
    <row r="998" spans="146:157" ht="27.6" customHeight="1">
      <c r="EP998" s="181"/>
      <c r="EQ998" s="181"/>
      <c r="ER998" s="182"/>
      <c r="ES998" s="182"/>
      <c r="ET998" s="182" t="str">
        <f t="shared" ca="1" si="51"/>
        <v/>
      </c>
      <c r="EU998" s="182" t="str">
        <f ca="1">IFERROR(IF(OFFSET($D$6,MATCH(VALUE(SUBSTITUTE(EQ998,EG998,"")),$A$6:$A$167,0)-1,MATCH($EG998,$D$6:$CC$6,0)-1+7,1,1)&gt;0,OFFSET($D$6,MATCH(VALUE(SUBSTITUTE(EQ998,EG998,"")),$A$6:$A$167,0)-1,MATCH($EG998,$D$6:$CC$6,0)-1+7,1,1),""),"")</f>
        <v/>
      </c>
      <c r="EV998" s="182" t="str">
        <f ca="1">IF($EU998&lt;&gt;"",IF(OFFSET($D$6,MATCH(VALUE(SUBSTITUTE($EQ998,$EG998,"")),$A$6:$A$167,0)-1,MATCH($EG998,$D$6:$CC$6,0)-1+8,1,1)=0,"",OFFSET($D$6,MATCH(VALUE(SUBSTITUTE($EQ998,$EG998,"")),$A$6:$A$167,0)-1,MATCH($EG998,$D$6:$CC$6,0)-1+8,1,1)),"")</f>
        <v/>
      </c>
      <c r="EW998" s="182" t="str">
        <f t="shared" ca="1" si="52"/>
        <v/>
      </c>
      <c r="EX998" s="182" t="str">
        <f t="shared" ca="1" si="53"/>
        <v/>
      </c>
      <c r="EY998" s="182" t="str">
        <f ca="1">IF(EU998="","",COUNTIF(EU$6:$EU998,"&gt;"&amp;0))</f>
        <v/>
      </c>
      <c r="EZ998" s="167"/>
      <c r="FA998" s="155"/>
    </row>
    <row r="999" spans="146:157" ht="27.6" customHeight="1">
      <c r="EP999" s="181"/>
      <c r="EQ999" s="181"/>
      <c r="ER999" s="182"/>
      <c r="ES999" s="182"/>
      <c r="ET999" s="182" t="str">
        <f t="shared" ca="1" si="51"/>
        <v/>
      </c>
      <c r="EU999" s="182" t="str">
        <f ca="1">IFERROR(IF(OFFSET($D$6,MATCH(VALUE(SUBSTITUTE(EQ999,EG999,"")),$A$6:$A$167,0)-1,MATCH($EG999,$D$6:$CC$6,0)-1+7,1,1)&gt;0,OFFSET($D$6,MATCH(VALUE(SUBSTITUTE(EQ999,EG999,"")),$A$6:$A$167,0)-1,MATCH($EG999,$D$6:$CC$6,0)-1+7,1,1),""),"")</f>
        <v/>
      </c>
      <c r="EV999" s="182" t="str">
        <f ca="1">IF($EU999&lt;&gt;"",IF(OFFSET($D$6,MATCH(VALUE(SUBSTITUTE($EQ999,$EG999,"")),$A$6:$A$167,0)-1,MATCH($EG999,$D$6:$CC$6,0)-1+8,1,1)=0,"",OFFSET($D$6,MATCH(VALUE(SUBSTITUTE($EQ999,$EG999,"")),$A$6:$A$167,0)-1,MATCH($EG999,$D$6:$CC$6,0)-1+8,1,1)),"")</f>
        <v/>
      </c>
      <c r="EW999" s="182" t="str">
        <f t="shared" ca="1" si="52"/>
        <v/>
      </c>
      <c r="EX999" s="182" t="str">
        <f t="shared" ca="1" si="53"/>
        <v/>
      </c>
      <c r="EY999" s="182" t="str">
        <f ca="1">IF(EU999="","",COUNTIF(EU$6:$EU999,"&gt;"&amp;0))</f>
        <v/>
      </c>
      <c r="EZ999" s="167"/>
      <c r="FA999" s="155"/>
    </row>
    <row r="1000" spans="146:157" ht="27.6" customHeight="1">
      <c r="EP1000" s="181"/>
      <c r="EQ1000" s="181"/>
      <c r="ER1000" s="182"/>
      <c r="ES1000" s="182"/>
      <c r="ET1000" s="182" t="str">
        <f t="shared" ca="1" si="51"/>
        <v/>
      </c>
      <c r="EU1000" s="182" t="str">
        <f ca="1">IFERROR(IF(OFFSET($D$6,MATCH(VALUE(SUBSTITUTE(EQ1000,EG1000,"")),$A$6:$A$167,0)-1,MATCH($EG1000,$D$6:$CC$6,0)-1+7,1,1)&gt;0,OFFSET($D$6,MATCH(VALUE(SUBSTITUTE(EQ1000,EG1000,"")),$A$6:$A$167,0)-1,MATCH($EG1000,$D$6:$CC$6,0)-1+7,1,1),""),"")</f>
        <v/>
      </c>
      <c r="EV1000" s="182" t="str">
        <f ca="1">IF($EU1000&lt;&gt;"",IF(OFFSET($D$6,MATCH(VALUE(SUBSTITUTE($EQ1000,$EG1000,"")),$A$6:$A$167,0)-1,MATCH($EG1000,$D$6:$CC$6,0)-1+8,1,1)=0,"",OFFSET($D$6,MATCH(VALUE(SUBSTITUTE($EQ1000,$EG1000,"")),$A$6:$A$167,0)-1,MATCH($EG1000,$D$6:$CC$6,0)-1+8,1,1)),"")</f>
        <v/>
      </c>
      <c r="EW1000" s="182" t="str">
        <f t="shared" ca="1" si="52"/>
        <v/>
      </c>
      <c r="EX1000" s="182" t="str">
        <f t="shared" ca="1" si="53"/>
        <v/>
      </c>
      <c r="EY1000" s="182" t="str">
        <f ca="1">IF(EU1000="","",COUNTIF(EU$6:$EU1000,"&gt;"&amp;0))</f>
        <v/>
      </c>
      <c r="EZ1000" s="167"/>
      <c r="FA1000" s="155"/>
    </row>
    <row r="1001" spans="146:157" ht="27.6" customHeight="1">
      <c r="EP1001" s="181"/>
      <c r="EQ1001" s="181"/>
      <c r="ER1001" s="182"/>
      <c r="ES1001" s="182"/>
      <c r="ET1001" s="182" t="str">
        <f t="shared" ca="1" si="51"/>
        <v/>
      </c>
      <c r="EU1001" s="182" t="str">
        <f ca="1">IFERROR(IF(OFFSET($D$6,MATCH(VALUE(SUBSTITUTE(EQ1001,EG1001,"")),$A$6:$A$167,0)-1,MATCH($EG1001,$D$6:$CC$6,0)-1+7,1,1)&gt;0,OFFSET($D$6,MATCH(VALUE(SUBSTITUTE(EQ1001,EG1001,"")),$A$6:$A$167,0)-1,MATCH($EG1001,$D$6:$CC$6,0)-1+7,1,1),""),"")</f>
        <v/>
      </c>
      <c r="EV1001" s="182" t="str">
        <f ca="1">IF($EU1001&lt;&gt;"",IF(OFFSET($D$6,MATCH(VALUE(SUBSTITUTE($EQ1001,$EG1001,"")),$A$6:$A$167,0)-1,MATCH($EG1001,$D$6:$CC$6,0)-1+8,1,1)=0,"",OFFSET($D$6,MATCH(VALUE(SUBSTITUTE($EQ1001,$EG1001,"")),$A$6:$A$167,0)-1,MATCH($EG1001,$D$6:$CC$6,0)-1+8,1,1)),"")</f>
        <v/>
      </c>
      <c r="EW1001" s="182" t="str">
        <f t="shared" ca="1" si="52"/>
        <v/>
      </c>
      <c r="EX1001" s="182" t="str">
        <f t="shared" ca="1" si="53"/>
        <v/>
      </c>
      <c r="EY1001" s="182" t="str">
        <f ca="1">IF(EU1001="","",COUNTIF(EU$6:$EU1001,"&gt;"&amp;0))</f>
        <v/>
      </c>
      <c r="EZ1001" s="167"/>
      <c r="FA1001" s="155"/>
    </row>
    <row r="1002" spans="146:157" ht="27.6" customHeight="1">
      <c r="EP1002" s="181"/>
      <c r="EQ1002" s="181"/>
      <c r="ER1002" s="182"/>
      <c r="ES1002" s="182"/>
      <c r="ET1002" s="182" t="str">
        <f t="shared" ca="1" si="51"/>
        <v/>
      </c>
      <c r="EU1002" s="182" t="str">
        <f ca="1">IFERROR(IF(OFFSET($D$6,MATCH(VALUE(SUBSTITUTE(EQ1002,EG1002,"")),$A$6:$A$167,0)-1,MATCH($EG1002,$D$6:$CC$6,0)-1+7,1,1)&gt;0,OFFSET($D$6,MATCH(VALUE(SUBSTITUTE(EQ1002,EG1002,"")),$A$6:$A$167,0)-1,MATCH($EG1002,$D$6:$CC$6,0)-1+7,1,1),""),"")</f>
        <v/>
      </c>
      <c r="EV1002" s="182" t="str">
        <f ca="1">IF($EU1002&lt;&gt;"",IF(OFFSET($D$6,MATCH(VALUE(SUBSTITUTE($EQ1002,$EG1002,"")),$A$6:$A$167,0)-1,MATCH($EG1002,$D$6:$CC$6,0)-1+8,1,1)=0,"",OFFSET($D$6,MATCH(VALUE(SUBSTITUTE($EQ1002,$EG1002,"")),$A$6:$A$167,0)-1,MATCH($EG1002,$D$6:$CC$6,0)-1+8,1,1)),"")</f>
        <v/>
      </c>
      <c r="EW1002" s="182" t="str">
        <f t="shared" ca="1" si="52"/>
        <v/>
      </c>
      <c r="EX1002" s="182" t="str">
        <f t="shared" ca="1" si="53"/>
        <v/>
      </c>
      <c r="EY1002" s="182" t="str">
        <f ca="1">IF(EU1002="","",COUNTIF(EU$6:$EU1002,"&gt;"&amp;0))</f>
        <v/>
      </c>
      <c r="EZ1002" s="167"/>
      <c r="FA1002" s="155"/>
    </row>
    <row r="1003" spans="146:157" ht="27.6" customHeight="1">
      <c r="EP1003" s="181"/>
      <c r="EQ1003" s="181"/>
      <c r="ER1003" s="182"/>
      <c r="ES1003" s="182"/>
      <c r="ET1003" s="182" t="str">
        <f t="shared" ca="1" si="51"/>
        <v/>
      </c>
      <c r="EU1003" s="182" t="str">
        <f ca="1">IFERROR(IF(OFFSET($D$6,MATCH(VALUE(SUBSTITUTE(EQ1003,EG1003,"")),$A$6:$A$167,0)-1,MATCH($EG1003,$D$6:$CC$6,0)-1+7,1,1)&gt;0,OFFSET($D$6,MATCH(VALUE(SUBSTITUTE(EQ1003,EG1003,"")),$A$6:$A$167,0)-1,MATCH($EG1003,$D$6:$CC$6,0)-1+7,1,1),""),"")</f>
        <v/>
      </c>
      <c r="EV1003" s="182" t="str">
        <f ca="1">IF($EU1003&lt;&gt;"",IF(OFFSET($D$6,MATCH(VALUE(SUBSTITUTE($EQ1003,$EG1003,"")),$A$6:$A$167,0)-1,MATCH($EG1003,$D$6:$CC$6,0)-1+8,1,1)=0,"",OFFSET($D$6,MATCH(VALUE(SUBSTITUTE($EQ1003,$EG1003,"")),$A$6:$A$167,0)-1,MATCH($EG1003,$D$6:$CC$6,0)-1+8,1,1)),"")</f>
        <v/>
      </c>
      <c r="EW1003" s="182" t="str">
        <f t="shared" ca="1" si="52"/>
        <v/>
      </c>
      <c r="EX1003" s="182" t="str">
        <f t="shared" ca="1" si="53"/>
        <v/>
      </c>
      <c r="EY1003" s="182" t="str">
        <f ca="1">IF(EU1003="","",COUNTIF(EU$6:$EU1003,"&gt;"&amp;0))</f>
        <v/>
      </c>
      <c r="EZ1003" s="167"/>
      <c r="FA1003" s="155"/>
    </row>
    <row r="1004" spans="146:157" ht="27.6" customHeight="1">
      <c r="EP1004" s="181"/>
      <c r="EQ1004" s="181"/>
      <c r="ER1004" s="182"/>
      <c r="ES1004" s="182"/>
      <c r="ET1004" s="182" t="str">
        <f t="shared" ca="1" si="51"/>
        <v/>
      </c>
      <c r="EU1004" s="182" t="str">
        <f ca="1">IFERROR(IF(OFFSET($D$6,MATCH(VALUE(SUBSTITUTE(EQ1004,EG1004,"")),$A$6:$A$167,0)-1,MATCH($EG1004,$D$6:$CC$6,0)-1+7,1,1)&gt;0,OFFSET($D$6,MATCH(VALUE(SUBSTITUTE(EQ1004,EG1004,"")),$A$6:$A$167,0)-1,MATCH($EG1004,$D$6:$CC$6,0)-1+7,1,1),""),"")</f>
        <v/>
      </c>
      <c r="EV1004" s="182" t="str">
        <f ca="1">IF($EU1004&lt;&gt;"",IF(OFFSET($D$6,MATCH(VALUE(SUBSTITUTE($EQ1004,$EG1004,"")),$A$6:$A$167,0)-1,MATCH($EG1004,$D$6:$CC$6,0)-1+8,1,1)=0,"",OFFSET($D$6,MATCH(VALUE(SUBSTITUTE($EQ1004,$EG1004,"")),$A$6:$A$167,0)-1,MATCH($EG1004,$D$6:$CC$6,0)-1+8,1,1)),"")</f>
        <v/>
      </c>
      <c r="EW1004" s="182" t="str">
        <f t="shared" ca="1" si="52"/>
        <v/>
      </c>
      <c r="EX1004" s="182" t="str">
        <f t="shared" ca="1" si="53"/>
        <v/>
      </c>
      <c r="EY1004" s="182" t="str">
        <f ca="1">IF(EU1004="","",COUNTIF(EU$6:$EU1004,"&gt;"&amp;0))</f>
        <v/>
      </c>
      <c r="EZ1004" s="167"/>
      <c r="FA1004" s="155"/>
    </row>
    <row r="1005" spans="146:157" ht="27.6" customHeight="1">
      <c r="EP1005" s="181"/>
      <c r="EQ1005" s="181"/>
      <c r="ER1005" s="182"/>
      <c r="ES1005" s="182"/>
      <c r="ET1005" s="182" t="str">
        <f t="shared" ca="1" si="51"/>
        <v/>
      </c>
      <c r="EU1005" s="182" t="str">
        <f ca="1">IFERROR(IF(OFFSET($D$6,MATCH(VALUE(SUBSTITUTE(EQ1005,EG1005,"")),$A$6:$A$167,0)-1,MATCH($EG1005,$D$6:$CC$6,0)-1+7,1,1)&gt;0,OFFSET($D$6,MATCH(VALUE(SUBSTITUTE(EQ1005,EG1005,"")),$A$6:$A$167,0)-1,MATCH($EG1005,$D$6:$CC$6,0)-1+7,1,1),""),"")</f>
        <v/>
      </c>
      <c r="EV1005" s="182" t="str">
        <f ca="1">IF($EU1005&lt;&gt;"",IF(OFFSET($D$6,MATCH(VALUE(SUBSTITUTE($EQ1005,$EG1005,"")),$A$6:$A$167,0)-1,MATCH($EG1005,$D$6:$CC$6,0)-1+8,1,1)=0,"",OFFSET($D$6,MATCH(VALUE(SUBSTITUTE($EQ1005,$EG1005,"")),$A$6:$A$167,0)-1,MATCH($EG1005,$D$6:$CC$6,0)-1+8,1,1)),"")</f>
        <v/>
      </c>
      <c r="EW1005" s="182" t="str">
        <f t="shared" ca="1" si="52"/>
        <v/>
      </c>
      <c r="EX1005" s="182" t="str">
        <f t="shared" ca="1" si="53"/>
        <v/>
      </c>
      <c r="EY1005" s="182" t="str">
        <f ca="1">IF(EU1005="","",COUNTIF(EU$6:$EU1005,"&gt;"&amp;0))</f>
        <v/>
      </c>
      <c r="EZ1005" s="167"/>
      <c r="FA1005" s="155"/>
    </row>
    <row r="1006" spans="146:157" ht="27.6" customHeight="1">
      <c r="EP1006" s="181"/>
      <c r="EQ1006" s="181"/>
      <c r="ER1006" s="182"/>
      <c r="ES1006" s="182"/>
      <c r="ET1006" s="182" t="str">
        <f t="shared" ca="1" si="51"/>
        <v/>
      </c>
      <c r="EU1006" s="182" t="str">
        <f ca="1">IFERROR(IF(OFFSET($D$6,MATCH(VALUE(SUBSTITUTE(EQ1006,EG1006,"")),$A$6:$A$167,0)-1,MATCH($EG1006,$D$6:$CC$6,0)-1+7,1,1)&gt;0,OFFSET($D$6,MATCH(VALUE(SUBSTITUTE(EQ1006,EG1006,"")),$A$6:$A$167,0)-1,MATCH($EG1006,$D$6:$CC$6,0)-1+7,1,1),""),"")</f>
        <v/>
      </c>
      <c r="EV1006" s="182" t="str">
        <f ca="1">IF($EU1006&lt;&gt;"",IF(OFFSET($D$6,MATCH(VALUE(SUBSTITUTE($EQ1006,$EG1006,"")),$A$6:$A$167,0)-1,MATCH($EG1006,$D$6:$CC$6,0)-1+8,1,1)=0,"",OFFSET($D$6,MATCH(VALUE(SUBSTITUTE($EQ1006,$EG1006,"")),$A$6:$A$167,0)-1,MATCH($EG1006,$D$6:$CC$6,0)-1+8,1,1)),"")</f>
        <v/>
      </c>
      <c r="EW1006" s="182" t="str">
        <f t="shared" ca="1" si="52"/>
        <v/>
      </c>
      <c r="EX1006" s="182" t="str">
        <f t="shared" ca="1" si="53"/>
        <v/>
      </c>
      <c r="EY1006" s="182" t="str">
        <f ca="1">IF(EU1006="","",COUNTIF(EU$6:$EU1006,"&gt;"&amp;0))</f>
        <v/>
      </c>
      <c r="EZ1006" s="167"/>
      <c r="FA1006" s="155"/>
    </row>
    <row r="1007" spans="146:157" ht="27.6" customHeight="1">
      <c r="EP1007" s="181"/>
      <c r="EQ1007" s="181"/>
      <c r="ER1007" s="182"/>
      <c r="ES1007" s="182"/>
      <c r="ET1007" s="182" t="str">
        <f t="shared" ca="1" si="51"/>
        <v/>
      </c>
      <c r="EU1007" s="182" t="str">
        <f ca="1">IFERROR(IF(OFFSET($D$6,MATCH(VALUE(SUBSTITUTE(EQ1007,EG1007,"")),$A$6:$A$167,0)-1,MATCH($EG1007,$D$6:$CC$6,0)-1+7,1,1)&gt;0,OFFSET($D$6,MATCH(VALUE(SUBSTITUTE(EQ1007,EG1007,"")),$A$6:$A$167,0)-1,MATCH($EG1007,$D$6:$CC$6,0)-1+7,1,1),""),"")</f>
        <v/>
      </c>
      <c r="EV1007" s="182" t="str">
        <f ca="1">IF($EU1007&lt;&gt;"",IF(OFFSET($D$6,MATCH(VALUE(SUBSTITUTE($EQ1007,$EG1007,"")),$A$6:$A$167,0)-1,MATCH($EG1007,$D$6:$CC$6,0)-1+8,1,1)=0,"",OFFSET($D$6,MATCH(VALUE(SUBSTITUTE($EQ1007,$EG1007,"")),$A$6:$A$167,0)-1,MATCH($EG1007,$D$6:$CC$6,0)-1+8,1,1)),"")</f>
        <v/>
      </c>
      <c r="EW1007" s="182" t="str">
        <f t="shared" ca="1" si="52"/>
        <v/>
      </c>
      <c r="EX1007" s="182" t="str">
        <f t="shared" ca="1" si="53"/>
        <v/>
      </c>
      <c r="EY1007" s="182" t="str">
        <f ca="1">IF(EU1007="","",COUNTIF(EU$6:$EU1007,"&gt;"&amp;0))</f>
        <v/>
      </c>
      <c r="EZ1007" s="167"/>
      <c r="FA1007" s="155"/>
    </row>
    <row r="1008" spans="146:157" ht="27.6" customHeight="1">
      <c r="EP1008" s="181"/>
      <c r="EQ1008" s="181"/>
      <c r="ER1008" s="182"/>
      <c r="ES1008" s="182"/>
      <c r="ET1008" s="182" t="str">
        <f t="shared" ca="1" si="51"/>
        <v/>
      </c>
      <c r="EU1008" s="182" t="str">
        <f ca="1">IFERROR(IF(OFFSET($D$6,MATCH(VALUE(SUBSTITUTE(EQ1008,EG1008,"")),$A$6:$A$167,0)-1,MATCH($EG1008,$D$6:$CC$6,0)-1+7,1,1)&gt;0,OFFSET($D$6,MATCH(VALUE(SUBSTITUTE(EQ1008,EG1008,"")),$A$6:$A$167,0)-1,MATCH($EG1008,$D$6:$CC$6,0)-1+7,1,1),""),"")</f>
        <v/>
      </c>
      <c r="EV1008" s="182" t="str">
        <f ca="1">IF($EU1008&lt;&gt;"",IF(OFFSET($D$6,MATCH(VALUE(SUBSTITUTE($EQ1008,$EG1008,"")),$A$6:$A$167,0)-1,MATCH($EG1008,$D$6:$CC$6,0)-1+8,1,1)=0,"",OFFSET($D$6,MATCH(VALUE(SUBSTITUTE($EQ1008,$EG1008,"")),$A$6:$A$167,0)-1,MATCH($EG1008,$D$6:$CC$6,0)-1+8,1,1)),"")</f>
        <v/>
      </c>
      <c r="EW1008" s="182" t="str">
        <f t="shared" ca="1" si="52"/>
        <v/>
      </c>
      <c r="EX1008" s="182" t="str">
        <f t="shared" ca="1" si="53"/>
        <v/>
      </c>
      <c r="EY1008" s="182" t="str">
        <f ca="1">IF(EU1008="","",COUNTIF(EU$6:$EU1008,"&gt;"&amp;0))</f>
        <v/>
      </c>
      <c r="EZ1008" s="167"/>
      <c r="FA1008" s="155"/>
    </row>
    <row r="1009" spans="146:157" ht="27.6" customHeight="1">
      <c r="EP1009" s="181"/>
      <c r="EQ1009" s="181"/>
      <c r="ER1009" s="182"/>
      <c r="ES1009" s="182"/>
      <c r="ET1009" s="182" t="str">
        <f t="shared" ca="1" si="51"/>
        <v/>
      </c>
      <c r="EU1009" s="182" t="str">
        <f ca="1">IFERROR(IF(OFFSET($D$6,MATCH(VALUE(SUBSTITUTE(EQ1009,EG1009,"")),$A$6:$A$167,0)-1,MATCH($EG1009,$D$6:$CC$6,0)-1+7,1,1)&gt;0,OFFSET($D$6,MATCH(VALUE(SUBSTITUTE(EQ1009,EG1009,"")),$A$6:$A$167,0)-1,MATCH($EG1009,$D$6:$CC$6,0)-1+7,1,1),""),"")</f>
        <v/>
      </c>
      <c r="EV1009" s="182" t="str">
        <f ca="1">IF($EU1009&lt;&gt;"",IF(OFFSET($D$6,MATCH(VALUE(SUBSTITUTE($EQ1009,$EG1009,"")),$A$6:$A$167,0)-1,MATCH($EG1009,$D$6:$CC$6,0)-1+8,1,1)=0,"",OFFSET($D$6,MATCH(VALUE(SUBSTITUTE($EQ1009,$EG1009,"")),$A$6:$A$167,0)-1,MATCH($EG1009,$D$6:$CC$6,0)-1+8,1,1)),"")</f>
        <v/>
      </c>
      <c r="EW1009" s="182" t="str">
        <f t="shared" ca="1" si="52"/>
        <v/>
      </c>
      <c r="EX1009" s="182" t="str">
        <f t="shared" ca="1" si="53"/>
        <v/>
      </c>
      <c r="EY1009" s="182" t="str">
        <f ca="1">IF(EU1009="","",COUNTIF(EU$6:$EU1009,"&gt;"&amp;0))</f>
        <v/>
      </c>
      <c r="EZ1009" s="167"/>
      <c r="FA1009" s="155"/>
    </row>
    <row r="1010" spans="146:157" ht="27.6" customHeight="1">
      <c r="EP1010" s="181"/>
      <c r="EQ1010" s="181"/>
      <c r="ER1010" s="182"/>
      <c r="ES1010" s="182"/>
      <c r="ET1010" s="182" t="str">
        <f t="shared" ca="1" si="51"/>
        <v/>
      </c>
      <c r="EU1010" s="182" t="str">
        <f ca="1">IFERROR(IF(OFFSET($D$6,MATCH(VALUE(SUBSTITUTE(EQ1010,EG1010,"")),$A$6:$A$167,0)-1,MATCH($EG1010,$D$6:$CC$6,0)-1+7,1,1)&gt;0,OFFSET($D$6,MATCH(VALUE(SUBSTITUTE(EQ1010,EG1010,"")),$A$6:$A$167,0)-1,MATCH($EG1010,$D$6:$CC$6,0)-1+7,1,1),""),"")</f>
        <v/>
      </c>
      <c r="EV1010" s="182" t="str">
        <f ca="1">IF($EU1010&lt;&gt;"",IF(OFFSET($D$6,MATCH(VALUE(SUBSTITUTE($EQ1010,$EG1010,"")),$A$6:$A$167,0)-1,MATCH($EG1010,$D$6:$CC$6,0)-1+8,1,1)=0,"",OFFSET($D$6,MATCH(VALUE(SUBSTITUTE($EQ1010,$EG1010,"")),$A$6:$A$167,0)-1,MATCH($EG1010,$D$6:$CC$6,0)-1+8,1,1)),"")</f>
        <v/>
      </c>
      <c r="EW1010" s="182" t="str">
        <f t="shared" ca="1" si="52"/>
        <v/>
      </c>
      <c r="EX1010" s="182" t="str">
        <f t="shared" ca="1" si="53"/>
        <v/>
      </c>
      <c r="EY1010" s="182" t="str">
        <f ca="1">IF(EU1010="","",COUNTIF(EU$6:$EU1010,"&gt;"&amp;0))</f>
        <v/>
      </c>
      <c r="EZ1010" s="167"/>
      <c r="FA1010" s="155"/>
    </row>
    <row r="1011" spans="146:157" ht="27.6" customHeight="1">
      <c r="EP1011" s="181"/>
      <c r="EQ1011" s="181"/>
      <c r="ER1011" s="182"/>
      <c r="ES1011" s="182"/>
      <c r="ET1011" s="182" t="str">
        <f t="shared" ca="1" si="51"/>
        <v/>
      </c>
      <c r="EU1011" s="182" t="str">
        <f ca="1">IFERROR(IF(OFFSET($D$6,MATCH(VALUE(SUBSTITUTE(EQ1011,EG1011,"")),$A$6:$A$167,0)-1,MATCH($EG1011,$D$6:$CC$6,0)-1+7,1,1)&gt;0,OFFSET($D$6,MATCH(VALUE(SUBSTITUTE(EQ1011,EG1011,"")),$A$6:$A$167,0)-1,MATCH($EG1011,$D$6:$CC$6,0)-1+7,1,1),""),"")</f>
        <v/>
      </c>
      <c r="EV1011" s="182" t="str">
        <f ca="1">IF($EU1011&lt;&gt;"",IF(OFFSET($D$6,MATCH(VALUE(SUBSTITUTE($EQ1011,$EG1011,"")),$A$6:$A$167,0)-1,MATCH($EG1011,$D$6:$CC$6,0)-1+8,1,1)=0,"",OFFSET($D$6,MATCH(VALUE(SUBSTITUTE($EQ1011,$EG1011,"")),$A$6:$A$167,0)-1,MATCH($EG1011,$D$6:$CC$6,0)-1+8,1,1)),"")</f>
        <v/>
      </c>
      <c r="EW1011" s="182" t="str">
        <f t="shared" ca="1" si="52"/>
        <v/>
      </c>
      <c r="EX1011" s="182" t="str">
        <f t="shared" ca="1" si="53"/>
        <v/>
      </c>
      <c r="EY1011" s="182" t="str">
        <f ca="1">IF(EU1011="","",COUNTIF(EU$6:$EU1011,"&gt;"&amp;0))</f>
        <v/>
      </c>
      <c r="EZ1011" s="167"/>
      <c r="FA1011" s="155"/>
    </row>
    <row r="1012" spans="146:157" ht="27.6" customHeight="1">
      <c r="EP1012" s="181"/>
      <c r="EQ1012" s="181"/>
      <c r="ER1012" s="182"/>
      <c r="ES1012" s="182"/>
      <c r="ET1012" s="182" t="str">
        <f t="shared" ca="1" si="51"/>
        <v/>
      </c>
      <c r="EU1012" s="182" t="str">
        <f ca="1">IFERROR(IF(OFFSET($D$6,MATCH(VALUE(SUBSTITUTE(EQ1012,EG1012,"")),$A$6:$A$167,0)-1,MATCH($EG1012,$D$6:$CC$6,0)-1+7,1,1)&gt;0,OFFSET($D$6,MATCH(VALUE(SUBSTITUTE(EQ1012,EG1012,"")),$A$6:$A$167,0)-1,MATCH($EG1012,$D$6:$CC$6,0)-1+7,1,1),""),"")</f>
        <v/>
      </c>
      <c r="EV1012" s="182" t="str">
        <f ca="1">IF($EU1012&lt;&gt;"",IF(OFFSET($D$6,MATCH(VALUE(SUBSTITUTE($EQ1012,$EG1012,"")),$A$6:$A$167,0)-1,MATCH($EG1012,$D$6:$CC$6,0)-1+8,1,1)=0,"",OFFSET($D$6,MATCH(VALUE(SUBSTITUTE($EQ1012,$EG1012,"")),$A$6:$A$167,0)-1,MATCH($EG1012,$D$6:$CC$6,0)-1+8,1,1)),"")</f>
        <v/>
      </c>
      <c r="EW1012" s="182" t="str">
        <f t="shared" ca="1" si="52"/>
        <v/>
      </c>
      <c r="EX1012" s="182" t="str">
        <f t="shared" ca="1" si="53"/>
        <v/>
      </c>
      <c r="EY1012" s="182" t="str">
        <f ca="1">IF(EU1012="","",COUNTIF(EU$6:$EU1012,"&gt;"&amp;0))</f>
        <v/>
      </c>
      <c r="EZ1012" s="167"/>
      <c r="FA1012" s="155"/>
    </row>
    <row r="1013" spans="146:157" ht="27.6" customHeight="1">
      <c r="EP1013" s="181"/>
      <c r="EQ1013" s="181"/>
      <c r="ER1013" s="182"/>
      <c r="ES1013" s="182"/>
      <c r="ET1013" s="182" t="str">
        <f t="shared" ca="1" si="51"/>
        <v/>
      </c>
      <c r="EU1013" s="182" t="str">
        <f ca="1">IFERROR(IF(OFFSET($D$6,MATCH(VALUE(SUBSTITUTE(EQ1013,EG1013,"")),$A$6:$A$167,0)-1,MATCH($EG1013,$D$6:$CC$6,0)-1+7,1,1)&gt;0,OFFSET($D$6,MATCH(VALUE(SUBSTITUTE(EQ1013,EG1013,"")),$A$6:$A$167,0)-1,MATCH($EG1013,$D$6:$CC$6,0)-1+7,1,1),""),"")</f>
        <v/>
      </c>
      <c r="EV1013" s="182" t="str">
        <f ca="1">IF($EU1013&lt;&gt;"",IF(OFFSET($D$6,MATCH(VALUE(SUBSTITUTE($EQ1013,$EG1013,"")),$A$6:$A$167,0)-1,MATCH($EG1013,$D$6:$CC$6,0)-1+8,1,1)=0,"",OFFSET($D$6,MATCH(VALUE(SUBSTITUTE($EQ1013,$EG1013,"")),$A$6:$A$167,0)-1,MATCH($EG1013,$D$6:$CC$6,0)-1+8,1,1)),"")</f>
        <v/>
      </c>
      <c r="EW1013" s="182" t="str">
        <f t="shared" ca="1" si="52"/>
        <v/>
      </c>
      <c r="EX1013" s="182" t="str">
        <f t="shared" ca="1" si="53"/>
        <v/>
      </c>
      <c r="EY1013" s="182" t="str">
        <f ca="1">IF(EU1013="","",COUNTIF(EU$6:$EU1013,"&gt;"&amp;0))</f>
        <v/>
      </c>
      <c r="EZ1013" s="167"/>
      <c r="FA1013" s="155"/>
    </row>
    <row r="1014" spans="146:157" ht="27.6" customHeight="1">
      <c r="EP1014" s="181"/>
      <c r="EQ1014" s="181"/>
      <c r="ER1014" s="182"/>
      <c r="ES1014" s="182"/>
      <c r="ET1014" s="182" t="str">
        <f t="shared" ca="1" si="51"/>
        <v/>
      </c>
      <c r="EU1014" s="182" t="str">
        <f ca="1">IFERROR(IF(OFFSET($D$6,MATCH(VALUE(SUBSTITUTE(EQ1014,EG1014,"")),$A$6:$A$167,0)-1,MATCH($EG1014,$D$6:$CC$6,0)-1+7,1,1)&gt;0,OFFSET($D$6,MATCH(VALUE(SUBSTITUTE(EQ1014,EG1014,"")),$A$6:$A$167,0)-1,MATCH($EG1014,$D$6:$CC$6,0)-1+7,1,1),""),"")</f>
        <v/>
      </c>
      <c r="EV1014" s="182" t="str">
        <f ca="1">IF($EU1014&lt;&gt;"",IF(OFFSET($D$6,MATCH(VALUE(SUBSTITUTE($EQ1014,$EG1014,"")),$A$6:$A$167,0)-1,MATCH($EG1014,$D$6:$CC$6,0)-1+8,1,1)=0,"",OFFSET($D$6,MATCH(VALUE(SUBSTITUTE($EQ1014,$EG1014,"")),$A$6:$A$167,0)-1,MATCH($EG1014,$D$6:$CC$6,0)-1+8,1,1)),"")</f>
        <v/>
      </c>
      <c r="EW1014" s="182" t="str">
        <f t="shared" ca="1" si="52"/>
        <v/>
      </c>
      <c r="EX1014" s="182" t="str">
        <f t="shared" ca="1" si="53"/>
        <v/>
      </c>
      <c r="EY1014" s="182" t="str">
        <f ca="1">IF(EU1014="","",COUNTIF(EU$6:$EU1014,"&gt;"&amp;0))</f>
        <v/>
      </c>
      <c r="EZ1014" s="167"/>
      <c r="FA1014" s="155"/>
    </row>
    <row r="1015" spans="146:157" ht="27.6" customHeight="1">
      <c r="EP1015" s="181"/>
      <c r="EQ1015" s="181"/>
      <c r="ER1015" s="182"/>
      <c r="ES1015" s="182"/>
      <c r="ET1015" s="182" t="str">
        <f t="shared" ca="1" si="51"/>
        <v/>
      </c>
      <c r="EU1015" s="182" t="str">
        <f ca="1">IFERROR(IF(OFFSET($D$6,MATCH(VALUE(SUBSTITUTE(EQ1015,EG1015,"")),$A$6:$A$167,0)-1,MATCH($EG1015,$D$6:$CC$6,0)-1+7,1,1)&gt;0,OFFSET($D$6,MATCH(VALUE(SUBSTITUTE(EQ1015,EG1015,"")),$A$6:$A$167,0)-1,MATCH($EG1015,$D$6:$CC$6,0)-1+7,1,1),""),"")</f>
        <v/>
      </c>
      <c r="EV1015" s="182" t="str">
        <f ca="1">IF($EU1015&lt;&gt;"",IF(OFFSET($D$6,MATCH(VALUE(SUBSTITUTE($EQ1015,$EG1015,"")),$A$6:$A$167,0)-1,MATCH($EG1015,$D$6:$CC$6,0)-1+8,1,1)=0,"",OFFSET($D$6,MATCH(VALUE(SUBSTITUTE($EQ1015,$EG1015,"")),$A$6:$A$167,0)-1,MATCH($EG1015,$D$6:$CC$6,0)-1+8,1,1)),"")</f>
        <v/>
      </c>
      <c r="EW1015" s="182" t="str">
        <f t="shared" ca="1" si="52"/>
        <v/>
      </c>
      <c r="EX1015" s="182" t="str">
        <f t="shared" ca="1" si="53"/>
        <v/>
      </c>
      <c r="EY1015" s="182" t="str">
        <f ca="1">IF(EU1015="","",COUNTIF(EU$6:$EU1015,"&gt;"&amp;0))</f>
        <v/>
      </c>
      <c r="EZ1015" s="167"/>
      <c r="FA1015" s="155"/>
    </row>
    <row r="1016" spans="146:157" ht="27.6" customHeight="1">
      <c r="EP1016" s="181"/>
      <c r="EQ1016" s="181"/>
      <c r="ER1016" s="182"/>
      <c r="ES1016" s="182"/>
      <c r="ET1016" s="182" t="str">
        <f t="shared" ca="1" si="51"/>
        <v/>
      </c>
      <c r="EU1016" s="182" t="str">
        <f ca="1">IFERROR(IF(OFFSET($D$6,MATCH(VALUE(SUBSTITUTE(EQ1016,EG1016,"")),$A$6:$A$167,0)-1,MATCH($EG1016,$D$6:$CC$6,0)-1+7,1,1)&gt;0,OFFSET($D$6,MATCH(VALUE(SUBSTITUTE(EQ1016,EG1016,"")),$A$6:$A$167,0)-1,MATCH($EG1016,$D$6:$CC$6,0)-1+7,1,1),""),"")</f>
        <v/>
      </c>
      <c r="EV1016" s="182" t="str">
        <f ca="1">IF($EU1016&lt;&gt;"",IF(OFFSET($D$6,MATCH(VALUE(SUBSTITUTE($EQ1016,$EG1016,"")),$A$6:$A$167,0)-1,MATCH($EG1016,$D$6:$CC$6,0)-1+8,1,1)=0,"",OFFSET($D$6,MATCH(VALUE(SUBSTITUTE($EQ1016,$EG1016,"")),$A$6:$A$167,0)-1,MATCH($EG1016,$D$6:$CC$6,0)-1+8,1,1)),"")</f>
        <v/>
      </c>
      <c r="EW1016" s="182" t="str">
        <f t="shared" ca="1" si="52"/>
        <v/>
      </c>
      <c r="EX1016" s="182" t="str">
        <f t="shared" ca="1" si="53"/>
        <v/>
      </c>
      <c r="EY1016" s="182" t="str">
        <f ca="1">IF(EU1016="","",COUNTIF(EU$6:$EU1016,"&gt;"&amp;0))</f>
        <v/>
      </c>
      <c r="EZ1016" s="167"/>
      <c r="FA1016" s="155"/>
    </row>
    <row r="1017" spans="146:157" ht="27.6" customHeight="1">
      <c r="EP1017" s="181"/>
      <c r="EQ1017" s="181"/>
      <c r="ER1017" s="182"/>
      <c r="ES1017" s="182"/>
      <c r="ET1017" s="182" t="str">
        <f t="shared" ca="1" si="51"/>
        <v/>
      </c>
      <c r="EU1017" s="182" t="str">
        <f ca="1">IFERROR(IF(OFFSET($D$6,MATCH(VALUE(SUBSTITUTE(EQ1017,EG1017,"")),$A$6:$A$167,0)-1,MATCH($EG1017,$D$6:$CC$6,0)-1+7,1,1)&gt;0,OFFSET($D$6,MATCH(VALUE(SUBSTITUTE(EQ1017,EG1017,"")),$A$6:$A$167,0)-1,MATCH($EG1017,$D$6:$CC$6,0)-1+7,1,1),""),"")</f>
        <v/>
      </c>
      <c r="EV1017" s="182" t="str">
        <f ca="1">IF($EU1017&lt;&gt;"",IF(OFFSET($D$6,MATCH(VALUE(SUBSTITUTE($EQ1017,$EG1017,"")),$A$6:$A$167,0)-1,MATCH($EG1017,$D$6:$CC$6,0)-1+8,1,1)=0,"",OFFSET($D$6,MATCH(VALUE(SUBSTITUTE($EQ1017,$EG1017,"")),$A$6:$A$167,0)-1,MATCH($EG1017,$D$6:$CC$6,0)-1+8,1,1)),"")</f>
        <v/>
      </c>
      <c r="EW1017" s="182" t="str">
        <f t="shared" ca="1" si="52"/>
        <v/>
      </c>
      <c r="EX1017" s="182" t="str">
        <f t="shared" ca="1" si="53"/>
        <v/>
      </c>
      <c r="EY1017" s="182" t="str">
        <f ca="1">IF(EU1017="","",COUNTIF(EU$6:$EU1017,"&gt;"&amp;0))</f>
        <v/>
      </c>
      <c r="EZ1017" s="167"/>
      <c r="FA1017" s="155"/>
    </row>
    <row r="1018" spans="146:157" ht="27.6" customHeight="1">
      <c r="EP1018" s="181"/>
      <c r="EQ1018" s="181"/>
      <c r="ER1018" s="182"/>
      <c r="ES1018" s="182"/>
      <c r="ET1018" s="182" t="str">
        <f t="shared" ca="1" si="51"/>
        <v/>
      </c>
      <c r="EU1018" s="182" t="str">
        <f ca="1">IFERROR(IF(OFFSET($D$6,MATCH(VALUE(SUBSTITUTE(EQ1018,EG1018,"")),$A$6:$A$167,0)-1,MATCH($EG1018,$D$6:$CC$6,0)-1+7,1,1)&gt;0,OFFSET($D$6,MATCH(VALUE(SUBSTITUTE(EQ1018,EG1018,"")),$A$6:$A$167,0)-1,MATCH($EG1018,$D$6:$CC$6,0)-1+7,1,1),""),"")</f>
        <v/>
      </c>
      <c r="EV1018" s="182" t="str">
        <f ca="1">IF($EU1018&lt;&gt;"",IF(OFFSET($D$6,MATCH(VALUE(SUBSTITUTE($EQ1018,$EG1018,"")),$A$6:$A$167,0)-1,MATCH($EG1018,$D$6:$CC$6,0)-1+8,1,1)=0,"",OFFSET($D$6,MATCH(VALUE(SUBSTITUTE($EQ1018,$EG1018,"")),$A$6:$A$167,0)-1,MATCH($EG1018,$D$6:$CC$6,0)-1+8,1,1)),"")</f>
        <v/>
      </c>
      <c r="EW1018" s="182" t="str">
        <f t="shared" ca="1" si="52"/>
        <v/>
      </c>
      <c r="EX1018" s="182" t="str">
        <f t="shared" ca="1" si="53"/>
        <v/>
      </c>
      <c r="EY1018" s="182" t="str">
        <f ca="1">IF(EU1018="","",COUNTIF(EU$6:$EU1018,"&gt;"&amp;0))</f>
        <v/>
      </c>
      <c r="EZ1018" s="167"/>
      <c r="FA1018" s="155"/>
    </row>
    <row r="1019" spans="146:157" ht="27.6" customHeight="1">
      <c r="EP1019" s="181"/>
      <c r="EQ1019" s="181"/>
      <c r="ER1019" s="182"/>
      <c r="ES1019" s="182"/>
      <c r="ET1019" s="182" t="str">
        <f t="shared" ca="1" si="51"/>
        <v/>
      </c>
      <c r="EU1019" s="182" t="str">
        <f ca="1">IFERROR(IF(OFFSET($D$6,MATCH(VALUE(SUBSTITUTE(EQ1019,EG1019,"")),$A$6:$A$167,0)-1,MATCH($EG1019,$D$6:$CC$6,0)-1+7,1,1)&gt;0,OFFSET($D$6,MATCH(VALUE(SUBSTITUTE(EQ1019,EG1019,"")),$A$6:$A$167,0)-1,MATCH($EG1019,$D$6:$CC$6,0)-1+7,1,1),""),"")</f>
        <v/>
      </c>
      <c r="EV1019" s="182" t="str">
        <f ca="1">IF($EU1019&lt;&gt;"",IF(OFFSET($D$6,MATCH(VALUE(SUBSTITUTE($EQ1019,$EG1019,"")),$A$6:$A$167,0)-1,MATCH($EG1019,$D$6:$CC$6,0)-1+8,1,1)=0,"",OFFSET($D$6,MATCH(VALUE(SUBSTITUTE($EQ1019,$EG1019,"")),$A$6:$A$167,0)-1,MATCH($EG1019,$D$6:$CC$6,0)-1+8,1,1)),"")</f>
        <v/>
      </c>
      <c r="EW1019" s="182" t="str">
        <f t="shared" ca="1" si="52"/>
        <v/>
      </c>
      <c r="EX1019" s="182" t="str">
        <f t="shared" ca="1" si="53"/>
        <v/>
      </c>
      <c r="EY1019" s="182" t="str">
        <f ca="1">IF(EU1019="","",COUNTIF(EU$6:$EU1019,"&gt;"&amp;0))</f>
        <v/>
      </c>
      <c r="EZ1019" s="167"/>
      <c r="FA1019" s="155"/>
    </row>
    <row r="1020" spans="146:157" ht="27.6" customHeight="1">
      <c r="EP1020" s="181"/>
      <c r="EQ1020" s="181"/>
      <c r="ER1020" s="182"/>
      <c r="ES1020" s="182"/>
      <c r="ET1020" s="182" t="str">
        <f t="shared" ca="1" si="51"/>
        <v/>
      </c>
      <c r="EU1020" s="182" t="str">
        <f ca="1">IFERROR(IF(OFFSET($D$6,MATCH(VALUE(SUBSTITUTE(EQ1020,EG1020,"")),$A$6:$A$167,0)-1,MATCH($EG1020,$D$6:$CC$6,0)-1+7,1,1)&gt;0,OFFSET($D$6,MATCH(VALUE(SUBSTITUTE(EQ1020,EG1020,"")),$A$6:$A$167,0)-1,MATCH($EG1020,$D$6:$CC$6,0)-1+7,1,1),""),"")</f>
        <v/>
      </c>
      <c r="EV1020" s="182" t="str">
        <f ca="1">IF($EU1020&lt;&gt;"",IF(OFFSET($D$6,MATCH(VALUE(SUBSTITUTE($EQ1020,$EG1020,"")),$A$6:$A$167,0)-1,MATCH($EG1020,$D$6:$CC$6,0)-1+8,1,1)=0,"",OFFSET($D$6,MATCH(VALUE(SUBSTITUTE($EQ1020,$EG1020,"")),$A$6:$A$167,0)-1,MATCH($EG1020,$D$6:$CC$6,0)-1+8,1,1)),"")</f>
        <v/>
      </c>
      <c r="EW1020" s="182" t="str">
        <f t="shared" ca="1" si="52"/>
        <v/>
      </c>
      <c r="EX1020" s="182" t="str">
        <f t="shared" ca="1" si="53"/>
        <v/>
      </c>
      <c r="EY1020" s="182" t="str">
        <f ca="1">IF(EU1020="","",COUNTIF(EU$6:$EU1020,"&gt;"&amp;0))</f>
        <v/>
      </c>
      <c r="EZ1020" s="167"/>
      <c r="FA1020" s="155"/>
    </row>
    <row r="1021" spans="146:157" ht="27.6" customHeight="1">
      <c r="EP1021" s="181"/>
      <c r="EQ1021" s="181"/>
      <c r="ER1021" s="182"/>
      <c r="ES1021" s="182"/>
      <c r="ET1021" s="182" t="str">
        <f t="shared" ca="1" si="51"/>
        <v/>
      </c>
      <c r="EU1021" s="182" t="str">
        <f ca="1">IFERROR(IF(OFFSET($D$6,MATCH(VALUE(SUBSTITUTE(EQ1021,EG1021,"")),$A$6:$A$167,0)-1,MATCH($EG1021,$D$6:$CC$6,0)-1+7,1,1)&gt;0,OFFSET($D$6,MATCH(VALUE(SUBSTITUTE(EQ1021,EG1021,"")),$A$6:$A$167,0)-1,MATCH($EG1021,$D$6:$CC$6,0)-1+7,1,1),""),"")</f>
        <v/>
      </c>
      <c r="EV1021" s="182" t="str">
        <f ca="1">IF($EU1021&lt;&gt;"",IF(OFFSET($D$6,MATCH(VALUE(SUBSTITUTE($EQ1021,$EG1021,"")),$A$6:$A$167,0)-1,MATCH($EG1021,$D$6:$CC$6,0)-1+8,1,1)=0,"",OFFSET($D$6,MATCH(VALUE(SUBSTITUTE($EQ1021,$EG1021,"")),$A$6:$A$167,0)-1,MATCH($EG1021,$D$6:$CC$6,0)-1+8,1,1)),"")</f>
        <v/>
      </c>
      <c r="EW1021" s="182" t="str">
        <f t="shared" ca="1" si="52"/>
        <v/>
      </c>
      <c r="EX1021" s="182" t="str">
        <f t="shared" ca="1" si="53"/>
        <v/>
      </c>
      <c r="EY1021" s="182" t="str">
        <f ca="1">IF(EU1021="","",COUNTIF(EU$6:$EU1021,"&gt;"&amp;0))</f>
        <v/>
      </c>
      <c r="EZ1021" s="167"/>
      <c r="FA1021" s="155"/>
    </row>
    <row r="1022" spans="146:157" ht="27.6" customHeight="1">
      <c r="EP1022" s="181"/>
      <c r="EQ1022" s="181"/>
      <c r="ER1022" s="182"/>
      <c r="ES1022" s="182"/>
      <c r="ET1022" s="182" t="str">
        <f t="shared" ca="1" si="51"/>
        <v/>
      </c>
      <c r="EU1022" s="182" t="str">
        <f ca="1">IFERROR(IF(OFFSET($D$6,MATCH(VALUE(SUBSTITUTE(EQ1022,EG1022,"")),$A$6:$A$167,0)-1,MATCH($EG1022,$D$6:$CC$6,0)-1+7,1,1)&gt;0,OFFSET($D$6,MATCH(VALUE(SUBSTITUTE(EQ1022,EG1022,"")),$A$6:$A$167,0)-1,MATCH($EG1022,$D$6:$CC$6,0)-1+7,1,1),""),"")</f>
        <v/>
      </c>
      <c r="EV1022" s="182" t="str">
        <f ca="1">IF($EU1022&lt;&gt;"",IF(OFFSET($D$6,MATCH(VALUE(SUBSTITUTE($EQ1022,$EG1022,"")),$A$6:$A$167,0)-1,MATCH($EG1022,$D$6:$CC$6,0)-1+8,1,1)=0,"",OFFSET($D$6,MATCH(VALUE(SUBSTITUTE($EQ1022,$EG1022,"")),$A$6:$A$167,0)-1,MATCH($EG1022,$D$6:$CC$6,0)-1+8,1,1)),"")</f>
        <v/>
      </c>
      <c r="EW1022" s="182" t="str">
        <f t="shared" ca="1" si="52"/>
        <v/>
      </c>
      <c r="EX1022" s="182" t="str">
        <f t="shared" ca="1" si="53"/>
        <v/>
      </c>
      <c r="EY1022" s="182" t="str">
        <f ca="1">IF(EU1022="","",COUNTIF(EU$6:$EU1022,"&gt;"&amp;0))</f>
        <v/>
      </c>
      <c r="EZ1022" s="167"/>
      <c r="FA1022" s="155"/>
    </row>
    <row r="1023" spans="146:157" ht="27.6" customHeight="1">
      <c r="EP1023" s="181"/>
      <c r="EQ1023" s="181"/>
      <c r="ER1023" s="182"/>
      <c r="ES1023" s="182"/>
      <c r="ET1023" s="182" t="str">
        <f t="shared" ca="1" si="51"/>
        <v/>
      </c>
      <c r="EU1023" s="182" t="str">
        <f ca="1">IFERROR(IF(OFFSET($D$6,MATCH(VALUE(SUBSTITUTE(EQ1023,EG1023,"")),$A$6:$A$167,0)-1,MATCH($EG1023,$D$6:$CC$6,0)-1+7,1,1)&gt;0,OFFSET($D$6,MATCH(VALUE(SUBSTITUTE(EQ1023,EG1023,"")),$A$6:$A$167,0)-1,MATCH($EG1023,$D$6:$CC$6,0)-1+7,1,1),""),"")</f>
        <v/>
      </c>
      <c r="EV1023" s="182" t="str">
        <f ca="1">IF($EU1023&lt;&gt;"",IF(OFFSET($D$6,MATCH(VALUE(SUBSTITUTE($EQ1023,$EG1023,"")),$A$6:$A$167,0)-1,MATCH($EG1023,$D$6:$CC$6,0)-1+8,1,1)=0,"",OFFSET($D$6,MATCH(VALUE(SUBSTITUTE($EQ1023,$EG1023,"")),$A$6:$A$167,0)-1,MATCH($EG1023,$D$6:$CC$6,0)-1+8,1,1)),"")</f>
        <v/>
      </c>
      <c r="EW1023" s="182" t="str">
        <f t="shared" ca="1" si="52"/>
        <v/>
      </c>
      <c r="EX1023" s="182" t="str">
        <f t="shared" ca="1" si="53"/>
        <v/>
      </c>
      <c r="EY1023" s="182" t="str">
        <f ca="1">IF(EU1023="","",COUNTIF(EU$6:$EU1023,"&gt;"&amp;0))</f>
        <v/>
      </c>
      <c r="EZ1023" s="167"/>
      <c r="FA1023" s="155"/>
    </row>
    <row r="1024" spans="146:157" ht="27.6" customHeight="1">
      <c r="EP1024" s="181"/>
      <c r="EQ1024" s="181"/>
      <c r="ER1024" s="182"/>
      <c r="ES1024" s="182"/>
      <c r="ET1024" s="182" t="str">
        <f t="shared" ca="1" si="51"/>
        <v/>
      </c>
      <c r="EU1024" s="182" t="str">
        <f ca="1">IFERROR(IF(OFFSET($D$6,MATCH(VALUE(SUBSTITUTE(EQ1024,EG1024,"")),$A$6:$A$167,0)-1,MATCH($EG1024,$D$6:$CC$6,0)-1+7,1,1)&gt;0,OFFSET($D$6,MATCH(VALUE(SUBSTITUTE(EQ1024,EG1024,"")),$A$6:$A$167,0)-1,MATCH($EG1024,$D$6:$CC$6,0)-1+7,1,1),""),"")</f>
        <v/>
      </c>
      <c r="EV1024" s="182" t="str">
        <f ca="1">IF($EU1024&lt;&gt;"",IF(OFFSET($D$6,MATCH(VALUE(SUBSTITUTE($EQ1024,$EG1024,"")),$A$6:$A$167,0)-1,MATCH($EG1024,$D$6:$CC$6,0)-1+8,1,1)=0,"",OFFSET($D$6,MATCH(VALUE(SUBSTITUTE($EQ1024,$EG1024,"")),$A$6:$A$167,0)-1,MATCH($EG1024,$D$6:$CC$6,0)-1+8,1,1)),"")</f>
        <v/>
      </c>
      <c r="EW1024" s="182" t="str">
        <f t="shared" ca="1" si="52"/>
        <v/>
      </c>
      <c r="EX1024" s="182" t="str">
        <f t="shared" ca="1" si="53"/>
        <v/>
      </c>
      <c r="EY1024" s="182" t="str">
        <f ca="1">IF(EU1024="","",COUNTIF(EU$6:$EU1024,"&gt;"&amp;0))</f>
        <v/>
      </c>
      <c r="EZ1024" s="167"/>
      <c r="FA1024" s="155"/>
    </row>
    <row r="1025" spans="146:157" ht="27.6" customHeight="1">
      <c r="EP1025" s="181"/>
      <c r="EQ1025" s="181"/>
      <c r="ER1025" s="182"/>
      <c r="ES1025" s="182"/>
      <c r="ET1025" s="182" t="str">
        <f t="shared" ca="1" si="51"/>
        <v/>
      </c>
      <c r="EU1025" s="182" t="str">
        <f ca="1">IFERROR(IF(OFFSET($D$6,MATCH(VALUE(SUBSTITUTE(EQ1025,EG1025,"")),$A$6:$A$167,0)-1,MATCH($EG1025,$D$6:$CC$6,0)-1+7,1,1)&gt;0,OFFSET($D$6,MATCH(VALUE(SUBSTITUTE(EQ1025,EG1025,"")),$A$6:$A$167,0)-1,MATCH($EG1025,$D$6:$CC$6,0)-1+7,1,1),""),"")</f>
        <v/>
      </c>
      <c r="EV1025" s="182" t="str">
        <f ca="1">IF($EU1025&lt;&gt;"",IF(OFFSET($D$6,MATCH(VALUE(SUBSTITUTE($EQ1025,$EG1025,"")),$A$6:$A$167,0)-1,MATCH($EG1025,$D$6:$CC$6,0)-1+8,1,1)=0,"",OFFSET($D$6,MATCH(VALUE(SUBSTITUTE($EQ1025,$EG1025,"")),$A$6:$A$167,0)-1,MATCH($EG1025,$D$6:$CC$6,0)-1+8,1,1)),"")</f>
        <v/>
      </c>
      <c r="EW1025" s="182" t="str">
        <f t="shared" ca="1" si="52"/>
        <v/>
      </c>
      <c r="EX1025" s="182" t="str">
        <f t="shared" ca="1" si="53"/>
        <v/>
      </c>
      <c r="EY1025" s="182" t="str">
        <f ca="1">IF(EU1025="","",COUNTIF(EU$6:$EU1025,"&gt;"&amp;0))</f>
        <v/>
      </c>
      <c r="EZ1025" s="167"/>
      <c r="FA1025" s="155"/>
    </row>
    <row r="1026" spans="146:157" ht="27.6" customHeight="1">
      <c r="EP1026" s="181"/>
      <c r="EQ1026" s="181"/>
      <c r="ER1026" s="182"/>
      <c r="ES1026" s="182"/>
      <c r="ET1026" s="182" t="str">
        <f t="shared" ca="1" si="51"/>
        <v/>
      </c>
      <c r="EU1026" s="182" t="str">
        <f ca="1">IFERROR(IF(OFFSET($D$6,MATCH(VALUE(SUBSTITUTE(EQ1026,EG1026,"")),$A$6:$A$167,0)-1,MATCH($EG1026,$D$6:$CC$6,0)-1+7,1,1)&gt;0,OFFSET($D$6,MATCH(VALUE(SUBSTITUTE(EQ1026,EG1026,"")),$A$6:$A$167,0)-1,MATCH($EG1026,$D$6:$CC$6,0)-1+7,1,1),""),"")</f>
        <v/>
      </c>
      <c r="EV1026" s="182" t="str">
        <f ca="1">IF($EU1026&lt;&gt;"",IF(OFFSET($D$6,MATCH(VALUE(SUBSTITUTE($EQ1026,$EG1026,"")),$A$6:$A$167,0)-1,MATCH($EG1026,$D$6:$CC$6,0)-1+8,1,1)=0,"",OFFSET($D$6,MATCH(VALUE(SUBSTITUTE($EQ1026,$EG1026,"")),$A$6:$A$167,0)-1,MATCH($EG1026,$D$6:$CC$6,0)-1+8,1,1)),"")</f>
        <v/>
      </c>
      <c r="EW1026" s="182" t="str">
        <f t="shared" ca="1" si="52"/>
        <v/>
      </c>
      <c r="EX1026" s="182" t="str">
        <f t="shared" ca="1" si="53"/>
        <v/>
      </c>
      <c r="EY1026" s="182" t="str">
        <f ca="1">IF(EU1026="","",COUNTIF(EU$6:$EU1026,"&gt;"&amp;0))</f>
        <v/>
      </c>
      <c r="EZ1026" s="167"/>
      <c r="FA1026" s="155"/>
    </row>
    <row r="1027" spans="146:157" ht="27.6" customHeight="1">
      <c r="EP1027" s="181"/>
      <c r="EQ1027" s="181"/>
      <c r="ER1027" s="182"/>
      <c r="ES1027" s="182"/>
      <c r="ET1027" s="182" t="str">
        <f t="shared" ca="1" si="51"/>
        <v/>
      </c>
      <c r="EU1027" s="182" t="str">
        <f ca="1">IFERROR(IF(OFFSET($D$6,MATCH(VALUE(SUBSTITUTE(EQ1027,EG1027,"")),$A$6:$A$167,0)-1,MATCH($EG1027,$D$6:$CC$6,0)-1+7,1,1)&gt;0,OFFSET($D$6,MATCH(VALUE(SUBSTITUTE(EQ1027,EG1027,"")),$A$6:$A$167,0)-1,MATCH($EG1027,$D$6:$CC$6,0)-1+7,1,1),""),"")</f>
        <v/>
      </c>
      <c r="EV1027" s="182" t="str">
        <f ca="1">IF($EU1027&lt;&gt;"",IF(OFFSET($D$6,MATCH(VALUE(SUBSTITUTE($EQ1027,$EG1027,"")),$A$6:$A$167,0)-1,MATCH($EG1027,$D$6:$CC$6,0)-1+8,1,1)=0,"",OFFSET($D$6,MATCH(VALUE(SUBSTITUTE($EQ1027,$EG1027,"")),$A$6:$A$167,0)-1,MATCH($EG1027,$D$6:$CC$6,0)-1+8,1,1)),"")</f>
        <v/>
      </c>
      <c r="EW1027" s="182" t="str">
        <f t="shared" ca="1" si="52"/>
        <v/>
      </c>
      <c r="EX1027" s="182" t="str">
        <f t="shared" ca="1" si="53"/>
        <v/>
      </c>
      <c r="EY1027" s="182" t="str">
        <f ca="1">IF(EU1027="","",COUNTIF(EU$6:$EU1027,"&gt;"&amp;0))</f>
        <v/>
      </c>
      <c r="EZ1027" s="167"/>
      <c r="FA1027" s="155"/>
    </row>
    <row r="1028" spans="146:157" ht="27.6" customHeight="1">
      <c r="EP1028" s="181"/>
      <c r="EQ1028" s="181"/>
      <c r="ER1028" s="182"/>
      <c r="ES1028" s="182"/>
      <c r="ET1028" s="182" t="str">
        <f t="shared" ca="1" si="51"/>
        <v/>
      </c>
      <c r="EU1028" s="182" t="str">
        <f ca="1">IFERROR(IF(OFFSET($D$6,MATCH(VALUE(SUBSTITUTE(EQ1028,EG1028,"")),$A$6:$A$167,0)-1,MATCH($EG1028,$D$6:$CC$6,0)-1+7,1,1)&gt;0,OFFSET($D$6,MATCH(VALUE(SUBSTITUTE(EQ1028,EG1028,"")),$A$6:$A$167,0)-1,MATCH($EG1028,$D$6:$CC$6,0)-1+7,1,1),""),"")</f>
        <v/>
      </c>
      <c r="EV1028" s="182" t="str">
        <f ca="1">IF($EU1028&lt;&gt;"",IF(OFFSET($D$6,MATCH(VALUE(SUBSTITUTE($EQ1028,$EG1028,"")),$A$6:$A$167,0)-1,MATCH($EG1028,$D$6:$CC$6,0)-1+8,1,1)=0,"",OFFSET($D$6,MATCH(VALUE(SUBSTITUTE($EQ1028,$EG1028,"")),$A$6:$A$167,0)-1,MATCH($EG1028,$D$6:$CC$6,0)-1+8,1,1)),"")</f>
        <v/>
      </c>
      <c r="EW1028" s="182" t="str">
        <f t="shared" ca="1" si="52"/>
        <v/>
      </c>
      <c r="EX1028" s="182" t="str">
        <f t="shared" ca="1" si="53"/>
        <v/>
      </c>
      <c r="EY1028" s="182" t="str">
        <f ca="1">IF(EU1028="","",COUNTIF(EU$6:$EU1028,"&gt;"&amp;0))</f>
        <v/>
      </c>
      <c r="EZ1028" s="167"/>
      <c r="FA1028" s="155"/>
    </row>
    <row r="1029" spans="146:157" ht="27.6" customHeight="1">
      <c r="EP1029" s="181"/>
      <c r="EQ1029" s="181"/>
      <c r="ER1029" s="182"/>
      <c r="ES1029" s="182"/>
      <c r="ET1029" s="182" t="str">
        <f t="shared" ca="1" si="51"/>
        <v/>
      </c>
      <c r="EU1029" s="182" t="str">
        <f ca="1">IFERROR(IF(OFFSET($D$6,MATCH(VALUE(SUBSTITUTE(EQ1029,EG1029,"")),$A$6:$A$167,0)-1,MATCH($EG1029,$D$6:$CC$6,0)-1+7,1,1)&gt;0,OFFSET($D$6,MATCH(VALUE(SUBSTITUTE(EQ1029,EG1029,"")),$A$6:$A$167,0)-1,MATCH($EG1029,$D$6:$CC$6,0)-1+7,1,1),""),"")</f>
        <v/>
      </c>
      <c r="EV1029" s="182" t="str">
        <f ca="1">IF($EU1029&lt;&gt;"",IF(OFFSET($D$6,MATCH(VALUE(SUBSTITUTE($EQ1029,$EG1029,"")),$A$6:$A$167,0)-1,MATCH($EG1029,$D$6:$CC$6,0)-1+8,1,1)=0,"",OFFSET($D$6,MATCH(VALUE(SUBSTITUTE($EQ1029,$EG1029,"")),$A$6:$A$167,0)-1,MATCH($EG1029,$D$6:$CC$6,0)-1+8,1,1)),"")</f>
        <v/>
      </c>
      <c r="EW1029" s="182" t="str">
        <f t="shared" ca="1" si="52"/>
        <v/>
      </c>
      <c r="EX1029" s="182" t="str">
        <f t="shared" ca="1" si="53"/>
        <v/>
      </c>
      <c r="EY1029" s="182" t="str">
        <f ca="1">IF(EU1029="","",COUNTIF(EU$6:$EU1029,"&gt;"&amp;0))</f>
        <v/>
      </c>
      <c r="EZ1029" s="167"/>
      <c r="FA1029" s="155"/>
    </row>
    <row r="1030" spans="146:157" ht="27.6" customHeight="1">
      <c r="EP1030" s="181"/>
      <c r="EQ1030" s="181"/>
      <c r="ER1030" s="182"/>
      <c r="ES1030" s="182"/>
      <c r="ET1030" s="182" t="str">
        <f t="shared" ca="1" si="51"/>
        <v/>
      </c>
      <c r="EU1030" s="182" t="str">
        <f ca="1">IFERROR(IF(OFFSET($D$6,MATCH(VALUE(SUBSTITUTE(EQ1030,EG1030,"")),$A$6:$A$167,0)-1,MATCH($EG1030,$D$6:$CC$6,0)-1+7,1,1)&gt;0,OFFSET($D$6,MATCH(VALUE(SUBSTITUTE(EQ1030,EG1030,"")),$A$6:$A$167,0)-1,MATCH($EG1030,$D$6:$CC$6,0)-1+7,1,1),""),"")</f>
        <v/>
      </c>
      <c r="EV1030" s="182" t="str">
        <f ca="1">IF($EU1030&lt;&gt;"",IF(OFFSET($D$6,MATCH(VALUE(SUBSTITUTE($EQ1030,$EG1030,"")),$A$6:$A$167,0)-1,MATCH($EG1030,$D$6:$CC$6,0)-1+8,1,1)=0,"",OFFSET($D$6,MATCH(VALUE(SUBSTITUTE($EQ1030,$EG1030,"")),$A$6:$A$167,0)-1,MATCH($EG1030,$D$6:$CC$6,0)-1+8,1,1)),"")</f>
        <v/>
      </c>
      <c r="EW1030" s="182" t="str">
        <f t="shared" ca="1" si="52"/>
        <v/>
      </c>
      <c r="EX1030" s="182" t="str">
        <f t="shared" ca="1" si="53"/>
        <v/>
      </c>
      <c r="EY1030" s="182" t="str">
        <f ca="1">IF(EU1030="","",COUNTIF(EU$6:$EU1030,"&gt;"&amp;0))</f>
        <v/>
      </c>
      <c r="EZ1030" s="167"/>
      <c r="FA1030" s="155"/>
    </row>
    <row r="1031" spans="146:157" ht="27.6" customHeight="1">
      <c r="EP1031" s="181"/>
      <c r="EQ1031" s="181"/>
      <c r="ER1031" s="182"/>
      <c r="ES1031" s="182"/>
      <c r="ET1031" s="182" t="str">
        <f t="shared" ref="ET1031:ET1094" ca="1" si="54">IF(EY1031="","",EN1031)</f>
        <v/>
      </c>
      <c r="EU1031" s="182" t="str">
        <f ca="1">IFERROR(IF(OFFSET($D$6,MATCH(VALUE(SUBSTITUTE(EQ1031,EG1031,"")),$A$6:$A$167,0)-1,MATCH($EG1031,$D$6:$CC$6,0)-1+7,1,1)&gt;0,OFFSET($D$6,MATCH(VALUE(SUBSTITUTE(EQ1031,EG1031,"")),$A$6:$A$167,0)-1,MATCH($EG1031,$D$6:$CC$6,0)-1+7,1,1),""),"")</f>
        <v/>
      </c>
      <c r="EV1031" s="182" t="str">
        <f ca="1">IF($EU1031&lt;&gt;"",IF(OFFSET($D$6,MATCH(VALUE(SUBSTITUTE($EQ1031,$EG1031,"")),$A$6:$A$167,0)-1,MATCH($EG1031,$D$6:$CC$6,0)-1+8,1,1)=0,"",OFFSET($D$6,MATCH(VALUE(SUBSTITUTE($EQ1031,$EG1031,"")),$A$6:$A$167,0)-1,MATCH($EG1031,$D$6:$CC$6,0)-1+8,1,1)),"")</f>
        <v/>
      </c>
      <c r="EW1031" s="182" t="str">
        <f t="shared" ref="EW1031:EW1094" ca="1" si="55">IF(EY1031="","","F")</f>
        <v/>
      </c>
      <c r="EX1031" s="182" t="str">
        <f t="shared" ref="EX1031:EX1094" ca="1" si="56">IF(EY1031="","",EM1031)</f>
        <v/>
      </c>
      <c r="EY1031" s="182" t="str">
        <f ca="1">IF(EU1031="","",COUNTIF(EU$6:$EU1031,"&gt;"&amp;0))</f>
        <v/>
      </c>
      <c r="EZ1031" s="167"/>
      <c r="FA1031" s="155"/>
    </row>
    <row r="1032" spans="146:157" ht="27.6" customHeight="1">
      <c r="EP1032" s="181"/>
      <c r="EQ1032" s="181"/>
      <c r="ER1032" s="182"/>
      <c r="ES1032" s="182"/>
      <c r="ET1032" s="182" t="str">
        <f t="shared" ca="1" si="54"/>
        <v/>
      </c>
      <c r="EU1032" s="182" t="str">
        <f ca="1">IFERROR(IF(OFFSET($D$6,MATCH(VALUE(SUBSTITUTE(EQ1032,EG1032,"")),$A$6:$A$167,0)-1,MATCH($EG1032,$D$6:$CC$6,0)-1+7,1,1)&gt;0,OFFSET($D$6,MATCH(VALUE(SUBSTITUTE(EQ1032,EG1032,"")),$A$6:$A$167,0)-1,MATCH($EG1032,$D$6:$CC$6,0)-1+7,1,1),""),"")</f>
        <v/>
      </c>
      <c r="EV1032" s="182" t="str">
        <f ca="1">IF($EU1032&lt;&gt;"",IF(OFFSET($D$6,MATCH(VALUE(SUBSTITUTE($EQ1032,$EG1032,"")),$A$6:$A$167,0)-1,MATCH($EG1032,$D$6:$CC$6,0)-1+8,1,1)=0,"",OFFSET($D$6,MATCH(VALUE(SUBSTITUTE($EQ1032,$EG1032,"")),$A$6:$A$167,0)-1,MATCH($EG1032,$D$6:$CC$6,0)-1+8,1,1)),"")</f>
        <v/>
      </c>
      <c r="EW1032" s="182" t="str">
        <f t="shared" ca="1" si="55"/>
        <v/>
      </c>
      <c r="EX1032" s="182" t="str">
        <f t="shared" ca="1" si="56"/>
        <v/>
      </c>
      <c r="EY1032" s="182" t="str">
        <f ca="1">IF(EU1032="","",COUNTIF(EU$6:$EU1032,"&gt;"&amp;0))</f>
        <v/>
      </c>
      <c r="EZ1032" s="167"/>
      <c r="FA1032" s="155"/>
    </row>
    <row r="1033" spans="146:157" ht="27.6" customHeight="1">
      <c r="EP1033" s="181"/>
      <c r="EQ1033" s="181"/>
      <c r="ER1033" s="182"/>
      <c r="ES1033" s="182"/>
      <c r="ET1033" s="182" t="str">
        <f t="shared" ca="1" si="54"/>
        <v/>
      </c>
      <c r="EU1033" s="182" t="str">
        <f ca="1">IFERROR(IF(OFFSET($D$6,MATCH(VALUE(SUBSTITUTE(EQ1033,EG1033,"")),$A$6:$A$167,0)-1,MATCH($EG1033,$D$6:$CC$6,0)-1+7,1,1)&gt;0,OFFSET($D$6,MATCH(VALUE(SUBSTITUTE(EQ1033,EG1033,"")),$A$6:$A$167,0)-1,MATCH($EG1033,$D$6:$CC$6,0)-1+7,1,1),""),"")</f>
        <v/>
      </c>
      <c r="EV1033" s="182" t="str">
        <f ca="1">IF($EU1033&lt;&gt;"",IF(OFFSET($D$6,MATCH(VALUE(SUBSTITUTE($EQ1033,$EG1033,"")),$A$6:$A$167,0)-1,MATCH($EG1033,$D$6:$CC$6,0)-1+8,1,1)=0,"",OFFSET($D$6,MATCH(VALUE(SUBSTITUTE($EQ1033,$EG1033,"")),$A$6:$A$167,0)-1,MATCH($EG1033,$D$6:$CC$6,0)-1+8,1,1)),"")</f>
        <v/>
      </c>
      <c r="EW1033" s="182" t="str">
        <f t="shared" ca="1" si="55"/>
        <v/>
      </c>
      <c r="EX1033" s="182" t="str">
        <f t="shared" ca="1" si="56"/>
        <v/>
      </c>
      <c r="EY1033" s="182" t="str">
        <f ca="1">IF(EU1033="","",COUNTIF(EU$6:$EU1033,"&gt;"&amp;0))</f>
        <v/>
      </c>
      <c r="EZ1033" s="167"/>
      <c r="FA1033" s="155"/>
    </row>
    <row r="1034" spans="146:157" ht="27.6" customHeight="1">
      <c r="EP1034" s="181"/>
      <c r="EQ1034" s="181"/>
      <c r="ER1034" s="182"/>
      <c r="ES1034" s="182"/>
      <c r="ET1034" s="182" t="str">
        <f t="shared" ca="1" si="54"/>
        <v/>
      </c>
      <c r="EU1034" s="182" t="str">
        <f ca="1">IFERROR(IF(OFFSET($D$6,MATCH(VALUE(SUBSTITUTE(EQ1034,EG1034,"")),$A$6:$A$167,0)-1,MATCH($EG1034,$D$6:$CC$6,0)-1+7,1,1)&gt;0,OFFSET($D$6,MATCH(VALUE(SUBSTITUTE(EQ1034,EG1034,"")),$A$6:$A$167,0)-1,MATCH($EG1034,$D$6:$CC$6,0)-1+7,1,1),""),"")</f>
        <v/>
      </c>
      <c r="EV1034" s="182" t="str">
        <f ca="1">IF($EU1034&lt;&gt;"",IF(OFFSET($D$6,MATCH(VALUE(SUBSTITUTE($EQ1034,$EG1034,"")),$A$6:$A$167,0)-1,MATCH($EG1034,$D$6:$CC$6,0)-1+8,1,1)=0,"",OFFSET($D$6,MATCH(VALUE(SUBSTITUTE($EQ1034,$EG1034,"")),$A$6:$A$167,0)-1,MATCH($EG1034,$D$6:$CC$6,0)-1+8,1,1)),"")</f>
        <v/>
      </c>
      <c r="EW1034" s="182" t="str">
        <f t="shared" ca="1" si="55"/>
        <v/>
      </c>
      <c r="EX1034" s="182" t="str">
        <f t="shared" ca="1" si="56"/>
        <v/>
      </c>
      <c r="EY1034" s="182" t="str">
        <f ca="1">IF(EU1034="","",COUNTIF(EU$6:$EU1034,"&gt;"&amp;0))</f>
        <v/>
      </c>
      <c r="EZ1034" s="167"/>
      <c r="FA1034" s="155"/>
    </row>
    <row r="1035" spans="146:157" ht="27.6" customHeight="1">
      <c r="EP1035" s="181"/>
      <c r="EQ1035" s="181"/>
      <c r="ER1035" s="182"/>
      <c r="ES1035" s="182"/>
      <c r="ET1035" s="182" t="str">
        <f t="shared" ca="1" si="54"/>
        <v/>
      </c>
      <c r="EU1035" s="182" t="str">
        <f ca="1">IFERROR(IF(OFFSET($D$6,MATCH(VALUE(SUBSTITUTE(EQ1035,EG1035,"")),$A$6:$A$167,0)-1,MATCH($EG1035,$D$6:$CC$6,0)-1+7,1,1)&gt;0,OFFSET($D$6,MATCH(VALUE(SUBSTITUTE(EQ1035,EG1035,"")),$A$6:$A$167,0)-1,MATCH($EG1035,$D$6:$CC$6,0)-1+7,1,1),""),"")</f>
        <v/>
      </c>
      <c r="EV1035" s="182" t="str">
        <f ca="1">IF($EU1035&lt;&gt;"",IF(OFFSET($D$6,MATCH(VALUE(SUBSTITUTE($EQ1035,$EG1035,"")),$A$6:$A$167,0)-1,MATCH($EG1035,$D$6:$CC$6,0)-1+8,1,1)=0,"",OFFSET($D$6,MATCH(VALUE(SUBSTITUTE($EQ1035,$EG1035,"")),$A$6:$A$167,0)-1,MATCH($EG1035,$D$6:$CC$6,0)-1+8,1,1)),"")</f>
        <v/>
      </c>
      <c r="EW1035" s="182" t="str">
        <f t="shared" ca="1" si="55"/>
        <v/>
      </c>
      <c r="EX1035" s="182" t="str">
        <f t="shared" ca="1" si="56"/>
        <v/>
      </c>
      <c r="EY1035" s="182" t="str">
        <f ca="1">IF(EU1035="","",COUNTIF(EU$6:$EU1035,"&gt;"&amp;0))</f>
        <v/>
      </c>
      <c r="EZ1035" s="167"/>
      <c r="FA1035" s="155"/>
    </row>
    <row r="1036" spans="146:157" ht="27.6" customHeight="1">
      <c r="EP1036" s="181"/>
      <c r="EQ1036" s="181"/>
      <c r="ER1036" s="182"/>
      <c r="ES1036" s="182"/>
      <c r="ET1036" s="182" t="str">
        <f t="shared" ca="1" si="54"/>
        <v/>
      </c>
      <c r="EU1036" s="182" t="str">
        <f ca="1">IFERROR(IF(OFFSET($D$6,MATCH(VALUE(SUBSTITUTE(EQ1036,EG1036,"")),$A$6:$A$167,0)-1,MATCH($EG1036,$D$6:$CC$6,0)-1+7,1,1)&gt;0,OFFSET($D$6,MATCH(VALUE(SUBSTITUTE(EQ1036,EG1036,"")),$A$6:$A$167,0)-1,MATCH($EG1036,$D$6:$CC$6,0)-1+7,1,1),""),"")</f>
        <v/>
      </c>
      <c r="EV1036" s="182" t="str">
        <f ca="1">IF($EU1036&lt;&gt;"",IF(OFFSET($D$6,MATCH(VALUE(SUBSTITUTE($EQ1036,$EG1036,"")),$A$6:$A$167,0)-1,MATCH($EG1036,$D$6:$CC$6,0)-1+8,1,1)=0,"",OFFSET($D$6,MATCH(VALUE(SUBSTITUTE($EQ1036,$EG1036,"")),$A$6:$A$167,0)-1,MATCH($EG1036,$D$6:$CC$6,0)-1+8,1,1)),"")</f>
        <v/>
      </c>
      <c r="EW1036" s="182" t="str">
        <f t="shared" ca="1" si="55"/>
        <v/>
      </c>
      <c r="EX1036" s="182" t="str">
        <f t="shared" ca="1" si="56"/>
        <v/>
      </c>
      <c r="EY1036" s="182" t="str">
        <f ca="1">IF(EU1036="","",COUNTIF(EU$6:$EU1036,"&gt;"&amp;0))</f>
        <v/>
      </c>
      <c r="EZ1036" s="167"/>
      <c r="FA1036" s="155"/>
    </row>
    <row r="1037" spans="146:157" ht="27.6" customHeight="1">
      <c r="EP1037" s="181"/>
      <c r="EQ1037" s="181"/>
      <c r="ER1037" s="182"/>
      <c r="ES1037" s="182"/>
      <c r="ET1037" s="182" t="str">
        <f t="shared" ca="1" si="54"/>
        <v/>
      </c>
      <c r="EU1037" s="182" t="str">
        <f ca="1">IFERROR(IF(OFFSET($D$6,MATCH(VALUE(SUBSTITUTE(EQ1037,EG1037,"")),$A$6:$A$167,0)-1,MATCH($EG1037,$D$6:$CC$6,0)-1+7,1,1)&gt;0,OFFSET($D$6,MATCH(VALUE(SUBSTITUTE(EQ1037,EG1037,"")),$A$6:$A$167,0)-1,MATCH($EG1037,$D$6:$CC$6,0)-1+7,1,1),""),"")</f>
        <v/>
      </c>
      <c r="EV1037" s="182" t="str">
        <f ca="1">IF($EU1037&lt;&gt;"",IF(OFFSET($D$6,MATCH(VALUE(SUBSTITUTE($EQ1037,$EG1037,"")),$A$6:$A$167,0)-1,MATCH($EG1037,$D$6:$CC$6,0)-1+8,1,1)=0,"",OFFSET($D$6,MATCH(VALUE(SUBSTITUTE($EQ1037,$EG1037,"")),$A$6:$A$167,0)-1,MATCH($EG1037,$D$6:$CC$6,0)-1+8,1,1)),"")</f>
        <v/>
      </c>
      <c r="EW1037" s="182" t="str">
        <f t="shared" ca="1" si="55"/>
        <v/>
      </c>
      <c r="EX1037" s="182" t="str">
        <f t="shared" ca="1" si="56"/>
        <v/>
      </c>
      <c r="EY1037" s="182" t="str">
        <f ca="1">IF(EU1037="","",COUNTIF(EU$6:$EU1037,"&gt;"&amp;0))</f>
        <v/>
      </c>
      <c r="EZ1037" s="167"/>
      <c r="FA1037" s="155"/>
    </row>
    <row r="1038" spans="146:157" ht="27.6" customHeight="1">
      <c r="EP1038" s="181"/>
      <c r="EQ1038" s="181"/>
      <c r="ER1038" s="182"/>
      <c r="ES1038" s="182"/>
      <c r="ET1038" s="182" t="str">
        <f t="shared" ca="1" si="54"/>
        <v/>
      </c>
      <c r="EU1038" s="182" t="str">
        <f ca="1">IFERROR(IF(OFFSET($D$6,MATCH(VALUE(SUBSTITUTE(EQ1038,EG1038,"")),$A$6:$A$167,0)-1,MATCH($EG1038,$D$6:$CC$6,0)-1+7,1,1)&gt;0,OFFSET($D$6,MATCH(VALUE(SUBSTITUTE(EQ1038,EG1038,"")),$A$6:$A$167,0)-1,MATCH($EG1038,$D$6:$CC$6,0)-1+7,1,1),""),"")</f>
        <v/>
      </c>
      <c r="EV1038" s="182" t="str">
        <f ca="1">IF($EU1038&lt;&gt;"",IF(OFFSET($D$6,MATCH(VALUE(SUBSTITUTE($EQ1038,$EG1038,"")),$A$6:$A$167,0)-1,MATCH($EG1038,$D$6:$CC$6,0)-1+8,1,1)=0,"",OFFSET($D$6,MATCH(VALUE(SUBSTITUTE($EQ1038,$EG1038,"")),$A$6:$A$167,0)-1,MATCH($EG1038,$D$6:$CC$6,0)-1+8,1,1)),"")</f>
        <v/>
      </c>
      <c r="EW1038" s="182" t="str">
        <f t="shared" ca="1" si="55"/>
        <v/>
      </c>
      <c r="EX1038" s="182" t="str">
        <f t="shared" ca="1" si="56"/>
        <v/>
      </c>
      <c r="EY1038" s="182" t="str">
        <f ca="1">IF(EU1038="","",COUNTIF(EU$6:$EU1038,"&gt;"&amp;0))</f>
        <v/>
      </c>
      <c r="EZ1038" s="167"/>
      <c r="FA1038" s="155"/>
    </row>
    <row r="1039" spans="146:157" ht="27.6" customHeight="1">
      <c r="EP1039" s="181"/>
      <c r="EQ1039" s="181"/>
      <c r="ER1039" s="182"/>
      <c r="ES1039" s="182"/>
      <c r="ET1039" s="182" t="str">
        <f t="shared" ca="1" si="54"/>
        <v/>
      </c>
      <c r="EU1039" s="182" t="str">
        <f ca="1">IFERROR(IF(OFFSET($D$6,MATCH(VALUE(SUBSTITUTE(EQ1039,EG1039,"")),$A$6:$A$167,0)-1,MATCH($EG1039,$D$6:$CC$6,0)-1+7,1,1)&gt;0,OFFSET($D$6,MATCH(VALUE(SUBSTITUTE(EQ1039,EG1039,"")),$A$6:$A$167,0)-1,MATCH($EG1039,$D$6:$CC$6,0)-1+7,1,1),""),"")</f>
        <v/>
      </c>
      <c r="EV1039" s="182" t="str">
        <f ca="1">IF($EU1039&lt;&gt;"",IF(OFFSET($D$6,MATCH(VALUE(SUBSTITUTE($EQ1039,$EG1039,"")),$A$6:$A$167,0)-1,MATCH($EG1039,$D$6:$CC$6,0)-1+8,1,1)=0,"",OFFSET($D$6,MATCH(VALUE(SUBSTITUTE($EQ1039,$EG1039,"")),$A$6:$A$167,0)-1,MATCH($EG1039,$D$6:$CC$6,0)-1+8,1,1)),"")</f>
        <v/>
      </c>
      <c r="EW1039" s="182" t="str">
        <f t="shared" ca="1" si="55"/>
        <v/>
      </c>
      <c r="EX1039" s="182" t="str">
        <f t="shared" ca="1" si="56"/>
        <v/>
      </c>
      <c r="EY1039" s="182" t="str">
        <f ca="1">IF(EU1039="","",COUNTIF(EU$6:$EU1039,"&gt;"&amp;0))</f>
        <v/>
      </c>
      <c r="EZ1039" s="167"/>
      <c r="FA1039" s="155"/>
    </row>
    <row r="1040" spans="146:157" ht="27.6" customHeight="1">
      <c r="EP1040" s="181"/>
      <c r="EQ1040" s="181"/>
      <c r="ER1040" s="182"/>
      <c r="ES1040" s="182"/>
      <c r="ET1040" s="182" t="str">
        <f t="shared" ca="1" si="54"/>
        <v/>
      </c>
      <c r="EU1040" s="182" t="str">
        <f ca="1">IFERROR(IF(OFFSET($D$6,MATCH(VALUE(SUBSTITUTE(EQ1040,EG1040,"")),$A$6:$A$167,0)-1,MATCH($EG1040,$D$6:$CC$6,0)-1+7,1,1)&gt;0,OFFSET($D$6,MATCH(VALUE(SUBSTITUTE(EQ1040,EG1040,"")),$A$6:$A$167,0)-1,MATCH($EG1040,$D$6:$CC$6,0)-1+7,1,1),""),"")</f>
        <v/>
      </c>
      <c r="EV1040" s="182" t="str">
        <f ca="1">IF($EU1040&lt;&gt;"",IF(OFFSET($D$6,MATCH(VALUE(SUBSTITUTE($EQ1040,$EG1040,"")),$A$6:$A$167,0)-1,MATCH($EG1040,$D$6:$CC$6,0)-1+8,1,1)=0,"",OFFSET($D$6,MATCH(VALUE(SUBSTITUTE($EQ1040,$EG1040,"")),$A$6:$A$167,0)-1,MATCH($EG1040,$D$6:$CC$6,0)-1+8,1,1)),"")</f>
        <v/>
      </c>
      <c r="EW1040" s="182" t="str">
        <f t="shared" ca="1" si="55"/>
        <v/>
      </c>
      <c r="EX1040" s="182" t="str">
        <f t="shared" ca="1" si="56"/>
        <v/>
      </c>
      <c r="EY1040" s="182" t="str">
        <f ca="1">IF(EU1040="","",COUNTIF(EU$6:$EU1040,"&gt;"&amp;0))</f>
        <v/>
      </c>
      <c r="EZ1040" s="167"/>
      <c r="FA1040" s="155"/>
    </row>
    <row r="1041" spans="146:157" ht="27.6" customHeight="1">
      <c r="EP1041" s="181"/>
      <c r="EQ1041" s="181"/>
      <c r="ER1041" s="182"/>
      <c r="ES1041" s="182"/>
      <c r="ET1041" s="182" t="str">
        <f t="shared" ca="1" si="54"/>
        <v/>
      </c>
      <c r="EU1041" s="182" t="str">
        <f ca="1">IFERROR(IF(OFFSET($D$6,MATCH(VALUE(SUBSTITUTE(EQ1041,EG1041,"")),$A$6:$A$167,0)-1,MATCH($EG1041,$D$6:$CC$6,0)-1+7,1,1)&gt;0,OFFSET($D$6,MATCH(VALUE(SUBSTITUTE(EQ1041,EG1041,"")),$A$6:$A$167,0)-1,MATCH($EG1041,$D$6:$CC$6,0)-1+7,1,1),""),"")</f>
        <v/>
      </c>
      <c r="EV1041" s="182" t="str">
        <f ca="1">IF($EU1041&lt;&gt;"",IF(OFFSET($D$6,MATCH(VALUE(SUBSTITUTE($EQ1041,$EG1041,"")),$A$6:$A$167,0)-1,MATCH($EG1041,$D$6:$CC$6,0)-1+8,1,1)=0,"",OFFSET($D$6,MATCH(VALUE(SUBSTITUTE($EQ1041,$EG1041,"")),$A$6:$A$167,0)-1,MATCH($EG1041,$D$6:$CC$6,0)-1+8,1,1)),"")</f>
        <v/>
      </c>
      <c r="EW1041" s="182" t="str">
        <f t="shared" ca="1" si="55"/>
        <v/>
      </c>
      <c r="EX1041" s="182" t="str">
        <f t="shared" ca="1" si="56"/>
        <v/>
      </c>
      <c r="EY1041" s="182" t="str">
        <f ca="1">IF(EU1041="","",COUNTIF(EU$6:$EU1041,"&gt;"&amp;0))</f>
        <v/>
      </c>
      <c r="EZ1041" s="167"/>
      <c r="FA1041" s="155"/>
    </row>
    <row r="1042" spans="146:157" ht="27.6" customHeight="1">
      <c r="EP1042" s="181"/>
      <c r="EQ1042" s="181"/>
      <c r="ER1042" s="182"/>
      <c r="ES1042" s="182"/>
      <c r="ET1042" s="182" t="str">
        <f t="shared" ca="1" si="54"/>
        <v/>
      </c>
      <c r="EU1042" s="182" t="str">
        <f ca="1">IFERROR(IF(OFFSET($D$6,MATCH(VALUE(SUBSTITUTE(EQ1042,EG1042,"")),$A$6:$A$167,0)-1,MATCH($EG1042,$D$6:$CC$6,0)-1+7,1,1)&gt;0,OFFSET($D$6,MATCH(VALUE(SUBSTITUTE(EQ1042,EG1042,"")),$A$6:$A$167,0)-1,MATCH($EG1042,$D$6:$CC$6,0)-1+7,1,1),""),"")</f>
        <v/>
      </c>
      <c r="EV1042" s="182" t="str">
        <f ca="1">IF($EU1042&lt;&gt;"",IF(OFFSET($D$6,MATCH(VALUE(SUBSTITUTE($EQ1042,$EG1042,"")),$A$6:$A$167,0)-1,MATCH($EG1042,$D$6:$CC$6,0)-1+8,1,1)=0,"",OFFSET($D$6,MATCH(VALUE(SUBSTITUTE($EQ1042,$EG1042,"")),$A$6:$A$167,0)-1,MATCH($EG1042,$D$6:$CC$6,0)-1+8,1,1)),"")</f>
        <v/>
      </c>
      <c r="EW1042" s="182" t="str">
        <f t="shared" ca="1" si="55"/>
        <v/>
      </c>
      <c r="EX1042" s="182" t="str">
        <f t="shared" ca="1" si="56"/>
        <v/>
      </c>
      <c r="EY1042" s="182" t="str">
        <f ca="1">IF(EU1042="","",COUNTIF(EU$6:$EU1042,"&gt;"&amp;0))</f>
        <v/>
      </c>
      <c r="EZ1042" s="167"/>
      <c r="FA1042" s="155"/>
    </row>
    <row r="1043" spans="146:157" ht="27.6" customHeight="1">
      <c r="EP1043" s="181"/>
      <c r="EQ1043" s="181"/>
      <c r="ER1043" s="182"/>
      <c r="ES1043" s="182"/>
      <c r="ET1043" s="182" t="str">
        <f t="shared" ca="1" si="54"/>
        <v/>
      </c>
      <c r="EU1043" s="182" t="str">
        <f ca="1">IFERROR(IF(OFFSET($D$6,MATCH(VALUE(SUBSTITUTE(EQ1043,EG1043,"")),$A$6:$A$167,0)-1,MATCH($EG1043,$D$6:$CC$6,0)-1+7,1,1)&gt;0,OFFSET($D$6,MATCH(VALUE(SUBSTITUTE(EQ1043,EG1043,"")),$A$6:$A$167,0)-1,MATCH($EG1043,$D$6:$CC$6,0)-1+7,1,1),""),"")</f>
        <v/>
      </c>
      <c r="EV1043" s="182" t="str">
        <f ca="1">IF($EU1043&lt;&gt;"",IF(OFFSET($D$6,MATCH(VALUE(SUBSTITUTE($EQ1043,$EG1043,"")),$A$6:$A$167,0)-1,MATCH($EG1043,$D$6:$CC$6,0)-1+8,1,1)=0,"",OFFSET($D$6,MATCH(VALUE(SUBSTITUTE($EQ1043,$EG1043,"")),$A$6:$A$167,0)-1,MATCH($EG1043,$D$6:$CC$6,0)-1+8,1,1)),"")</f>
        <v/>
      </c>
      <c r="EW1043" s="182" t="str">
        <f t="shared" ca="1" si="55"/>
        <v/>
      </c>
      <c r="EX1043" s="182" t="str">
        <f t="shared" ca="1" si="56"/>
        <v/>
      </c>
      <c r="EY1043" s="182" t="str">
        <f ca="1">IF(EU1043="","",COUNTIF(EU$6:$EU1043,"&gt;"&amp;0))</f>
        <v/>
      </c>
      <c r="EZ1043" s="167"/>
      <c r="FA1043" s="155"/>
    </row>
    <row r="1044" spans="146:157" ht="27.6" customHeight="1">
      <c r="EP1044" s="181"/>
      <c r="EQ1044" s="181"/>
      <c r="ER1044" s="182"/>
      <c r="ES1044" s="182"/>
      <c r="ET1044" s="182" t="str">
        <f t="shared" ca="1" si="54"/>
        <v/>
      </c>
      <c r="EU1044" s="182" t="str">
        <f ca="1">IFERROR(IF(OFFSET($D$6,MATCH(VALUE(SUBSTITUTE(EQ1044,EG1044,"")),$A$6:$A$167,0)-1,MATCH($EG1044,$D$6:$CC$6,0)-1+7,1,1)&gt;0,OFFSET($D$6,MATCH(VALUE(SUBSTITUTE(EQ1044,EG1044,"")),$A$6:$A$167,0)-1,MATCH($EG1044,$D$6:$CC$6,0)-1+7,1,1),""),"")</f>
        <v/>
      </c>
      <c r="EV1044" s="182" t="str">
        <f ca="1">IF($EU1044&lt;&gt;"",IF(OFFSET($D$6,MATCH(VALUE(SUBSTITUTE($EQ1044,$EG1044,"")),$A$6:$A$167,0)-1,MATCH($EG1044,$D$6:$CC$6,0)-1+8,1,1)=0,"",OFFSET($D$6,MATCH(VALUE(SUBSTITUTE($EQ1044,$EG1044,"")),$A$6:$A$167,0)-1,MATCH($EG1044,$D$6:$CC$6,0)-1+8,1,1)),"")</f>
        <v/>
      </c>
      <c r="EW1044" s="182" t="str">
        <f t="shared" ca="1" si="55"/>
        <v/>
      </c>
      <c r="EX1044" s="182" t="str">
        <f t="shared" ca="1" si="56"/>
        <v/>
      </c>
      <c r="EY1044" s="182" t="str">
        <f ca="1">IF(EU1044="","",COUNTIF(EU$6:$EU1044,"&gt;"&amp;0))</f>
        <v/>
      </c>
      <c r="EZ1044" s="167"/>
      <c r="FA1044" s="155"/>
    </row>
    <row r="1045" spans="146:157" ht="27.6" customHeight="1">
      <c r="EP1045" s="181"/>
      <c r="EQ1045" s="181"/>
      <c r="ER1045" s="182"/>
      <c r="ES1045" s="182"/>
      <c r="ET1045" s="182" t="str">
        <f t="shared" ca="1" si="54"/>
        <v/>
      </c>
      <c r="EU1045" s="182" t="str">
        <f ca="1">IFERROR(IF(OFFSET($D$6,MATCH(VALUE(SUBSTITUTE(EQ1045,EG1045,"")),$A$6:$A$167,0)-1,MATCH($EG1045,$D$6:$CC$6,0)-1+7,1,1)&gt;0,OFFSET($D$6,MATCH(VALUE(SUBSTITUTE(EQ1045,EG1045,"")),$A$6:$A$167,0)-1,MATCH($EG1045,$D$6:$CC$6,0)-1+7,1,1),""),"")</f>
        <v/>
      </c>
      <c r="EV1045" s="182" t="str">
        <f ca="1">IF($EU1045&lt;&gt;"",IF(OFFSET($D$6,MATCH(VALUE(SUBSTITUTE($EQ1045,$EG1045,"")),$A$6:$A$167,0)-1,MATCH($EG1045,$D$6:$CC$6,0)-1+8,1,1)=0,"",OFFSET($D$6,MATCH(VALUE(SUBSTITUTE($EQ1045,$EG1045,"")),$A$6:$A$167,0)-1,MATCH($EG1045,$D$6:$CC$6,0)-1+8,1,1)),"")</f>
        <v/>
      </c>
      <c r="EW1045" s="182" t="str">
        <f t="shared" ca="1" si="55"/>
        <v/>
      </c>
      <c r="EX1045" s="182" t="str">
        <f t="shared" ca="1" si="56"/>
        <v/>
      </c>
      <c r="EY1045" s="182" t="str">
        <f ca="1">IF(EU1045="","",COUNTIF(EU$6:$EU1045,"&gt;"&amp;0))</f>
        <v/>
      </c>
      <c r="EZ1045" s="167"/>
      <c r="FA1045" s="155"/>
    </row>
    <row r="1046" spans="146:157" ht="27.6" customHeight="1">
      <c r="EP1046" s="181"/>
      <c r="EQ1046" s="181"/>
      <c r="ER1046" s="182"/>
      <c r="ES1046" s="182"/>
      <c r="ET1046" s="182" t="str">
        <f t="shared" ca="1" si="54"/>
        <v/>
      </c>
      <c r="EU1046" s="182" t="str">
        <f ca="1">IFERROR(IF(OFFSET($D$6,MATCH(VALUE(SUBSTITUTE(EQ1046,EG1046,"")),$A$6:$A$167,0)-1,MATCH($EG1046,$D$6:$CC$6,0)-1+7,1,1)&gt;0,OFFSET($D$6,MATCH(VALUE(SUBSTITUTE(EQ1046,EG1046,"")),$A$6:$A$167,0)-1,MATCH($EG1046,$D$6:$CC$6,0)-1+7,1,1),""),"")</f>
        <v/>
      </c>
      <c r="EV1046" s="182" t="str">
        <f ca="1">IF($EU1046&lt;&gt;"",IF(OFFSET($D$6,MATCH(VALUE(SUBSTITUTE($EQ1046,$EG1046,"")),$A$6:$A$167,0)-1,MATCH($EG1046,$D$6:$CC$6,0)-1+8,1,1)=0,"",OFFSET($D$6,MATCH(VALUE(SUBSTITUTE($EQ1046,$EG1046,"")),$A$6:$A$167,0)-1,MATCH($EG1046,$D$6:$CC$6,0)-1+8,1,1)),"")</f>
        <v/>
      </c>
      <c r="EW1046" s="182" t="str">
        <f t="shared" ca="1" si="55"/>
        <v/>
      </c>
      <c r="EX1046" s="182" t="str">
        <f t="shared" ca="1" si="56"/>
        <v/>
      </c>
      <c r="EY1046" s="182" t="str">
        <f ca="1">IF(EU1046="","",COUNTIF(EU$6:$EU1046,"&gt;"&amp;0))</f>
        <v/>
      </c>
      <c r="EZ1046" s="167"/>
      <c r="FA1046" s="155"/>
    </row>
    <row r="1047" spans="146:157" ht="27.6" customHeight="1">
      <c r="EP1047" s="181"/>
      <c r="EQ1047" s="181"/>
      <c r="ER1047" s="182"/>
      <c r="ES1047" s="182"/>
      <c r="ET1047" s="182" t="str">
        <f t="shared" ca="1" si="54"/>
        <v/>
      </c>
      <c r="EU1047" s="182" t="str">
        <f ca="1">IFERROR(IF(OFFSET($D$6,MATCH(VALUE(SUBSTITUTE(EQ1047,EG1047,"")),$A$6:$A$167,0)-1,MATCH($EG1047,$D$6:$CC$6,0)-1+7,1,1)&gt;0,OFFSET($D$6,MATCH(VALUE(SUBSTITUTE(EQ1047,EG1047,"")),$A$6:$A$167,0)-1,MATCH($EG1047,$D$6:$CC$6,0)-1+7,1,1),""),"")</f>
        <v/>
      </c>
      <c r="EV1047" s="182" t="str">
        <f ca="1">IF($EU1047&lt;&gt;"",IF(OFFSET($D$6,MATCH(VALUE(SUBSTITUTE($EQ1047,$EG1047,"")),$A$6:$A$167,0)-1,MATCH($EG1047,$D$6:$CC$6,0)-1+8,1,1)=0,"",OFFSET($D$6,MATCH(VALUE(SUBSTITUTE($EQ1047,$EG1047,"")),$A$6:$A$167,0)-1,MATCH($EG1047,$D$6:$CC$6,0)-1+8,1,1)),"")</f>
        <v/>
      </c>
      <c r="EW1047" s="182" t="str">
        <f t="shared" ca="1" si="55"/>
        <v/>
      </c>
      <c r="EX1047" s="182" t="str">
        <f t="shared" ca="1" si="56"/>
        <v/>
      </c>
      <c r="EY1047" s="182" t="str">
        <f ca="1">IF(EU1047="","",COUNTIF(EU$6:$EU1047,"&gt;"&amp;0))</f>
        <v/>
      </c>
      <c r="EZ1047" s="167"/>
      <c r="FA1047" s="155"/>
    </row>
    <row r="1048" spans="146:157" ht="27.6" customHeight="1">
      <c r="EP1048" s="181"/>
      <c r="EQ1048" s="181"/>
      <c r="ER1048" s="182"/>
      <c r="ES1048" s="182"/>
      <c r="ET1048" s="182" t="str">
        <f t="shared" ca="1" si="54"/>
        <v/>
      </c>
      <c r="EU1048" s="182" t="str">
        <f ca="1">IFERROR(IF(OFFSET($D$6,MATCH(VALUE(SUBSTITUTE(EQ1048,EG1048,"")),$A$6:$A$167,0)-1,MATCH($EG1048,$D$6:$CC$6,0)-1+7,1,1)&gt;0,OFFSET($D$6,MATCH(VALUE(SUBSTITUTE(EQ1048,EG1048,"")),$A$6:$A$167,0)-1,MATCH($EG1048,$D$6:$CC$6,0)-1+7,1,1),""),"")</f>
        <v/>
      </c>
      <c r="EV1048" s="182" t="str">
        <f ca="1">IF($EU1048&lt;&gt;"",IF(OFFSET($D$6,MATCH(VALUE(SUBSTITUTE($EQ1048,$EG1048,"")),$A$6:$A$167,0)-1,MATCH($EG1048,$D$6:$CC$6,0)-1+8,1,1)=0,"",OFFSET($D$6,MATCH(VALUE(SUBSTITUTE($EQ1048,$EG1048,"")),$A$6:$A$167,0)-1,MATCH($EG1048,$D$6:$CC$6,0)-1+8,1,1)),"")</f>
        <v/>
      </c>
      <c r="EW1048" s="182" t="str">
        <f t="shared" ca="1" si="55"/>
        <v/>
      </c>
      <c r="EX1048" s="182" t="str">
        <f t="shared" ca="1" si="56"/>
        <v/>
      </c>
      <c r="EY1048" s="182" t="str">
        <f ca="1">IF(EU1048="","",COUNTIF(EU$6:$EU1048,"&gt;"&amp;0))</f>
        <v/>
      </c>
      <c r="EZ1048" s="167"/>
      <c r="FA1048" s="155"/>
    </row>
    <row r="1049" spans="146:157" ht="27.6" customHeight="1">
      <c r="EP1049" s="181"/>
      <c r="EQ1049" s="181"/>
      <c r="ER1049" s="182"/>
      <c r="ES1049" s="182"/>
      <c r="ET1049" s="182" t="str">
        <f t="shared" ca="1" si="54"/>
        <v/>
      </c>
      <c r="EU1049" s="182" t="str">
        <f ca="1">IFERROR(IF(OFFSET($D$6,MATCH(VALUE(SUBSTITUTE(EQ1049,EG1049,"")),$A$6:$A$167,0)-1,MATCH($EG1049,$D$6:$CC$6,0)-1+7,1,1)&gt;0,OFFSET($D$6,MATCH(VALUE(SUBSTITUTE(EQ1049,EG1049,"")),$A$6:$A$167,0)-1,MATCH($EG1049,$D$6:$CC$6,0)-1+7,1,1),""),"")</f>
        <v/>
      </c>
      <c r="EV1049" s="182" t="str">
        <f ca="1">IF($EU1049&lt;&gt;"",IF(OFFSET($D$6,MATCH(VALUE(SUBSTITUTE($EQ1049,$EG1049,"")),$A$6:$A$167,0)-1,MATCH($EG1049,$D$6:$CC$6,0)-1+8,1,1)=0,"",OFFSET($D$6,MATCH(VALUE(SUBSTITUTE($EQ1049,$EG1049,"")),$A$6:$A$167,0)-1,MATCH($EG1049,$D$6:$CC$6,0)-1+8,1,1)),"")</f>
        <v/>
      </c>
      <c r="EW1049" s="182" t="str">
        <f t="shared" ca="1" si="55"/>
        <v/>
      </c>
      <c r="EX1049" s="182" t="str">
        <f t="shared" ca="1" si="56"/>
        <v/>
      </c>
      <c r="EY1049" s="182" t="str">
        <f ca="1">IF(EU1049="","",COUNTIF(EU$6:$EU1049,"&gt;"&amp;0))</f>
        <v/>
      </c>
      <c r="EZ1049" s="167"/>
      <c r="FA1049" s="155"/>
    </row>
    <row r="1050" spans="146:157" ht="27.6" customHeight="1">
      <c r="EP1050" s="181"/>
      <c r="EQ1050" s="181"/>
      <c r="ER1050" s="182"/>
      <c r="ES1050" s="182"/>
      <c r="ET1050" s="182" t="str">
        <f t="shared" ca="1" si="54"/>
        <v/>
      </c>
      <c r="EU1050" s="182" t="str">
        <f ca="1">IFERROR(IF(OFFSET($D$6,MATCH(VALUE(SUBSTITUTE(EQ1050,EG1050,"")),$A$6:$A$167,0)-1,MATCH($EG1050,$D$6:$CC$6,0)-1+7,1,1)&gt;0,OFFSET($D$6,MATCH(VALUE(SUBSTITUTE(EQ1050,EG1050,"")),$A$6:$A$167,0)-1,MATCH($EG1050,$D$6:$CC$6,0)-1+7,1,1),""),"")</f>
        <v/>
      </c>
      <c r="EV1050" s="182" t="str">
        <f ca="1">IF($EU1050&lt;&gt;"",IF(OFFSET($D$6,MATCH(VALUE(SUBSTITUTE($EQ1050,$EG1050,"")),$A$6:$A$167,0)-1,MATCH($EG1050,$D$6:$CC$6,0)-1+8,1,1)=0,"",OFFSET($D$6,MATCH(VALUE(SUBSTITUTE($EQ1050,$EG1050,"")),$A$6:$A$167,0)-1,MATCH($EG1050,$D$6:$CC$6,0)-1+8,1,1)),"")</f>
        <v/>
      </c>
      <c r="EW1050" s="182" t="str">
        <f t="shared" ca="1" si="55"/>
        <v/>
      </c>
      <c r="EX1050" s="182" t="str">
        <f t="shared" ca="1" si="56"/>
        <v/>
      </c>
      <c r="EY1050" s="182" t="str">
        <f ca="1">IF(EU1050="","",COUNTIF(EU$6:$EU1050,"&gt;"&amp;0))</f>
        <v/>
      </c>
      <c r="EZ1050" s="167"/>
      <c r="FA1050" s="155"/>
    </row>
    <row r="1051" spans="146:157" ht="27.6" customHeight="1">
      <c r="EP1051" s="181"/>
      <c r="EQ1051" s="181"/>
      <c r="ER1051" s="182"/>
      <c r="ES1051" s="182"/>
      <c r="ET1051" s="182" t="str">
        <f t="shared" ca="1" si="54"/>
        <v/>
      </c>
      <c r="EU1051" s="182" t="str">
        <f ca="1">IFERROR(IF(OFFSET($D$6,MATCH(VALUE(SUBSTITUTE(EQ1051,EG1051,"")),$A$6:$A$167,0)-1,MATCH($EG1051,$D$6:$CC$6,0)-1+7,1,1)&gt;0,OFFSET($D$6,MATCH(VALUE(SUBSTITUTE(EQ1051,EG1051,"")),$A$6:$A$167,0)-1,MATCH($EG1051,$D$6:$CC$6,0)-1+7,1,1),""),"")</f>
        <v/>
      </c>
      <c r="EV1051" s="182" t="str">
        <f ca="1">IF($EU1051&lt;&gt;"",IF(OFFSET($D$6,MATCH(VALUE(SUBSTITUTE($EQ1051,$EG1051,"")),$A$6:$A$167,0)-1,MATCH($EG1051,$D$6:$CC$6,0)-1+8,1,1)=0,"",OFFSET($D$6,MATCH(VALUE(SUBSTITUTE($EQ1051,$EG1051,"")),$A$6:$A$167,0)-1,MATCH($EG1051,$D$6:$CC$6,0)-1+8,1,1)),"")</f>
        <v/>
      </c>
      <c r="EW1051" s="182" t="str">
        <f t="shared" ca="1" si="55"/>
        <v/>
      </c>
      <c r="EX1051" s="182" t="str">
        <f t="shared" ca="1" si="56"/>
        <v/>
      </c>
      <c r="EY1051" s="182" t="str">
        <f ca="1">IF(EU1051="","",COUNTIF(EU$6:$EU1051,"&gt;"&amp;0))</f>
        <v/>
      </c>
      <c r="EZ1051" s="167"/>
      <c r="FA1051" s="155"/>
    </row>
    <row r="1052" spans="146:157" ht="27.6" customHeight="1">
      <c r="EP1052" s="181"/>
      <c r="EQ1052" s="181"/>
      <c r="ER1052" s="182"/>
      <c r="ES1052" s="182"/>
      <c r="ET1052" s="182" t="str">
        <f t="shared" ca="1" si="54"/>
        <v/>
      </c>
      <c r="EU1052" s="182" t="str">
        <f ca="1">IFERROR(IF(OFFSET($D$6,MATCH(VALUE(SUBSTITUTE(EQ1052,EG1052,"")),$A$6:$A$167,0)-1,MATCH($EG1052,$D$6:$CC$6,0)-1+7,1,1)&gt;0,OFFSET($D$6,MATCH(VALUE(SUBSTITUTE(EQ1052,EG1052,"")),$A$6:$A$167,0)-1,MATCH($EG1052,$D$6:$CC$6,0)-1+7,1,1),""),"")</f>
        <v/>
      </c>
      <c r="EV1052" s="182" t="str">
        <f ca="1">IF($EU1052&lt;&gt;"",IF(OFFSET($D$6,MATCH(VALUE(SUBSTITUTE($EQ1052,$EG1052,"")),$A$6:$A$167,0)-1,MATCH($EG1052,$D$6:$CC$6,0)-1+8,1,1)=0,"",OFFSET($D$6,MATCH(VALUE(SUBSTITUTE($EQ1052,$EG1052,"")),$A$6:$A$167,0)-1,MATCH($EG1052,$D$6:$CC$6,0)-1+8,1,1)),"")</f>
        <v/>
      </c>
      <c r="EW1052" s="182" t="str">
        <f t="shared" ca="1" si="55"/>
        <v/>
      </c>
      <c r="EX1052" s="182" t="str">
        <f t="shared" ca="1" si="56"/>
        <v/>
      </c>
      <c r="EY1052" s="182" t="str">
        <f ca="1">IF(EU1052="","",COUNTIF(EU$6:$EU1052,"&gt;"&amp;0))</f>
        <v/>
      </c>
      <c r="EZ1052" s="167"/>
      <c r="FA1052" s="155"/>
    </row>
    <row r="1053" spans="146:157" ht="27.6" customHeight="1">
      <c r="EP1053" s="181"/>
      <c r="EQ1053" s="181"/>
      <c r="ER1053" s="182"/>
      <c r="ES1053" s="182"/>
      <c r="ET1053" s="182" t="str">
        <f t="shared" ca="1" si="54"/>
        <v/>
      </c>
      <c r="EU1053" s="182" t="str">
        <f ca="1">IFERROR(IF(OFFSET($D$6,MATCH(VALUE(SUBSTITUTE(EQ1053,EG1053,"")),$A$6:$A$167,0)-1,MATCH($EG1053,$D$6:$CC$6,0)-1+7,1,1)&gt;0,OFFSET($D$6,MATCH(VALUE(SUBSTITUTE(EQ1053,EG1053,"")),$A$6:$A$167,0)-1,MATCH($EG1053,$D$6:$CC$6,0)-1+7,1,1),""),"")</f>
        <v/>
      </c>
      <c r="EV1053" s="182" t="str">
        <f ca="1">IF($EU1053&lt;&gt;"",IF(OFFSET($D$6,MATCH(VALUE(SUBSTITUTE($EQ1053,$EG1053,"")),$A$6:$A$167,0)-1,MATCH($EG1053,$D$6:$CC$6,0)-1+8,1,1)=0,"",OFFSET($D$6,MATCH(VALUE(SUBSTITUTE($EQ1053,$EG1053,"")),$A$6:$A$167,0)-1,MATCH($EG1053,$D$6:$CC$6,0)-1+8,1,1)),"")</f>
        <v/>
      </c>
      <c r="EW1053" s="182" t="str">
        <f t="shared" ca="1" si="55"/>
        <v/>
      </c>
      <c r="EX1053" s="182" t="str">
        <f t="shared" ca="1" si="56"/>
        <v/>
      </c>
      <c r="EY1053" s="182" t="str">
        <f ca="1">IF(EU1053="","",COUNTIF(EU$6:$EU1053,"&gt;"&amp;0))</f>
        <v/>
      </c>
      <c r="EZ1053" s="167"/>
      <c r="FA1053" s="155"/>
    </row>
    <row r="1054" spans="146:157" ht="27.6" customHeight="1">
      <c r="EP1054" s="181"/>
      <c r="EQ1054" s="181"/>
      <c r="ER1054" s="182"/>
      <c r="ES1054" s="182"/>
      <c r="ET1054" s="182" t="str">
        <f t="shared" ca="1" si="54"/>
        <v/>
      </c>
      <c r="EU1054" s="182" t="str">
        <f ca="1">IFERROR(IF(OFFSET($D$6,MATCH(VALUE(SUBSTITUTE(EQ1054,EG1054,"")),$A$6:$A$167,0)-1,MATCH($EG1054,$D$6:$CC$6,0)-1+7,1,1)&gt;0,OFFSET($D$6,MATCH(VALUE(SUBSTITUTE(EQ1054,EG1054,"")),$A$6:$A$167,0)-1,MATCH($EG1054,$D$6:$CC$6,0)-1+7,1,1),""),"")</f>
        <v/>
      </c>
      <c r="EV1054" s="182" t="str">
        <f ca="1">IF($EU1054&lt;&gt;"",IF(OFFSET($D$6,MATCH(VALUE(SUBSTITUTE($EQ1054,$EG1054,"")),$A$6:$A$167,0)-1,MATCH($EG1054,$D$6:$CC$6,0)-1+8,1,1)=0,"",OFFSET($D$6,MATCH(VALUE(SUBSTITUTE($EQ1054,$EG1054,"")),$A$6:$A$167,0)-1,MATCH($EG1054,$D$6:$CC$6,0)-1+8,1,1)),"")</f>
        <v/>
      </c>
      <c r="EW1054" s="182" t="str">
        <f t="shared" ca="1" si="55"/>
        <v/>
      </c>
      <c r="EX1054" s="182" t="str">
        <f t="shared" ca="1" si="56"/>
        <v/>
      </c>
      <c r="EY1054" s="182" t="str">
        <f ca="1">IF(EU1054="","",COUNTIF(EU$6:$EU1054,"&gt;"&amp;0))</f>
        <v/>
      </c>
      <c r="EZ1054" s="167"/>
      <c r="FA1054" s="155"/>
    </row>
    <row r="1055" spans="146:157" ht="27.6" customHeight="1">
      <c r="EP1055" s="181"/>
      <c r="EQ1055" s="181"/>
      <c r="ER1055" s="182"/>
      <c r="ES1055" s="182"/>
      <c r="ET1055" s="182" t="str">
        <f t="shared" ca="1" si="54"/>
        <v/>
      </c>
      <c r="EU1055" s="182" t="str">
        <f ca="1">IFERROR(IF(OFFSET($D$6,MATCH(VALUE(SUBSTITUTE(EQ1055,EG1055,"")),$A$6:$A$167,0)-1,MATCH($EG1055,$D$6:$CC$6,0)-1+7,1,1)&gt;0,OFFSET($D$6,MATCH(VALUE(SUBSTITUTE(EQ1055,EG1055,"")),$A$6:$A$167,0)-1,MATCH($EG1055,$D$6:$CC$6,0)-1+7,1,1),""),"")</f>
        <v/>
      </c>
      <c r="EV1055" s="182" t="str">
        <f ca="1">IF($EU1055&lt;&gt;"",IF(OFFSET($D$6,MATCH(VALUE(SUBSTITUTE($EQ1055,$EG1055,"")),$A$6:$A$167,0)-1,MATCH($EG1055,$D$6:$CC$6,0)-1+8,1,1)=0,"",OFFSET($D$6,MATCH(VALUE(SUBSTITUTE($EQ1055,$EG1055,"")),$A$6:$A$167,0)-1,MATCH($EG1055,$D$6:$CC$6,0)-1+8,1,1)),"")</f>
        <v/>
      </c>
      <c r="EW1055" s="182" t="str">
        <f t="shared" ca="1" si="55"/>
        <v/>
      </c>
      <c r="EX1055" s="182" t="str">
        <f t="shared" ca="1" si="56"/>
        <v/>
      </c>
      <c r="EY1055" s="182" t="str">
        <f ca="1">IF(EU1055="","",COUNTIF(EU$6:$EU1055,"&gt;"&amp;0))</f>
        <v/>
      </c>
      <c r="EZ1055" s="167"/>
      <c r="FA1055" s="155"/>
    </row>
    <row r="1056" spans="146:157" ht="27.6" customHeight="1">
      <c r="EP1056" s="181"/>
      <c r="EQ1056" s="181"/>
      <c r="ER1056" s="182"/>
      <c r="ES1056" s="182"/>
      <c r="ET1056" s="182" t="str">
        <f t="shared" ca="1" si="54"/>
        <v/>
      </c>
      <c r="EU1056" s="182" t="str">
        <f ca="1">IFERROR(IF(OFFSET($D$6,MATCH(VALUE(SUBSTITUTE(EQ1056,EG1056,"")),$A$6:$A$167,0)-1,MATCH($EG1056,$D$6:$CC$6,0)-1+7,1,1)&gt;0,OFFSET($D$6,MATCH(VALUE(SUBSTITUTE(EQ1056,EG1056,"")),$A$6:$A$167,0)-1,MATCH($EG1056,$D$6:$CC$6,0)-1+7,1,1),""),"")</f>
        <v/>
      </c>
      <c r="EV1056" s="182" t="str">
        <f ca="1">IF($EU1056&lt;&gt;"",IF(OFFSET($D$6,MATCH(VALUE(SUBSTITUTE($EQ1056,$EG1056,"")),$A$6:$A$167,0)-1,MATCH($EG1056,$D$6:$CC$6,0)-1+8,1,1)=0,"",OFFSET($D$6,MATCH(VALUE(SUBSTITUTE($EQ1056,$EG1056,"")),$A$6:$A$167,0)-1,MATCH($EG1056,$D$6:$CC$6,0)-1+8,1,1)),"")</f>
        <v/>
      </c>
      <c r="EW1056" s="182" t="str">
        <f t="shared" ca="1" si="55"/>
        <v/>
      </c>
      <c r="EX1056" s="182" t="str">
        <f t="shared" ca="1" si="56"/>
        <v/>
      </c>
      <c r="EY1056" s="182" t="str">
        <f ca="1">IF(EU1056="","",COUNTIF(EU$6:$EU1056,"&gt;"&amp;0))</f>
        <v/>
      </c>
      <c r="EZ1056" s="167"/>
      <c r="FA1056" s="155"/>
    </row>
    <row r="1057" spans="146:157" ht="27.6" customHeight="1">
      <c r="EP1057" s="181"/>
      <c r="EQ1057" s="181"/>
      <c r="ER1057" s="182"/>
      <c r="ES1057" s="182"/>
      <c r="ET1057" s="182" t="str">
        <f t="shared" ca="1" si="54"/>
        <v/>
      </c>
      <c r="EU1057" s="182" t="str">
        <f ca="1">IFERROR(IF(OFFSET($D$6,MATCH(VALUE(SUBSTITUTE(EQ1057,EG1057,"")),$A$6:$A$167,0)-1,MATCH($EG1057,$D$6:$CC$6,0)-1+7,1,1)&gt;0,OFFSET($D$6,MATCH(VALUE(SUBSTITUTE(EQ1057,EG1057,"")),$A$6:$A$167,0)-1,MATCH($EG1057,$D$6:$CC$6,0)-1+7,1,1),""),"")</f>
        <v/>
      </c>
      <c r="EV1057" s="182" t="str">
        <f ca="1">IF($EU1057&lt;&gt;"",IF(OFFSET($D$6,MATCH(VALUE(SUBSTITUTE($EQ1057,$EG1057,"")),$A$6:$A$167,0)-1,MATCH($EG1057,$D$6:$CC$6,0)-1+8,1,1)=0,"",OFFSET($D$6,MATCH(VALUE(SUBSTITUTE($EQ1057,$EG1057,"")),$A$6:$A$167,0)-1,MATCH($EG1057,$D$6:$CC$6,0)-1+8,1,1)),"")</f>
        <v/>
      </c>
      <c r="EW1057" s="182" t="str">
        <f t="shared" ca="1" si="55"/>
        <v/>
      </c>
      <c r="EX1057" s="182" t="str">
        <f t="shared" ca="1" si="56"/>
        <v/>
      </c>
      <c r="EY1057" s="182" t="str">
        <f ca="1">IF(EU1057="","",COUNTIF(EU$6:$EU1057,"&gt;"&amp;0))</f>
        <v/>
      </c>
      <c r="EZ1057" s="167"/>
      <c r="FA1057" s="155"/>
    </row>
    <row r="1058" spans="146:157" ht="27.6" customHeight="1">
      <c r="EP1058" s="181"/>
      <c r="EQ1058" s="181"/>
      <c r="ER1058" s="182"/>
      <c r="ES1058" s="182"/>
      <c r="ET1058" s="182" t="str">
        <f t="shared" ca="1" si="54"/>
        <v/>
      </c>
      <c r="EU1058" s="182" t="str">
        <f ca="1">IFERROR(IF(OFFSET($D$6,MATCH(VALUE(SUBSTITUTE(EQ1058,EG1058,"")),$A$6:$A$167,0)-1,MATCH($EG1058,$D$6:$CC$6,0)-1+7,1,1)&gt;0,OFFSET($D$6,MATCH(VALUE(SUBSTITUTE(EQ1058,EG1058,"")),$A$6:$A$167,0)-1,MATCH($EG1058,$D$6:$CC$6,0)-1+7,1,1),""),"")</f>
        <v/>
      </c>
      <c r="EV1058" s="182" t="str">
        <f ca="1">IF($EU1058&lt;&gt;"",IF(OFFSET($D$6,MATCH(VALUE(SUBSTITUTE($EQ1058,$EG1058,"")),$A$6:$A$167,0)-1,MATCH($EG1058,$D$6:$CC$6,0)-1+8,1,1)=0,"",OFFSET($D$6,MATCH(VALUE(SUBSTITUTE($EQ1058,$EG1058,"")),$A$6:$A$167,0)-1,MATCH($EG1058,$D$6:$CC$6,0)-1+8,1,1)),"")</f>
        <v/>
      </c>
      <c r="EW1058" s="182" t="str">
        <f t="shared" ca="1" si="55"/>
        <v/>
      </c>
      <c r="EX1058" s="182" t="str">
        <f t="shared" ca="1" si="56"/>
        <v/>
      </c>
      <c r="EY1058" s="182" t="str">
        <f ca="1">IF(EU1058="","",COUNTIF(EU$6:$EU1058,"&gt;"&amp;0))</f>
        <v/>
      </c>
      <c r="EZ1058" s="167"/>
      <c r="FA1058" s="155"/>
    </row>
    <row r="1059" spans="146:157" ht="27.6" customHeight="1">
      <c r="EP1059" s="181"/>
      <c r="EQ1059" s="181"/>
      <c r="ER1059" s="182"/>
      <c r="ES1059" s="182"/>
      <c r="ET1059" s="182" t="str">
        <f t="shared" ca="1" si="54"/>
        <v/>
      </c>
      <c r="EU1059" s="182" t="str">
        <f ca="1">IFERROR(IF(OFFSET($D$6,MATCH(VALUE(SUBSTITUTE(EQ1059,EG1059,"")),$A$6:$A$167,0)-1,MATCH($EG1059,$D$6:$CC$6,0)-1+7,1,1)&gt;0,OFFSET($D$6,MATCH(VALUE(SUBSTITUTE(EQ1059,EG1059,"")),$A$6:$A$167,0)-1,MATCH($EG1059,$D$6:$CC$6,0)-1+7,1,1),""),"")</f>
        <v/>
      </c>
      <c r="EV1059" s="182" t="str">
        <f ca="1">IF($EU1059&lt;&gt;"",IF(OFFSET($D$6,MATCH(VALUE(SUBSTITUTE($EQ1059,$EG1059,"")),$A$6:$A$167,0)-1,MATCH($EG1059,$D$6:$CC$6,0)-1+8,1,1)=0,"",OFFSET($D$6,MATCH(VALUE(SUBSTITUTE($EQ1059,$EG1059,"")),$A$6:$A$167,0)-1,MATCH($EG1059,$D$6:$CC$6,0)-1+8,1,1)),"")</f>
        <v/>
      </c>
      <c r="EW1059" s="182" t="str">
        <f t="shared" ca="1" si="55"/>
        <v/>
      </c>
      <c r="EX1059" s="182" t="str">
        <f t="shared" ca="1" si="56"/>
        <v/>
      </c>
      <c r="EY1059" s="182" t="str">
        <f ca="1">IF(EU1059="","",COUNTIF(EU$6:$EU1059,"&gt;"&amp;0))</f>
        <v/>
      </c>
      <c r="EZ1059" s="167"/>
      <c r="FA1059" s="155"/>
    </row>
    <row r="1060" spans="146:157" ht="27.6" customHeight="1">
      <c r="EP1060" s="181"/>
      <c r="EQ1060" s="181"/>
      <c r="ER1060" s="182"/>
      <c r="ES1060" s="182"/>
      <c r="ET1060" s="182" t="str">
        <f t="shared" ca="1" si="54"/>
        <v/>
      </c>
      <c r="EU1060" s="182" t="str">
        <f ca="1">IFERROR(IF(OFFSET($D$6,MATCH(VALUE(SUBSTITUTE(EQ1060,EG1060,"")),$A$6:$A$167,0)-1,MATCH($EG1060,$D$6:$CC$6,0)-1+7,1,1)&gt;0,OFFSET($D$6,MATCH(VALUE(SUBSTITUTE(EQ1060,EG1060,"")),$A$6:$A$167,0)-1,MATCH($EG1060,$D$6:$CC$6,0)-1+7,1,1),""),"")</f>
        <v/>
      </c>
      <c r="EV1060" s="182" t="str">
        <f ca="1">IF($EU1060&lt;&gt;"",IF(OFFSET($D$6,MATCH(VALUE(SUBSTITUTE($EQ1060,$EG1060,"")),$A$6:$A$167,0)-1,MATCH($EG1060,$D$6:$CC$6,0)-1+8,1,1)=0,"",OFFSET($D$6,MATCH(VALUE(SUBSTITUTE($EQ1060,$EG1060,"")),$A$6:$A$167,0)-1,MATCH($EG1060,$D$6:$CC$6,0)-1+8,1,1)),"")</f>
        <v/>
      </c>
      <c r="EW1060" s="182" t="str">
        <f t="shared" ca="1" si="55"/>
        <v/>
      </c>
      <c r="EX1060" s="182" t="str">
        <f t="shared" ca="1" si="56"/>
        <v/>
      </c>
      <c r="EY1060" s="182" t="str">
        <f ca="1">IF(EU1060="","",COUNTIF(EU$6:$EU1060,"&gt;"&amp;0))</f>
        <v/>
      </c>
      <c r="EZ1060" s="167"/>
      <c r="FA1060" s="155"/>
    </row>
    <row r="1061" spans="146:157" ht="27.6" customHeight="1">
      <c r="EP1061" s="181"/>
      <c r="EQ1061" s="181"/>
      <c r="ER1061" s="182"/>
      <c r="ES1061" s="182"/>
      <c r="ET1061" s="182" t="str">
        <f t="shared" ca="1" si="54"/>
        <v/>
      </c>
      <c r="EU1061" s="182" t="str">
        <f ca="1">IFERROR(IF(OFFSET($D$6,MATCH(VALUE(SUBSTITUTE(EQ1061,EG1061,"")),$A$6:$A$167,0)-1,MATCH($EG1061,$D$6:$CC$6,0)-1+7,1,1)&gt;0,OFFSET($D$6,MATCH(VALUE(SUBSTITUTE(EQ1061,EG1061,"")),$A$6:$A$167,0)-1,MATCH($EG1061,$D$6:$CC$6,0)-1+7,1,1),""),"")</f>
        <v/>
      </c>
      <c r="EV1061" s="182" t="str">
        <f ca="1">IF($EU1061&lt;&gt;"",IF(OFFSET($D$6,MATCH(VALUE(SUBSTITUTE($EQ1061,$EG1061,"")),$A$6:$A$167,0)-1,MATCH($EG1061,$D$6:$CC$6,0)-1+8,1,1)=0,"",OFFSET($D$6,MATCH(VALUE(SUBSTITUTE($EQ1061,$EG1061,"")),$A$6:$A$167,0)-1,MATCH($EG1061,$D$6:$CC$6,0)-1+8,1,1)),"")</f>
        <v/>
      </c>
      <c r="EW1061" s="182" t="str">
        <f t="shared" ca="1" si="55"/>
        <v/>
      </c>
      <c r="EX1061" s="182" t="str">
        <f t="shared" ca="1" si="56"/>
        <v/>
      </c>
      <c r="EY1061" s="182" t="str">
        <f ca="1">IF(EU1061="","",COUNTIF(EU$6:$EU1061,"&gt;"&amp;0))</f>
        <v/>
      </c>
      <c r="EZ1061" s="167"/>
      <c r="FA1061" s="155"/>
    </row>
    <row r="1062" spans="146:157" ht="27.6" customHeight="1">
      <c r="EP1062" s="181"/>
      <c r="EQ1062" s="181"/>
      <c r="ER1062" s="182"/>
      <c r="ES1062" s="182"/>
      <c r="ET1062" s="182" t="str">
        <f t="shared" ca="1" si="54"/>
        <v/>
      </c>
      <c r="EU1062" s="182" t="str">
        <f ca="1">IFERROR(IF(OFFSET($D$6,MATCH(VALUE(SUBSTITUTE(EQ1062,EG1062,"")),$A$6:$A$167,0)-1,MATCH($EG1062,$D$6:$CC$6,0)-1+7,1,1)&gt;0,OFFSET($D$6,MATCH(VALUE(SUBSTITUTE(EQ1062,EG1062,"")),$A$6:$A$167,0)-1,MATCH($EG1062,$D$6:$CC$6,0)-1+7,1,1),""),"")</f>
        <v/>
      </c>
      <c r="EV1062" s="182" t="str">
        <f ca="1">IF($EU1062&lt;&gt;"",IF(OFFSET($D$6,MATCH(VALUE(SUBSTITUTE($EQ1062,$EG1062,"")),$A$6:$A$167,0)-1,MATCH($EG1062,$D$6:$CC$6,0)-1+8,1,1)=0,"",OFFSET($D$6,MATCH(VALUE(SUBSTITUTE($EQ1062,$EG1062,"")),$A$6:$A$167,0)-1,MATCH($EG1062,$D$6:$CC$6,0)-1+8,1,1)),"")</f>
        <v/>
      </c>
      <c r="EW1062" s="182" t="str">
        <f t="shared" ca="1" si="55"/>
        <v/>
      </c>
      <c r="EX1062" s="182" t="str">
        <f t="shared" ca="1" si="56"/>
        <v/>
      </c>
      <c r="EY1062" s="182" t="str">
        <f ca="1">IF(EU1062="","",COUNTIF(EU$6:$EU1062,"&gt;"&amp;0))</f>
        <v/>
      </c>
      <c r="EZ1062" s="167"/>
      <c r="FA1062" s="155"/>
    </row>
    <row r="1063" spans="146:157" ht="27.6" customHeight="1">
      <c r="EP1063" s="181"/>
      <c r="EQ1063" s="181"/>
      <c r="ER1063" s="182"/>
      <c r="ES1063" s="182"/>
      <c r="ET1063" s="182" t="str">
        <f t="shared" ca="1" si="54"/>
        <v/>
      </c>
      <c r="EU1063" s="182" t="str">
        <f ca="1">IFERROR(IF(OFFSET($D$6,MATCH(VALUE(SUBSTITUTE(EQ1063,EG1063,"")),$A$6:$A$167,0)-1,MATCH($EG1063,$D$6:$CC$6,0)-1+7,1,1)&gt;0,OFFSET($D$6,MATCH(VALUE(SUBSTITUTE(EQ1063,EG1063,"")),$A$6:$A$167,0)-1,MATCH($EG1063,$D$6:$CC$6,0)-1+7,1,1),""),"")</f>
        <v/>
      </c>
      <c r="EV1063" s="182" t="str">
        <f ca="1">IF($EU1063&lt;&gt;"",IF(OFFSET($D$6,MATCH(VALUE(SUBSTITUTE($EQ1063,$EG1063,"")),$A$6:$A$167,0)-1,MATCH($EG1063,$D$6:$CC$6,0)-1+8,1,1)=0,"",OFFSET($D$6,MATCH(VALUE(SUBSTITUTE($EQ1063,$EG1063,"")),$A$6:$A$167,0)-1,MATCH($EG1063,$D$6:$CC$6,0)-1+8,1,1)),"")</f>
        <v/>
      </c>
      <c r="EW1063" s="182" t="str">
        <f t="shared" ca="1" si="55"/>
        <v/>
      </c>
      <c r="EX1063" s="182" t="str">
        <f t="shared" ca="1" si="56"/>
        <v/>
      </c>
      <c r="EY1063" s="182" t="str">
        <f ca="1">IF(EU1063="","",COUNTIF(EU$6:$EU1063,"&gt;"&amp;0))</f>
        <v/>
      </c>
      <c r="EZ1063" s="167"/>
      <c r="FA1063" s="155"/>
    </row>
    <row r="1064" spans="146:157" ht="27.6" customHeight="1">
      <c r="EP1064" s="181"/>
      <c r="EQ1064" s="181"/>
      <c r="ER1064" s="182"/>
      <c r="ES1064" s="182"/>
      <c r="ET1064" s="182" t="str">
        <f t="shared" ca="1" si="54"/>
        <v/>
      </c>
      <c r="EU1064" s="182" t="str">
        <f ca="1">IFERROR(IF(OFFSET($D$6,MATCH(VALUE(SUBSTITUTE(EQ1064,EG1064,"")),$A$6:$A$167,0)-1,MATCH($EG1064,$D$6:$CC$6,0)-1+7,1,1)&gt;0,OFFSET($D$6,MATCH(VALUE(SUBSTITUTE(EQ1064,EG1064,"")),$A$6:$A$167,0)-1,MATCH($EG1064,$D$6:$CC$6,0)-1+7,1,1),""),"")</f>
        <v/>
      </c>
      <c r="EV1064" s="182" t="str">
        <f ca="1">IF($EU1064&lt;&gt;"",IF(OFFSET($D$6,MATCH(VALUE(SUBSTITUTE($EQ1064,$EG1064,"")),$A$6:$A$167,0)-1,MATCH($EG1064,$D$6:$CC$6,0)-1+8,1,1)=0,"",OFFSET($D$6,MATCH(VALUE(SUBSTITUTE($EQ1064,$EG1064,"")),$A$6:$A$167,0)-1,MATCH($EG1064,$D$6:$CC$6,0)-1+8,1,1)),"")</f>
        <v/>
      </c>
      <c r="EW1064" s="182" t="str">
        <f t="shared" ca="1" si="55"/>
        <v/>
      </c>
      <c r="EX1064" s="182" t="str">
        <f t="shared" ca="1" si="56"/>
        <v/>
      </c>
      <c r="EY1064" s="182" t="str">
        <f ca="1">IF(EU1064="","",COUNTIF(EU$6:$EU1064,"&gt;"&amp;0))</f>
        <v/>
      </c>
      <c r="EZ1064" s="167"/>
      <c r="FA1064" s="155"/>
    </row>
    <row r="1065" spans="146:157" ht="27.6" customHeight="1">
      <c r="EP1065" s="181"/>
      <c r="EQ1065" s="181"/>
      <c r="ER1065" s="182"/>
      <c r="ES1065" s="182"/>
      <c r="ET1065" s="182" t="str">
        <f t="shared" ca="1" si="54"/>
        <v/>
      </c>
      <c r="EU1065" s="182" t="str">
        <f ca="1">IFERROR(IF(OFFSET($D$6,MATCH(VALUE(SUBSTITUTE(EQ1065,EG1065,"")),$A$6:$A$167,0)-1,MATCH($EG1065,$D$6:$CC$6,0)-1+7,1,1)&gt;0,OFFSET($D$6,MATCH(VALUE(SUBSTITUTE(EQ1065,EG1065,"")),$A$6:$A$167,0)-1,MATCH($EG1065,$D$6:$CC$6,0)-1+7,1,1),""),"")</f>
        <v/>
      </c>
      <c r="EV1065" s="182" t="str">
        <f ca="1">IF($EU1065&lt;&gt;"",IF(OFFSET($D$6,MATCH(VALUE(SUBSTITUTE($EQ1065,$EG1065,"")),$A$6:$A$167,0)-1,MATCH($EG1065,$D$6:$CC$6,0)-1+8,1,1)=0,"",OFFSET($D$6,MATCH(VALUE(SUBSTITUTE($EQ1065,$EG1065,"")),$A$6:$A$167,0)-1,MATCH($EG1065,$D$6:$CC$6,0)-1+8,1,1)),"")</f>
        <v/>
      </c>
      <c r="EW1065" s="182" t="str">
        <f t="shared" ca="1" si="55"/>
        <v/>
      </c>
      <c r="EX1065" s="182" t="str">
        <f t="shared" ca="1" si="56"/>
        <v/>
      </c>
      <c r="EY1065" s="182" t="str">
        <f ca="1">IF(EU1065="","",COUNTIF(EU$6:$EU1065,"&gt;"&amp;0))</f>
        <v/>
      </c>
      <c r="EZ1065" s="167"/>
      <c r="FA1065" s="155"/>
    </row>
    <row r="1066" spans="146:157" ht="27.6" customHeight="1">
      <c r="EP1066" s="181"/>
      <c r="EQ1066" s="181"/>
      <c r="ER1066" s="182"/>
      <c r="ES1066" s="182"/>
      <c r="ET1066" s="182" t="str">
        <f t="shared" ca="1" si="54"/>
        <v/>
      </c>
      <c r="EU1066" s="182" t="str">
        <f ca="1">IFERROR(IF(OFFSET($D$6,MATCH(VALUE(SUBSTITUTE(EQ1066,EG1066,"")),$A$6:$A$167,0)-1,MATCH($EG1066,$D$6:$CC$6,0)-1+7,1,1)&gt;0,OFFSET($D$6,MATCH(VALUE(SUBSTITUTE(EQ1066,EG1066,"")),$A$6:$A$167,0)-1,MATCH($EG1066,$D$6:$CC$6,0)-1+7,1,1),""),"")</f>
        <v/>
      </c>
      <c r="EV1066" s="182" t="str">
        <f ca="1">IF($EU1066&lt;&gt;"",IF(OFFSET($D$6,MATCH(VALUE(SUBSTITUTE($EQ1066,$EG1066,"")),$A$6:$A$167,0)-1,MATCH($EG1066,$D$6:$CC$6,0)-1+8,1,1)=0,"",OFFSET($D$6,MATCH(VALUE(SUBSTITUTE($EQ1066,$EG1066,"")),$A$6:$A$167,0)-1,MATCH($EG1066,$D$6:$CC$6,0)-1+8,1,1)),"")</f>
        <v/>
      </c>
      <c r="EW1066" s="182" t="str">
        <f t="shared" ca="1" si="55"/>
        <v/>
      </c>
      <c r="EX1066" s="182" t="str">
        <f t="shared" ca="1" si="56"/>
        <v/>
      </c>
      <c r="EY1066" s="182" t="str">
        <f ca="1">IF(EU1066="","",COUNTIF(EU$6:$EU1066,"&gt;"&amp;0))</f>
        <v/>
      </c>
      <c r="EZ1066" s="167"/>
      <c r="FA1066" s="155"/>
    </row>
    <row r="1067" spans="146:157" ht="27.6" customHeight="1">
      <c r="EP1067" s="181"/>
      <c r="EQ1067" s="181"/>
      <c r="ER1067" s="182"/>
      <c r="ES1067" s="182"/>
      <c r="ET1067" s="182" t="str">
        <f t="shared" ca="1" si="54"/>
        <v/>
      </c>
      <c r="EU1067" s="182" t="str">
        <f ca="1">IFERROR(IF(OFFSET($D$6,MATCH(VALUE(SUBSTITUTE(EQ1067,EG1067,"")),$A$6:$A$167,0)-1,MATCH($EG1067,$D$6:$CC$6,0)-1+7,1,1)&gt;0,OFFSET($D$6,MATCH(VALUE(SUBSTITUTE(EQ1067,EG1067,"")),$A$6:$A$167,0)-1,MATCH($EG1067,$D$6:$CC$6,0)-1+7,1,1),""),"")</f>
        <v/>
      </c>
      <c r="EV1067" s="182" t="str">
        <f ca="1">IF($EU1067&lt;&gt;"",IF(OFFSET($D$6,MATCH(VALUE(SUBSTITUTE($EQ1067,$EG1067,"")),$A$6:$A$167,0)-1,MATCH($EG1067,$D$6:$CC$6,0)-1+8,1,1)=0,"",OFFSET($D$6,MATCH(VALUE(SUBSTITUTE($EQ1067,$EG1067,"")),$A$6:$A$167,0)-1,MATCH($EG1067,$D$6:$CC$6,0)-1+8,1,1)),"")</f>
        <v/>
      </c>
      <c r="EW1067" s="182" t="str">
        <f t="shared" ca="1" si="55"/>
        <v/>
      </c>
      <c r="EX1067" s="182" t="str">
        <f t="shared" ca="1" si="56"/>
        <v/>
      </c>
      <c r="EY1067" s="182" t="str">
        <f ca="1">IF(EU1067="","",COUNTIF(EU$6:$EU1067,"&gt;"&amp;0))</f>
        <v/>
      </c>
      <c r="EZ1067" s="167"/>
      <c r="FA1067" s="155"/>
    </row>
    <row r="1068" spans="146:157" ht="27.6" customHeight="1">
      <c r="EP1068" s="181"/>
      <c r="EQ1068" s="181"/>
      <c r="ER1068" s="182"/>
      <c r="ES1068" s="182"/>
      <c r="ET1068" s="182" t="str">
        <f t="shared" ca="1" si="54"/>
        <v/>
      </c>
      <c r="EU1068" s="182" t="str">
        <f ca="1">IFERROR(IF(OFFSET($D$6,MATCH(VALUE(SUBSTITUTE(EQ1068,EG1068,"")),$A$6:$A$167,0)-1,MATCH($EG1068,$D$6:$CC$6,0)-1+7,1,1)&gt;0,OFFSET($D$6,MATCH(VALUE(SUBSTITUTE(EQ1068,EG1068,"")),$A$6:$A$167,0)-1,MATCH($EG1068,$D$6:$CC$6,0)-1+7,1,1),""),"")</f>
        <v/>
      </c>
      <c r="EV1068" s="182" t="str">
        <f ca="1">IF($EU1068&lt;&gt;"",IF(OFFSET($D$6,MATCH(VALUE(SUBSTITUTE($EQ1068,$EG1068,"")),$A$6:$A$167,0)-1,MATCH($EG1068,$D$6:$CC$6,0)-1+8,1,1)=0,"",OFFSET($D$6,MATCH(VALUE(SUBSTITUTE($EQ1068,$EG1068,"")),$A$6:$A$167,0)-1,MATCH($EG1068,$D$6:$CC$6,0)-1+8,1,1)),"")</f>
        <v/>
      </c>
      <c r="EW1068" s="182" t="str">
        <f t="shared" ca="1" si="55"/>
        <v/>
      </c>
      <c r="EX1068" s="182" t="str">
        <f t="shared" ca="1" si="56"/>
        <v/>
      </c>
      <c r="EY1068" s="182" t="str">
        <f ca="1">IF(EU1068="","",COUNTIF(EU$6:$EU1068,"&gt;"&amp;0))</f>
        <v/>
      </c>
      <c r="EZ1068" s="167"/>
      <c r="FA1068" s="155"/>
    </row>
    <row r="1069" spans="146:157" ht="27.6" customHeight="1">
      <c r="EP1069" s="181"/>
      <c r="EQ1069" s="181"/>
      <c r="ER1069" s="182"/>
      <c r="ES1069" s="182"/>
      <c r="ET1069" s="182" t="str">
        <f t="shared" ca="1" si="54"/>
        <v/>
      </c>
      <c r="EU1069" s="182" t="str">
        <f ca="1">IFERROR(IF(OFFSET($D$6,MATCH(VALUE(SUBSTITUTE(EQ1069,EG1069,"")),$A$6:$A$167,0)-1,MATCH($EG1069,$D$6:$CC$6,0)-1+7,1,1)&gt;0,OFFSET($D$6,MATCH(VALUE(SUBSTITUTE(EQ1069,EG1069,"")),$A$6:$A$167,0)-1,MATCH($EG1069,$D$6:$CC$6,0)-1+7,1,1),""),"")</f>
        <v/>
      </c>
      <c r="EV1069" s="182" t="str">
        <f ca="1">IF($EU1069&lt;&gt;"",IF(OFFSET($D$6,MATCH(VALUE(SUBSTITUTE($EQ1069,$EG1069,"")),$A$6:$A$167,0)-1,MATCH($EG1069,$D$6:$CC$6,0)-1+8,1,1)=0,"",OFFSET($D$6,MATCH(VALUE(SUBSTITUTE($EQ1069,$EG1069,"")),$A$6:$A$167,0)-1,MATCH($EG1069,$D$6:$CC$6,0)-1+8,1,1)),"")</f>
        <v/>
      </c>
      <c r="EW1069" s="182" t="str">
        <f t="shared" ca="1" si="55"/>
        <v/>
      </c>
      <c r="EX1069" s="182" t="str">
        <f t="shared" ca="1" si="56"/>
        <v/>
      </c>
      <c r="EY1069" s="182" t="str">
        <f ca="1">IF(EU1069="","",COUNTIF(EU$6:$EU1069,"&gt;"&amp;0))</f>
        <v/>
      </c>
      <c r="EZ1069" s="167"/>
      <c r="FA1069" s="155"/>
    </row>
    <row r="1070" spans="146:157" ht="27.6" customHeight="1">
      <c r="EP1070" s="181"/>
      <c r="EQ1070" s="181"/>
      <c r="ER1070" s="182"/>
      <c r="ES1070" s="182"/>
      <c r="ET1070" s="182" t="str">
        <f t="shared" ca="1" si="54"/>
        <v/>
      </c>
      <c r="EU1070" s="182" t="str">
        <f ca="1">IFERROR(IF(OFFSET($D$6,MATCH(VALUE(SUBSTITUTE(EQ1070,EG1070,"")),$A$6:$A$167,0)-1,MATCH($EG1070,$D$6:$CC$6,0)-1+7,1,1)&gt;0,OFFSET($D$6,MATCH(VALUE(SUBSTITUTE(EQ1070,EG1070,"")),$A$6:$A$167,0)-1,MATCH($EG1070,$D$6:$CC$6,0)-1+7,1,1),""),"")</f>
        <v/>
      </c>
      <c r="EV1070" s="182" t="str">
        <f ca="1">IF($EU1070&lt;&gt;"",IF(OFFSET($D$6,MATCH(VALUE(SUBSTITUTE($EQ1070,$EG1070,"")),$A$6:$A$167,0)-1,MATCH($EG1070,$D$6:$CC$6,0)-1+8,1,1)=0,"",OFFSET($D$6,MATCH(VALUE(SUBSTITUTE($EQ1070,$EG1070,"")),$A$6:$A$167,0)-1,MATCH($EG1070,$D$6:$CC$6,0)-1+8,1,1)),"")</f>
        <v/>
      </c>
      <c r="EW1070" s="182" t="str">
        <f t="shared" ca="1" si="55"/>
        <v/>
      </c>
      <c r="EX1070" s="182" t="str">
        <f t="shared" ca="1" si="56"/>
        <v/>
      </c>
      <c r="EY1070" s="182" t="str">
        <f ca="1">IF(EU1070="","",COUNTIF(EU$6:$EU1070,"&gt;"&amp;0))</f>
        <v/>
      </c>
      <c r="EZ1070" s="167"/>
      <c r="FA1070" s="155"/>
    </row>
    <row r="1071" spans="146:157" ht="27.6" customHeight="1">
      <c r="EP1071" s="181"/>
      <c r="EQ1071" s="181"/>
      <c r="ER1071" s="182"/>
      <c r="ES1071" s="182"/>
      <c r="ET1071" s="182" t="str">
        <f t="shared" ca="1" si="54"/>
        <v/>
      </c>
      <c r="EU1071" s="182" t="str">
        <f ca="1">IFERROR(IF(OFFSET($D$6,MATCH(VALUE(SUBSTITUTE(EQ1071,EG1071,"")),$A$6:$A$167,0)-1,MATCH($EG1071,$D$6:$CC$6,0)-1+7,1,1)&gt;0,OFFSET($D$6,MATCH(VALUE(SUBSTITUTE(EQ1071,EG1071,"")),$A$6:$A$167,0)-1,MATCH($EG1071,$D$6:$CC$6,0)-1+7,1,1),""),"")</f>
        <v/>
      </c>
      <c r="EV1071" s="182" t="str">
        <f ca="1">IF($EU1071&lt;&gt;"",IF(OFFSET($D$6,MATCH(VALUE(SUBSTITUTE($EQ1071,$EG1071,"")),$A$6:$A$167,0)-1,MATCH($EG1071,$D$6:$CC$6,0)-1+8,1,1)=0,"",OFFSET($D$6,MATCH(VALUE(SUBSTITUTE($EQ1071,$EG1071,"")),$A$6:$A$167,0)-1,MATCH($EG1071,$D$6:$CC$6,0)-1+8,1,1)),"")</f>
        <v/>
      </c>
      <c r="EW1071" s="182" t="str">
        <f t="shared" ca="1" si="55"/>
        <v/>
      </c>
      <c r="EX1071" s="182" t="str">
        <f t="shared" ca="1" si="56"/>
        <v/>
      </c>
      <c r="EY1071" s="182" t="str">
        <f ca="1">IF(EU1071="","",COUNTIF(EU$6:$EU1071,"&gt;"&amp;0))</f>
        <v/>
      </c>
      <c r="EZ1071" s="167"/>
      <c r="FA1071" s="155"/>
    </row>
    <row r="1072" spans="146:157" ht="27.6" customHeight="1">
      <c r="EP1072" s="181"/>
      <c r="EQ1072" s="181"/>
      <c r="ER1072" s="182"/>
      <c r="ES1072" s="182"/>
      <c r="ET1072" s="182" t="str">
        <f t="shared" ca="1" si="54"/>
        <v/>
      </c>
      <c r="EU1072" s="182" t="str">
        <f ca="1">IFERROR(IF(OFFSET($D$6,MATCH(VALUE(SUBSTITUTE(EQ1072,EG1072,"")),$A$6:$A$167,0)-1,MATCH($EG1072,$D$6:$CC$6,0)-1+7,1,1)&gt;0,OFFSET($D$6,MATCH(VALUE(SUBSTITUTE(EQ1072,EG1072,"")),$A$6:$A$167,0)-1,MATCH($EG1072,$D$6:$CC$6,0)-1+7,1,1),""),"")</f>
        <v/>
      </c>
      <c r="EV1072" s="182" t="str">
        <f ca="1">IF($EU1072&lt;&gt;"",IF(OFFSET($D$6,MATCH(VALUE(SUBSTITUTE($EQ1072,$EG1072,"")),$A$6:$A$167,0)-1,MATCH($EG1072,$D$6:$CC$6,0)-1+8,1,1)=0,"",OFFSET($D$6,MATCH(VALUE(SUBSTITUTE($EQ1072,$EG1072,"")),$A$6:$A$167,0)-1,MATCH($EG1072,$D$6:$CC$6,0)-1+8,1,1)),"")</f>
        <v/>
      </c>
      <c r="EW1072" s="182" t="str">
        <f t="shared" ca="1" si="55"/>
        <v/>
      </c>
      <c r="EX1072" s="182" t="str">
        <f t="shared" ca="1" si="56"/>
        <v/>
      </c>
      <c r="EY1072" s="182" t="str">
        <f ca="1">IF(EU1072="","",COUNTIF(EU$6:$EU1072,"&gt;"&amp;0))</f>
        <v/>
      </c>
      <c r="EZ1072" s="167"/>
      <c r="FA1072" s="155"/>
    </row>
    <row r="1073" spans="146:157" ht="27.6" customHeight="1">
      <c r="EP1073" s="181"/>
      <c r="EQ1073" s="181"/>
      <c r="ER1073" s="182"/>
      <c r="ES1073" s="182"/>
      <c r="ET1073" s="182" t="str">
        <f t="shared" ca="1" si="54"/>
        <v/>
      </c>
      <c r="EU1073" s="182" t="str">
        <f ca="1">IFERROR(IF(OFFSET($D$6,MATCH(VALUE(SUBSTITUTE(EQ1073,EG1073,"")),$A$6:$A$167,0)-1,MATCH($EG1073,$D$6:$CC$6,0)-1+7,1,1)&gt;0,OFFSET($D$6,MATCH(VALUE(SUBSTITUTE(EQ1073,EG1073,"")),$A$6:$A$167,0)-1,MATCH($EG1073,$D$6:$CC$6,0)-1+7,1,1),""),"")</f>
        <v/>
      </c>
      <c r="EV1073" s="182" t="str">
        <f ca="1">IF($EU1073&lt;&gt;"",IF(OFFSET($D$6,MATCH(VALUE(SUBSTITUTE($EQ1073,$EG1073,"")),$A$6:$A$167,0)-1,MATCH($EG1073,$D$6:$CC$6,0)-1+8,1,1)=0,"",OFFSET($D$6,MATCH(VALUE(SUBSTITUTE($EQ1073,$EG1073,"")),$A$6:$A$167,0)-1,MATCH($EG1073,$D$6:$CC$6,0)-1+8,1,1)),"")</f>
        <v/>
      </c>
      <c r="EW1073" s="182" t="str">
        <f t="shared" ca="1" si="55"/>
        <v/>
      </c>
      <c r="EX1073" s="182" t="str">
        <f t="shared" ca="1" si="56"/>
        <v/>
      </c>
      <c r="EY1073" s="182" t="str">
        <f ca="1">IF(EU1073="","",COUNTIF(EU$6:$EU1073,"&gt;"&amp;0))</f>
        <v/>
      </c>
      <c r="EZ1073" s="167"/>
      <c r="FA1073" s="155"/>
    </row>
    <row r="1074" spans="146:157" ht="27.6" customHeight="1">
      <c r="EP1074" s="181"/>
      <c r="EQ1074" s="181"/>
      <c r="ER1074" s="182"/>
      <c r="ES1074" s="182"/>
      <c r="ET1074" s="182" t="str">
        <f t="shared" ca="1" si="54"/>
        <v/>
      </c>
      <c r="EU1074" s="182" t="str">
        <f ca="1">IFERROR(IF(OFFSET($D$6,MATCH(VALUE(SUBSTITUTE(EQ1074,EG1074,"")),$A$6:$A$167,0)-1,MATCH($EG1074,$D$6:$CC$6,0)-1+7,1,1)&gt;0,OFFSET($D$6,MATCH(VALUE(SUBSTITUTE(EQ1074,EG1074,"")),$A$6:$A$167,0)-1,MATCH($EG1074,$D$6:$CC$6,0)-1+7,1,1),""),"")</f>
        <v/>
      </c>
      <c r="EV1074" s="182" t="str">
        <f ca="1">IF($EU1074&lt;&gt;"",IF(OFFSET($D$6,MATCH(VALUE(SUBSTITUTE($EQ1074,$EG1074,"")),$A$6:$A$167,0)-1,MATCH($EG1074,$D$6:$CC$6,0)-1+8,1,1)=0,"",OFFSET($D$6,MATCH(VALUE(SUBSTITUTE($EQ1074,$EG1074,"")),$A$6:$A$167,0)-1,MATCH($EG1074,$D$6:$CC$6,0)-1+8,1,1)),"")</f>
        <v/>
      </c>
      <c r="EW1074" s="182" t="str">
        <f t="shared" ca="1" si="55"/>
        <v/>
      </c>
      <c r="EX1074" s="182" t="str">
        <f t="shared" ca="1" si="56"/>
        <v/>
      </c>
      <c r="EY1074" s="182" t="str">
        <f ca="1">IF(EU1074="","",COUNTIF(EU$6:$EU1074,"&gt;"&amp;0))</f>
        <v/>
      </c>
      <c r="EZ1074" s="167"/>
      <c r="FA1074" s="155"/>
    </row>
    <row r="1075" spans="146:157" ht="27.6" customHeight="1">
      <c r="EP1075" s="181"/>
      <c r="EQ1075" s="181"/>
      <c r="ER1075" s="182"/>
      <c r="ES1075" s="182"/>
      <c r="ET1075" s="182" t="str">
        <f t="shared" ca="1" si="54"/>
        <v/>
      </c>
      <c r="EU1075" s="182" t="str">
        <f ca="1">IFERROR(IF(OFFSET($D$6,MATCH(VALUE(SUBSTITUTE(EQ1075,EG1075,"")),$A$6:$A$167,0)-1,MATCH($EG1075,$D$6:$CC$6,0)-1+7,1,1)&gt;0,OFFSET($D$6,MATCH(VALUE(SUBSTITUTE(EQ1075,EG1075,"")),$A$6:$A$167,0)-1,MATCH($EG1075,$D$6:$CC$6,0)-1+7,1,1),""),"")</f>
        <v/>
      </c>
      <c r="EV1075" s="182" t="str">
        <f ca="1">IF($EU1075&lt;&gt;"",IF(OFFSET($D$6,MATCH(VALUE(SUBSTITUTE($EQ1075,$EG1075,"")),$A$6:$A$167,0)-1,MATCH($EG1075,$D$6:$CC$6,0)-1+8,1,1)=0,"",OFFSET($D$6,MATCH(VALUE(SUBSTITUTE($EQ1075,$EG1075,"")),$A$6:$A$167,0)-1,MATCH($EG1075,$D$6:$CC$6,0)-1+8,1,1)),"")</f>
        <v/>
      </c>
      <c r="EW1075" s="182" t="str">
        <f t="shared" ca="1" si="55"/>
        <v/>
      </c>
      <c r="EX1075" s="182" t="str">
        <f t="shared" ca="1" si="56"/>
        <v/>
      </c>
      <c r="EY1075" s="182" t="str">
        <f ca="1">IF(EU1075="","",COUNTIF(EU$6:$EU1075,"&gt;"&amp;0))</f>
        <v/>
      </c>
      <c r="EZ1075" s="167"/>
      <c r="FA1075" s="155"/>
    </row>
    <row r="1076" spans="146:157" ht="27.6" customHeight="1">
      <c r="EP1076" s="181"/>
      <c r="EQ1076" s="181"/>
      <c r="ER1076" s="182"/>
      <c r="ES1076" s="182"/>
      <c r="ET1076" s="182" t="str">
        <f t="shared" ca="1" si="54"/>
        <v/>
      </c>
      <c r="EU1076" s="182" t="str">
        <f ca="1">IFERROR(IF(OFFSET($D$6,MATCH(VALUE(SUBSTITUTE(EQ1076,EG1076,"")),$A$6:$A$167,0)-1,MATCH($EG1076,$D$6:$CC$6,0)-1+7,1,1)&gt;0,OFFSET($D$6,MATCH(VALUE(SUBSTITUTE(EQ1076,EG1076,"")),$A$6:$A$167,0)-1,MATCH($EG1076,$D$6:$CC$6,0)-1+7,1,1),""),"")</f>
        <v/>
      </c>
      <c r="EV1076" s="182" t="str">
        <f ca="1">IF($EU1076&lt;&gt;"",IF(OFFSET($D$6,MATCH(VALUE(SUBSTITUTE($EQ1076,$EG1076,"")),$A$6:$A$167,0)-1,MATCH($EG1076,$D$6:$CC$6,0)-1+8,1,1)=0,"",OFFSET($D$6,MATCH(VALUE(SUBSTITUTE($EQ1076,$EG1076,"")),$A$6:$A$167,0)-1,MATCH($EG1076,$D$6:$CC$6,0)-1+8,1,1)),"")</f>
        <v/>
      </c>
      <c r="EW1076" s="182" t="str">
        <f t="shared" ca="1" si="55"/>
        <v/>
      </c>
      <c r="EX1076" s="182" t="str">
        <f t="shared" ca="1" si="56"/>
        <v/>
      </c>
      <c r="EY1076" s="182" t="str">
        <f ca="1">IF(EU1076="","",COUNTIF(EU$6:$EU1076,"&gt;"&amp;0))</f>
        <v/>
      </c>
      <c r="EZ1076" s="167"/>
      <c r="FA1076" s="155"/>
    </row>
    <row r="1077" spans="146:157" ht="27.6" customHeight="1">
      <c r="EP1077" s="181"/>
      <c r="EQ1077" s="181"/>
      <c r="ER1077" s="182"/>
      <c r="ES1077" s="182"/>
      <c r="ET1077" s="182" t="str">
        <f t="shared" ca="1" si="54"/>
        <v/>
      </c>
      <c r="EU1077" s="182" t="str">
        <f ca="1">IFERROR(IF(OFFSET($D$6,MATCH(VALUE(SUBSTITUTE(EQ1077,EG1077,"")),$A$6:$A$167,0)-1,MATCH($EG1077,$D$6:$CC$6,0)-1+7,1,1)&gt;0,OFFSET($D$6,MATCH(VALUE(SUBSTITUTE(EQ1077,EG1077,"")),$A$6:$A$167,0)-1,MATCH($EG1077,$D$6:$CC$6,0)-1+7,1,1),""),"")</f>
        <v/>
      </c>
      <c r="EV1077" s="182" t="str">
        <f ca="1">IF($EU1077&lt;&gt;"",IF(OFFSET($D$6,MATCH(VALUE(SUBSTITUTE($EQ1077,$EG1077,"")),$A$6:$A$167,0)-1,MATCH($EG1077,$D$6:$CC$6,0)-1+8,1,1)=0,"",OFFSET($D$6,MATCH(VALUE(SUBSTITUTE($EQ1077,$EG1077,"")),$A$6:$A$167,0)-1,MATCH($EG1077,$D$6:$CC$6,0)-1+8,1,1)),"")</f>
        <v/>
      </c>
      <c r="EW1077" s="182" t="str">
        <f t="shared" ca="1" si="55"/>
        <v/>
      </c>
      <c r="EX1077" s="182" t="str">
        <f t="shared" ca="1" si="56"/>
        <v/>
      </c>
      <c r="EY1077" s="182" t="str">
        <f ca="1">IF(EU1077="","",COUNTIF(EU$6:$EU1077,"&gt;"&amp;0))</f>
        <v/>
      </c>
      <c r="EZ1077" s="167"/>
      <c r="FA1077" s="155"/>
    </row>
    <row r="1078" spans="146:157" ht="27.6" customHeight="1">
      <c r="EP1078" s="181"/>
      <c r="EQ1078" s="181"/>
      <c r="ER1078" s="182"/>
      <c r="ES1078" s="182"/>
      <c r="ET1078" s="182" t="str">
        <f t="shared" ca="1" si="54"/>
        <v/>
      </c>
      <c r="EU1078" s="182" t="str">
        <f ca="1">IFERROR(IF(OFFSET($D$6,MATCH(VALUE(SUBSTITUTE(EQ1078,EG1078,"")),$A$6:$A$167,0)-1,MATCH($EG1078,$D$6:$CC$6,0)-1+7,1,1)&gt;0,OFFSET($D$6,MATCH(VALUE(SUBSTITUTE(EQ1078,EG1078,"")),$A$6:$A$167,0)-1,MATCH($EG1078,$D$6:$CC$6,0)-1+7,1,1),""),"")</f>
        <v/>
      </c>
      <c r="EV1078" s="182" t="str">
        <f ca="1">IF($EU1078&lt;&gt;"",IF(OFFSET($D$6,MATCH(VALUE(SUBSTITUTE($EQ1078,$EG1078,"")),$A$6:$A$167,0)-1,MATCH($EG1078,$D$6:$CC$6,0)-1+8,1,1)=0,"",OFFSET($D$6,MATCH(VALUE(SUBSTITUTE($EQ1078,$EG1078,"")),$A$6:$A$167,0)-1,MATCH($EG1078,$D$6:$CC$6,0)-1+8,1,1)),"")</f>
        <v/>
      </c>
      <c r="EW1078" s="182" t="str">
        <f t="shared" ca="1" si="55"/>
        <v/>
      </c>
      <c r="EX1078" s="182" t="str">
        <f t="shared" ca="1" si="56"/>
        <v/>
      </c>
      <c r="EY1078" s="182" t="str">
        <f ca="1">IF(EU1078="","",COUNTIF(EU$6:$EU1078,"&gt;"&amp;0))</f>
        <v/>
      </c>
      <c r="EZ1078" s="167"/>
      <c r="FA1078" s="155"/>
    </row>
    <row r="1079" spans="146:157" ht="27.6" customHeight="1">
      <c r="EP1079" s="181"/>
      <c r="EQ1079" s="181"/>
      <c r="ER1079" s="182"/>
      <c r="ES1079" s="182"/>
      <c r="ET1079" s="182" t="str">
        <f t="shared" ca="1" si="54"/>
        <v/>
      </c>
      <c r="EU1079" s="182" t="str">
        <f ca="1">IFERROR(IF(OFFSET($D$6,MATCH(VALUE(SUBSTITUTE(EQ1079,EG1079,"")),$A$6:$A$167,0)-1,MATCH($EG1079,$D$6:$CC$6,0)-1+7,1,1)&gt;0,OFFSET($D$6,MATCH(VALUE(SUBSTITUTE(EQ1079,EG1079,"")),$A$6:$A$167,0)-1,MATCH($EG1079,$D$6:$CC$6,0)-1+7,1,1),""),"")</f>
        <v/>
      </c>
      <c r="EV1079" s="182" t="str">
        <f ca="1">IF($EU1079&lt;&gt;"",IF(OFFSET($D$6,MATCH(VALUE(SUBSTITUTE($EQ1079,$EG1079,"")),$A$6:$A$167,0)-1,MATCH($EG1079,$D$6:$CC$6,0)-1+8,1,1)=0,"",OFFSET($D$6,MATCH(VALUE(SUBSTITUTE($EQ1079,$EG1079,"")),$A$6:$A$167,0)-1,MATCH($EG1079,$D$6:$CC$6,0)-1+8,1,1)),"")</f>
        <v/>
      </c>
      <c r="EW1079" s="182" t="str">
        <f t="shared" ca="1" si="55"/>
        <v/>
      </c>
      <c r="EX1079" s="182" t="str">
        <f t="shared" ca="1" si="56"/>
        <v/>
      </c>
      <c r="EY1079" s="182" t="str">
        <f ca="1">IF(EU1079="","",COUNTIF(EU$6:$EU1079,"&gt;"&amp;0))</f>
        <v/>
      </c>
      <c r="EZ1079" s="167"/>
      <c r="FA1079" s="155"/>
    </row>
    <row r="1080" spans="146:157" ht="27.6" customHeight="1">
      <c r="EP1080" s="181"/>
      <c r="EQ1080" s="181"/>
      <c r="ER1080" s="182"/>
      <c r="ES1080" s="182"/>
      <c r="ET1080" s="182" t="str">
        <f t="shared" ca="1" si="54"/>
        <v/>
      </c>
      <c r="EU1080" s="182" t="str">
        <f ca="1">IFERROR(IF(OFFSET($D$6,MATCH(VALUE(SUBSTITUTE(EQ1080,EG1080,"")),$A$6:$A$167,0)-1,MATCH($EG1080,$D$6:$CC$6,0)-1+7,1,1)&gt;0,OFFSET($D$6,MATCH(VALUE(SUBSTITUTE(EQ1080,EG1080,"")),$A$6:$A$167,0)-1,MATCH($EG1080,$D$6:$CC$6,0)-1+7,1,1),""),"")</f>
        <v/>
      </c>
      <c r="EV1080" s="182" t="str">
        <f ca="1">IF($EU1080&lt;&gt;"",IF(OFFSET($D$6,MATCH(VALUE(SUBSTITUTE($EQ1080,$EG1080,"")),$A$6:$A$167,0)-1,MATCH($EG1080,$D$6:$CC$6,0)-1+8,1,1)=0,"",OFFSET($D$6,MATCH(VALUE(SUBSTITUTE($EQ1080,$EG1080,"")),$A$6:$A$167,0)-1,MATCH($EG1080,$D$6:$CC$6,0)-1+8,1,1)),"")</f>
        <v/>
      </c>
      <c r="EW1080" s="182" t="str">
        <f t="shared" ca="1" si="55"/>
        <v/>
      </c>
      <c r="EX1080" s="182" t="str">
        <f t="shared" ca="1" si="56"/>
        <v/>
      </c>
      <c r="EY1080" s="182" t="str">
        <f ca="1">IF(EU1080="","",COUNTIF(EU$6:$EU1080,"&gt;"&amp;0))</f>
        <v/>
      </c>
      <c r="EZ1080" s="167"/>
      <c r="FA1080" s="155"/>
    </row>
    <row r="1081" spans="146:157" ht="27.6" customHeight="1">
      <c r="EP1081" s="181"/>
      <c r="EQ1081" s="181"/>
      <c r="ER1081" s="182"/>
      <c r="ES1081" s="182"/>
      <c r="ET1081" s="182" t="str">
        <f t="shared" ca="1" si="54"/>
        <v/>
      </c>
      <c r="EU1081" s="182" t="str">
        <f ca="1">IFERROR(IF(OFFSET($D$6,MATCH(VALUE(SUBSTITUTE(EQ1081,EG1081,"")),$A$6:$A$167,0)-1,MATCH($EG1081,$D$6:$CC$6,0)-1+7,1,1)&gt;0,OFFSET($D$6,MATCH(VALUE(SUBSTITUTE(EQ1081,EG1081,"")),$A$6:$A$167,0)-1,MATCH($EG1081,$D$6:$CC$6,0)-1+7,1,1),""),"")</f>
        <v/>
      </c>
      <c r="EV1081" s="182" t="str">
        <f ca="1">IF($EU1081&lt;&gt;"",IF(OFFSET($D$6,MATCH(VALUE(SUBSTITUTE($EQ1081,$EG1081,"")),$A$6:$A$167,0)-1,MATCH($EG1081,$D$6:$CC$6,0)-1+8,1,1)=0,"",OFFSET($D$6,MATCH(VALUE(SUBSTITUTE($EQ1081,$EG1081,"")),$A$6:$A$167,0)-1,MATCH($EG1081,$D$6:$CC$6,0)-1+8,1,1)),"")</f>
        <v/>
      </c>
      <c r="EW1081" s="182" t="str">
        <f t="shared" ca="1" si="55"/>
        <v/>
      </c>
      <c r="EX1081" s="182" t="str">
        <f t="shared" ca="1" si="56"/>
        <v/>
      </c>
      <c r="EY1081" s="182" t="str">
        <f ca="1">IF(EU1081="","",COUNTIF(EU$6:$EU1081,"&gt;"&amp;0))</f>
        <v/>
      </c>
      <c r="EZ1081" s="167"/>
      <c r="FA1081" s="155"/>
    </row>
    <row r="1082" spans="146:157" ht="27.6" customHeight="1">
      <c r="EP1082" s="181"/>
      <c r="EQ1082" s="181"/>
      <c r="ER1082" s="182"/>
      <c r="ES1082" s="182"/>
      <c r="ET1082" s="182" t="str">
        <f t="shared" ca="1" si="54"/>
        <v/>
      </c>
      <c r="EU1082" s="182" t="str">
        <f ca="1">IFERROR(IF(OFFSET($D$6,MATCH(VALUE(SUBSTITUTE(EQ1082,EG1082,"")),$A$6:$A$167,0)-1,MATCH($EG1082,$D$6:$CC$6,0)-1+7,1,1)&gt;0,OFFSET($D$6,MATCH(VALUE(SUBSTITUTE(EQ1082,EG1082,"")),$A$6:$A$167,0)-1,MATCH($EG1082,$D$6:$CC$6,0)-1+7,1,1),""),"")</f>
        <v/>
      </c>
      <c r="EV1082" s="182" t="str">
        <f ca="1">IF($EU1082&lt;&gt;"",IF(OFFSET($D$6,MATCH(VALUE(SUBSTITUTE($EQ1082,$EG1082,"")),$A$6:$A$167,0)-1,MATCH($EG1082,$D$6:$CC$6,0)-1+8,1,1)=0,"",OFFSET($D$6,MATCH(VALUE(SUBSTITUTE($EQ1082,$EG1082,"")),$A$6:$A$167,0)-1,MATCH($EG1082,$D$6:$CC$6,0)-1+8,1,1)),"")</f>
        <v/>
      </c>
      <c r="EW1082" s="182" t="str">
        <f t="shared" ca="1" si="55"/>
        <v/>
      </c>
      <c r="EX1082" s="182" t="str">
        <f t="shared" ca="1" si="56"/>
        <v/>
      </c>
      <c r="EY1082" s="182" t="str">
        <f ca="1">IF(EU1082="","",COUNTIF(EU$6:$EU1082,"&gt;"&amp;0))</f>
        <v/>
      </c>
      <c r="EZ1082" s="167"/>
      <c r="FA1082" s="155"/>
    </row>
    <row r="1083" spans="146:157" ht="27.6" customHeight="1">
      <c r="EP1083" s="181"/>
      <c r="EQ1083" s="181"/>
      <c r="ER1083" s="182"/>
      <c r="ES1083" s="182"/>
      <c r="ET1083" s="182" t="str">
        <f t="shared" ca="1" si="54"/>
        <v/>
      </c>
      <c r="EU1083" s="182" t="str">
        <f ca="1">IFERROR(IF(OFFSET($D$6,MATCH(VALUE(SUBSTITUTE(EQ1083,EG1083,"")),$A$6:$A$167,0)-1,MATCH($EG1083,$D$6:$CC$6,0)-1+7,1,1)&gt;0,OFFSET($D$6,MATCH(VALUE(SUBSTITUTE(EQ1083,EG1083,"")),$A$6:$A$167,0)-1,MATCH($EG1083,$D$6:$CC$6,0)-1+7,1,1),""),"")</f>
        <v/>
      </c>
      <c r="EV1083" s="182" t="str">
        <f ca="1">IF($EU1083&lt;&gt;"",IF(OFFSET($D$6,MATCH(VALUE(SUBSTITUTE($EQ1083,$EG1083,"")),$A$6:$A$167,0)-1,MATCH($EG1083,$D$6:$CC$6,0)-1+8,1,1)=0,"",OFFSET($D$6,MATCH(VALUE(SUBSTITUTE($EQ1083,$EG1083,"")),$A$6:$A$167,0)-1,MATCH($EG1083,$D$6:$CC$6,0)-1+8,1,1)),"")</f>
        <v/>
      </c>
      <c r="EW1083" s="182" t="str">
        <f t="shared" ca="1" si="55"/>
        <v/>
      </c>
      <c r="EX1083" s="182" t="str">
        <f t="shared" ca="1" si="56"/>
        <v/>
      </c>
      <c r="EY1083" s="182" t="str">
        <f ca="1">IF(EU1083="","",COUNTIF(EU$6:$EU1083,"&gt;"&amp;0))</f>
        <v/>
      </c>
      <c r="EZ1083" s="167"/>
      <c r="FA1083" s="155"/>
    </row>
    <row r="1084" spans="146:157" ht="27.6" customHeight="1">
      <c r="EP1084" s="181"/>
      <c r="EQ1084" s="181"/>
      <c r="ER1084" s="182"/>
      <c r="ES1084" s="182"/>
      <c r="ET1084" s="182" t="str">
        <f t="shared" ca="1" si="54"/>
        <v/>
      </c>
      <c r="EU1084" s="182" t="str">
        <f ca="1">IFERROR(IF(OFFSET($D$6,MATCH(VALUE(SUBSTITUTE(EQ1084,EG1084,"")),$A$6:$A$167,0)-1,MATCH($EG1084,$D$6:$CC$6,0)-1+7,1,1)&gt;0,OFFSET($D$6,MATCH(VALUE(SUBSTITUTE(EQ1084,EG1084,"")),$A$6:$A$167,0)-1,MATCH($EG1084,$D$6:$CC$6,0)-1+7,1,1),""),"")</f>
        <v/>
      </c>
      <c r="EV1084" s="182" t="str">
        <f ca="1">IF($EU1084&lt;&gt;"",IF(OFFSET($D$6,MATCH(VALUE(SUBSTITUTE($EQ1084,$EG1084,"")),$A$6:$A$167,0)-1,MATCH($EG1084,$D$6:$CC$6,0)-1+8,1,1)=0,"",OFFSET($D$6,MATCH(VALUE(SUBSTITUTE($EQ1084,$EG1084,"")),$A$6:$A$167,0)-1,MATCH($EG1084,$D$6:$CC$6,0)-1+8,1,1)),"")</f>
        <v/>
      </c>
      <c r="EW1084" s="182" t="str">
        <f t="shared" ca="1" si="55"/>
        <v/>
      </c>
      <c r="EX1084" s="182" t="str">
        <f t="shared" ca="1" si="56"/>
        <v/>
      </c>
      <c r="EY1084" s="182" t="str">
        <f ca="1">IF(EU1084="","",COUNTIF(EU$6:$EU1084,"&gt;"&amp;0))</f>
        <v/>
      </c>
      <c r="EZ1084" s="167"/>
      <c r="FA1084" s="155"/>
    </row>
    <row r="1085" spans="146:157" ht="27.6" customHeight="1">
      <c r="EP1085" s="181"/>
      <c r="EQ1085" s="181"/>
      <c r="ER1085" s="182"/>
      <c r="ES1085" s="182"/>
      <c r="ET1085" s="182" t="str">
        <f t="shared" ca="1" si="54"/>
        <v/>
      </c>
      <c r="EU1085" s="182" t="str">
        <f ca="1">IFERROR(IF(OFFSET($D$6,MATCH(VALUE(SUBSTITUTE(EQ1085,EG1085,"")),$A$6:$A$167,0)-1,MATCH($EG1085,$D$6:$CC$6,0)-1+7,1,1)&gt;0,OFFSET($D$6,MATCH(VALUE(SUBSTITUTE(EQ1085,EG1085,"")),$A$6:$A$167,0)-1,MATCH($EG1085,$D$6:$CC$6,0)-1+7,1,1),""),"")</f>
        <v/>
      </c>
      <c r="EV1085" s="182" t="str">
        <f ca="1">IF($EU1085&lt;&gt;"",IF(OFFSET($D$6,MATCH(VALUE(SUBSTITUTE($EQ1085,$EG1085,"")),$A$6:$A$167,0)-1,MATCH($EG1085,$D$6:$CC$6,0)-1+8,1,1)=0,"",OFFSET($D$6,MATCH(VALUE(SUBSTITUTE($EQ1085,$EG1085,"")),$A$6:$A$167,0)-1,MATCH($EG1085,$D$6:$CC$6,0)-1+8,1,1)),"")</f>
        <v/>
      </c>
      <c r="EW1085" s="182" t="str">
        <f t="shared" ca="1" si="55"/>
        <v/>
      </c>
      <c r="EX1085" s="182" t="str">
        <f t="shared" ca="1" si="56"/>
        <v/>
      </c>
      <c r="EY1085" s="182" t="str">
        <f ca="1">IF(EU1085="","",COUNTIF(EU$6:$EU1085,"&gt;"&amp;0))</f>
        <v/>
      </c>
      <c r="EZ1085" s="167"/>
      <c r="FA1085" s="155"/>
    </row>
    <row r="1086" spans="146:157" ht="27.6" customHeight="1">
      <c r="EP1086" s="181"/>
      <c r="EQ1086" s="181"/>
      <c r="ER1086" s="182"/>
      <c r="ES1086" s="182"/>
      <c r="ET1086" s="182" t="str">
        <f t="shared" ca="1" si="54"/>
        <v/>
      </c>
      <c r="EU1086" s="182" t="str">
        <f ca="1">IFERROR(IF(OFFSET($D$6,MATCH(VALUE(SUBSTITUTE(EQ1086,EG1086,"")),$A$6:$A$167,0)-1,MATCH($EG1086,$D$6:$CC$6,0)-1+7,1,1)&gt;0,OFFSET($D$6,MATCH(VALUE(SUBSTITUTE(EQ1086,EG1086,"")),$A$6:$A$167,0)-1,MATCH($EG1086,$D$6:$CC$6,0)-1+7,1,1),""),"")</f>
        <v/>
      </c>
      <c r="EV1086" s="182" t="str">
        <f ca="1">IF($EU1086&lt;&gt;"",IF(OFFSET($D$6,MATCH(VALUE(SUBSTITUTE($EQ1086,$EG1086,"")),$A$6:$A$167,0)-1,MATCH($EG1086,$D$6:$CC$6,0)-1+8,1,1)=0,"",OFFSET($D$6,MATCH(VALUE(SUBSTITUTE($EQ1086,$EG1086,"")),$A$6:$A$167,0)-1,MATCH($EG1086,$D$6:$CC$6,0)-1+8,1,1)),"")</f>
        <v/>
      </c>
      <c r="EW1086" s="182" t="str">
        <f t="shared" ca="1" si="55"/>
        <v/>
      </c>
      <c r="EX1086" s="182" t="str">
        <f t="shared" ca="1" si="56"/>
        <v/>
      </c>
      <c r="EY1086" s="182" t="str">
        <f ca="1">IF(EU1086="","",COUNTIF(EU$6:$EU1086,"&gt;"&amp;0))</f>
        <v/>
      </c>
      <c r="EZ1086" s="167"/>
      <c r="FA1086" s="155"/>
    </row>
    <row r="1087" spans="146:157" ht="27.6" customHeight="1">
      <c r="EP1087" s="181"/>
      <c r="EQ1087" s="181"/>
      <c r="ER1087" s="182"/>
      <c r="ES1087" s="182"/>
      <c r="ET1087" s="182" t="str">
        <f t="shared" ca="1" si="54"/>
        <v/>
      </c>
      <c r="EU1087" s="182" t="str">
        <f ca="1">IFERROR(IF(OFFSET($D$6,MATCH(VALUE(SUBSTITUTE(EQ1087,EG1087,"")),$A$6:$A$167,0)-1,MATCH($EG1087,$D$6:$CC$6,0)-1+7,1,1)&gt;0,OFFSET($D$6,MATCH(VALUE(SUBSTITUTE(EQ1087,EG1087,"")),$A$6:$A$167,0)-1,MATCH($EG1087,$D$6:$CC$6,0)-1+7,1,1),""),"")</f>
        <v/>
      </c>
      <c r="EV1087" s="182" t="str">
        <f ca="1">IF($EU1087&lt;&gt;"",IF(OFFSET($D$6,MATCH(VALUE(SUBSTITUTE($EQ1087,$EG1087,"")),$A$6:$A$167,0)-1,MATCH($EG1087,$D$6:$CC$6,0)-1+8,1,1)=0,"",OFFSET($D$6,MATCH(VALUE(SUBSTITUTE($EQ1087,$EG1087,"")),$A$6:$A$167,0)-1,MATCH($EG1087,$D$6:$CC$6,0)-1+8,1,1)),"")</f>
        <v/>
      </c>
      <c r="EW1087" s="182" t="str">
        <f t="shared" ca="1" si="55"/>
        <v/>
      </c>
      <c r="EX1087" s="182" t="str">
        <f t="shared" ca="1" si="56"/>
        <v/>
      </c>
      <c r="EY1087" s="182" t="str">
        <f ca="1">IF(EU1087="","",COUNTIF(EU$6:$EU1087,"&gt;"&amp;0))</f>
        <v/>
      </c>
      <c r="EZ1087" s="167"/>
      <c r="FA1087" s="155"/>
    </row>
    <row r="1088" spans="146:157" ht="27.6" customHeight="1">
      <c r="EP1088" s="181"/>
      <c r="EQ1088" s="181"/>
      <c r="ER1088" s="182"/>
      <c r="ES1088" s="182"/>
      <c r="ET1088" s="182" t="str">
        <f t="shared" ca="1" si="54"/>
        <v/>
      </c>
      <c r="EU1088" s="182" t="str">
        <f ca="1">IFERROR(IF(OFFSET($D$6,MATCH(VALUE(SUBSTITUTE(EQ1088,EG1088,"")),$A$6:$A$167,0)-1,MATCH($EG1088,$D$6:$CC$6,0)-1+7,1,1)&gt;0,OFFSET($D$6,MATCH(VALUE(SUBSTITUTE(EQ1088,EG1088,"")),$A$6:$A$167,0)-1,MATCH($EG1088,$D$6:$CC$6,0)-1+7,1,1),""),"")</f>
        <v/>
      </c>
      <c r="EV1088" s="182" t="str">
        <f ca="1">IF($EU1088&lt;&gt;"",IF(OFFSET($D$6,MATCH(VALUE(SUBSTITUTE($EQ1088,$EG1088,"")),$A$6:$A$167,0)-1,MATCH($EG1088,$D$6:$CC$6,0)-1+8,1,1)=0,"",OFFSET($D$6,MATCH(VALUE(SUBSTITUTE($EQ1088,$EG1088,"")),$A$6:$A$167,0)-1,MATCH($EG1088,$D$6:$CC$6,0)-1+8,1,1)),"")</f>
        <v/>
      </c>
      <c r="EW1088" s="182" t="str">
        <f t="shared" ca="1" si="55"/>
        <v/>
      </c>
      <c r="EX1088" s="182" t="str">
        <f t="shared" ca="1" si="56"/>
        <v/>
      </c>
      <c r="EY1088" s="182" t="str">
        <f ca="1">IF(EU1088="","",COUNTIF(EU$6:$EU1088,"&gt;"&amp;0))</f>
        <v/>
      </c>
      <c r="EZ1088" s="167"/>
      <c r="FA1088" s="155"/>
    </row>
    <row r="1089" spans="146:157" ht="27.6" customHeight="1">
      <c r="EP1089" s="181"/>
      <c r="EQ1089" s="181"/>
      <c r="ER1089" s="182"/>
      <c r="ES1089" s="182"/>
      <c r="ET1089" s="182" t="str">
        <f t="shared" ca="1" si="54"/>
        <v/>
      </c>
      <c r="EU1089" s="182" t="str">
        <f ca="1">IFERROR(IF(OFFSET($D$6,MATCH(VALUE(SUBSTITUTE(EQ1089,EG1089,"")),$A$6:$A$167,0)-1,MATCH($EG1089,$D$6:$CC$6,0)-1+7,1,1)&gt;0,OFFSET($D$6,MATCH(VALUE(SUBSTITUTE(EQ1089,EG1089,"")),$A$6:$A$167,0)-1,MATCH($EG1089,$D$6:$CC$6,0)-1+7,1,1),""),"")</f>
        <v/>
      </c>
      <c r="EV1089" s="182" t="str">
        <f ca="1">IF($EU1089&lt;&gt;"",IF(OFFSET($D$6,MATCH(VALUE(SUBSTITUTE($EQ1089,$EG1089,"")),$A$6:$A$167,0)-1,MATCH($EG1089,$D$6:$CC$6,0)-1+8,1,1)=0,"",OFFSET($D$6,MATCH(VALUE(SUBSTITUTE($EQ1089,$EG1089,"")),$A$6:$A$167,0)-1,MATCH($EG1089,$D$6:$CC$6,0)-1+8,1,1)),"")</f>
        <v/>
      </c>
      <c r="EW1089" s="182" t="str">
        <f t="shared" ca="1" si="55"/>
        <v/>
      </c>
      <c r="EX1089" s="182" t="str">
        <f t="shared" ca="1" si="56"/>
        <v/>
      </c>
      <c r="EY1089" s="182" t="str">
        <f ca="1">IF(EU1089="","",COUNTIF(EU$6:$EU1089,"&gt;"&amp;0))</f>
        <v/>
      </c>
      <c r="EZ1089" s="167"/>
      <c r="FA1089" s="155"/>
    </row>
    <row r="1090" spans="146:157" ht="27.6" customHeight="1">
      <c r="EP1090" s="181"/>
      <c r="EQ1090" s="181"/>
      <c r="ER1090" s="182"/>
      <c r="ES1090" s="182"/>
      <c r="ET1090" s="182" t="str">
        <f t="shared" ca="1" si="54"/>
        <v/>
      </c>
      <c r="EU1090" s="182" t="str">
        <f ca="1">IFERROR(IF(OFFSET($D$6,MATCH(VALUE(SUBSTITUTE(EQ1090,EG1090,"")),$A$6:$A$167,0)-1,MATCH($EG1090,$D$6:$CC$6,0)-1+7,1,1)&gt;0,OFFSET($D$6,MATCH(VALUE(SUBSTITUTE(EQ1090,EG1090,"")),$A$6:$A$167,0)-1,MATCH($EG1090,$D$6:$CC$6,0)-1+7,1,1),""),"")</f>
        <v/>
      </c>
      <c r="EV1090" s="182" t="str">
        <f ca="1">IF($EU1090&lt;&gt;"",IF(OFFSET($D$6,MATCH(VALUE(SUBSTITUTE($EQ1090,$EG1090,"")),$A$6:$A$167,0)-1,MATCH($EG1090,$D$6:$CC$6,0)-1+8,1,1)=0,"",OFFSET($D$6,MATCH(VALUE(SUBSTITUTE($EQ1090,$EG1090,"")),$A$6:$A$167,0)-1,MATCH($EG1090,$D$6:$CC$6,0)-1+8,1,1)),"")</f>
        <v/>
      </c>
      <c r="EW1090" s="182" t="str">
        <f t="shared" ca="1" si="55"/>
        <v/>
      </c>
      <c r="EX1090" s="182" t="str">
        <f t="shared" ca="1" si="56"/>
        <v/>
      </c>
      <c r="EY1090" s="182" t="str">
        <f ca="1">IF(EU1090="","",COUNTIF(EU$6:$EU1090,"&gt;"&amp;0))</f>
        <v/>
      </c>
      <c r="EZ1090" s="167"/>
      <c r="FA1090" s="155"/>
    </row>
    <row r="1091" spans="146:157" ht="27.6" customHeight="1">
      <c r="EP1091" s="181"/>
      <c r="EQ1091" s="181"/>
      <c r="ER1091" s="182"/>
      <c r="ES1091" s="182"/>
      <c r="ET1091" s="182" t="str">
        <f t="shared" ca="1" si="54"/>
        <v/>
      </c>
      <c r="EU1091" s="182" t="str">
        <f ca="1">IFERROR(IF(OFFSET($D$6,MATCH(VALUE(SUBSTITUTE(EQ1091,EG1091,"")),$A$6:$A$167,0)-1,MATCH($EG1091,$D$6:$CC$6,0)-1+7,1,1)&gt;0,OFFSET($D$6,MATCH(VALUE(SUBSTITUTE(EQ1091,EG1091,"")),$A$6:$A$167,0)-1,MATCH($EG1091,$D$6:$CC$6,0)-1+7,1,1),""),"")</f>
        <v/>
      </c>
      <c r="EV1091" s="182" t="str">
        <f ca="1">IF($EU1091&lt;&gt;"",IF(OFFSET($D$6,MATCH(VALUE(SUBSTITUTE($EQ1091,$EG1091,"")),$A$6:$A$167,0)-1,MATCH($EG1091,$D$6:$CC$6,0)-1+8,1,1)=0,"",OFFSET($D$6,MATCH(VALUE(SUBSTITUTE($EQ1091,$EG1091,"")),$A$6:$A$167,0)-1,MATCH($EG1091,$D$6:$CC$6,0)-1+8,1,1)),"")</f>
        <v/>
      </c>
      <c r="EW1091" s="182" t="str">
        <f t="shared" ca="1" si="55"/>
        <v/>
      </c>
      <c r="EX1091" s="182" t="str">
        <f t="shared" ca="1" si="56"/>
        <v/>
      </c>
      <c r="EY1091" s="182" t="str">
        <f ca="1">IF(EU1091="","",COUNTIF(EU$6:$EU1091,"&gt;"&amp;0))</f>
        <v/>
      </c>
      <c r="EZ1091" s="167"/>
      <c r="FA1091" s="155"/>
    </row>
    <row r="1092" spans="146:157" ht="27.6" customHeight="1">
      <c r="EP1092" s="181"/>
      <c r="EQ1092" s="181"/>
      <c r="ER1092" s="182"/>
      <c r="ES1092" s="182"/>
      <c r="ET1092" s="182" t="str">
        <f t="shared" ca="1" si="54"/>
        <v/>
      </c>
      <c r="EU1092" s="182" t="str">
        <f ca="1">IFERROR(IF(OFFSET($D$6,MATCH(VALUE(SUBSTITUTE(EQ1092,EG1092,"")),$A$6:$A$167,0)-1,MATCH($EG1092,$D$6:$CC$6,0)-1+7,1,1)&gt;0,OFFSET($D$6,MATCH(VALUE(SUBSTITUTE(EQ1092,EG1092,"")),$A$6:$A$167,0)-1,MATCH($EG1092,$D$6:$CC$6,0)-1+7,1,1),""),"")</f>
        <v/>
      </c>
      <c r="EV1092" s="182" t="str">
        <f ca="1">IF($EU1092&lt;&gt;"",IF(OFFSET($D$6,MATCH(VALUE(SUBSTITUTE($EQ1092,$EG1092,"")),$A$6:$A$167,0)-1,MATCH($EG1092,$D$6:$CC$6,0)-1+8,1,1)=0,"",OFFSET($D$6,MATCH(VALUE(SUBSTITUTE($EQ1092,$EG1092,"")),$A$6:$A$167,0)-1,MATCH($EG1092,$D$6:$CC$6,0)-1+8,1,1)),"")</f>
        <v/>
      </c>
      <c r="EW1092" s="182" t="str">
        <f t="shared" ca="1" si="55"/>
        <v/>
      </c>
      <c r="EX1092" s="182" t="str">
        <f t="shared" ca="1" si="56"/>
        <v/>
      </c>
      <c r="EY1092" s="182" t="str">
        <f ca="1">IF(EU1092="","",COUNTIF(EU$6:$EU1092,"&gt;"&amp;0))</f>
        <v/>
      </c>
      <c r="EZ1092" s="167"/>
      <c r="FA1092" s="155"/>
    </row>
    <row r="1093" spans="146:157" ht="27.6" customHeight="1">
      <c r="EP1093" s="181"/>
      <c r="EQ1093" s="181"/>
      <c r="ER1093" s="182"/>
      <c r="ES1093" s="182"/>
      <c r="ET1093" s="182" t="str">
        <f t="shared" ca="1" si="54"/>
        <v/>
      </c>
      <c r="EU1093" s="182" t="str">
        <f ca="1">IFERROR(IF(OFFSET($D$6,MATCH(VALUE(SUBSTITUTE(EQ1093,EG1093,"")),$A$6:$A$167,0)-1,MATCH($EG1093,$D$6:$CC$6,0)-1+7,1,1)&gt;0,OFFSET($D$6,MATCH(VALUE(SUBSTITUTE(EQ1093,EG1093,"")),$A$6:$A$167,0)-1,MATCH($EG1093,$D$6:$CC$6,0)-1+7,1,1),""),"")</f>
        <v/>
      </c>
      <c r="EV1093" s="182" t="str">
        <f ca="1">IF($EU1093&lt;&gt;"",IF(OFFSET($D$6,MATCH(VALUE(SUBSTITUTE($EQ1093,$EG1093,"")),$A$6:$A$167,0)-1,MATCH($EG1093,$D$6:$CC$6,0)-1+8,1,1)=0,"",OFFSET($D$6,MATCH(VALUE(SUBSTITUTE($EQ1093,$EG1093,"")),$A$6:$A$167,0)-1,MATCH($EG1093,$D$6:$CC$6,0)-1+8,1,1)),"")</f>
        <v/>
      </c>
      <c r="EW1093" s="182" t="str">
        <f t="shared" ca="1" si="55"/>
        <v/>
      </c>
      <c r="EX1093" s="182" t="str">
        <f t="shared" ca="1" si="56"/>
        <v/>
      </c>
      <c r="EY1093" s="182" t="str">
        <f ca="1">IF(EU1093="","",COUNTIF(EU$6:$EU1093,"&gt;"&amp;0))</f>
        <v/>
      </c>
      <c r="EZ1093" s="167"/>
      <c r="FA1093" s="155"/>
    </row>
    <row r="1094" spans="146:157" ht="27.6" customHeight="1">
      <c r="EP1094" s="181"/>
      <c r="EQ1094" s="181"/>
      <c r="ER1094" s="182"/>
      <c r="ES1094" s="182"/>
      <c r="ET1094" s="182" t="str">
        <f t="shared" ca="1" si="54"/>
        <v/>
      </c>
      <c r="EU1094" s="182" t="str">
        <f ca="1">IFERROR(IF(OFFSET($D$6,MATCH(VALUE(SUBSTITUTE(EQ1094,EG1094,"")),$A$6:$A$167,0)-1,MATCH($EG1094,$D$6:$CC$6,0)-1+7,1,1)&gt;0,OFFSET($D$6,MATCH(VALUE(SUBSTITUTE(EQ1094,EG1094,"")),$A$6:$A$167,0)-1,MATCH($EG1094,$D$6:$CC$6,0)-1+7,1,1),""),"")</f>
        <v/>
      </c>
      <c r="EV1094" s="182" t="str">
        <f ca="1">IF($EU1094&lt;&gt;"",IF(OFFSET($D$6,MATCH(VALUE(SUBSTITUTE($EQ1094,$EG1094,"")),$A$6:$A$167,0)-1,MATCH($EG1094,$D$6:$CC$6,0)-1+8,1,1)=0,"",OFFSET($D$6,MATCH(VALUE(SUBSTITUTE($EQ1094,$EG1094,"")),$A$6:$A$167,0)-1,MATCH($EG1094,$D$6:$CC$6,0)-1+8,1,1)),"")</f>
        <v/>
      </c>
      <c r="EW1094" s="182" t="str">
        <f t="shared" ca="1" si="55"/>
        <v/>
      </c>
      <c r="EX1094" s="182" t="str">
        <f t="shared" ca="1" si="56"/>
        <v/>
      </c>
      <c r="EY1094" s="182" t="str">
        <f ca="1">IF(EU1094="","",COUNTIF(EU$6:$EU1094,"&gt;"&amp;0))</f>
        <v/>
      </c>
      <c r="EZ1094" s="167"/>
      <c r="FA1094" s="155"/>
    </row>
    <row r="1095" spans="146:157" ht="27.6" customHeight="1">
      <c r="EP1095" s="181"/>
      <c r="EQ1095" s="181"/>
      <c r="ER1095" s="182"/>
      <c r="ES1095" s="182"/>
      <c r="ET1095" s="182" t="str">
        <f t="shared" ref="ET1095:ET1158" ca="1" si="57">IF(EY1095="","",EN1095)</f>
        <v/>
      </c>
      <c r="EU1095" s="182" t="str">
        <f ca="1">IFERROR(IF(OFFSET($D$6,MATCH(VALUE(SUBSTITUTE(EQ1095,EG1095,"")),$A$6:$A$167,0)-1,MATCH($EG1095,$D$6:$CC$6,0)-1+7,1,1)&gt;0,OFFSET($D$6,MATCH(VALUE(SUBSTITUTE(EQ1095,EG1095,"")),$A$6:$A$167,0)-1,MATCH($EG1095,$D$6:$CC$6,0)-1+7,1,1),""),"")</f>
        <v/>
      </c>
      <c r="EV1095" s="182" t="str">
        <f ca="1">IF($EU1095&lt;&gt;"",IF(OFFSET($D$6,MATCH(VALUE(SUBSTITUTE($EQ1095,$EG1095,"")),$A$6:$A$167,0)-1,MATCH($EG1095,$D$6:$CC$6,0)-1+8,1,1)=0,"",OFFSET($D$6,MATCH(VALUE(SUBSTITUTE($EQ1095,$EG1095,"")),$A$6:$A$167,0)-1,MATCH($EG1095,$D$6:$CC$6,0)-1+8,1,1)),"")</f>
        <v/>
      </c>
      <c r="EW1095" s="182" t="str">
        <f t="shared" ref="EW1095:EW1158" ca="1" si="58">IF(EY1095="","","F")</f>
        <v/>
      </c>
      <c r="EX1095" s="182" t="str">
        <f t="shared" ref="EX1095:EX1158" ca="1" si="59">IF(EY1095="","",EM1095)</f>
        <v/>
      </c>
      <c r="EY1095" s="182" t="str">
        <f ca="1">IF(EU1095="","",COUNTIF(EU$6:$EU1095,"&gt;"&amp;0))</f>
        <v/>
      </c>
      <c r="EZ1095" s="167"/>
      <c r="FA1095" s="155"/>
    </row>
    <row r="1096" spans="146:157" ht="27.6" customHeight="1">
      <c r="EP1096" s="181"/>
      <c r="EQ1096" s="181"/>
      <c r="ER1096" s="182"/>
      <c r="ES1096" s="182"/>
      <c r="ET1096" s="182" t="str">
        <f t="shared" ca="1" si="57"/>
        <v/>
      </c>
      <c r="EU1096" s="182" t="str">
        <f ca="1">IFERROR(IF(OFFSET($D$6,MATCH(VALUE(SUBSTITUTE(EQ1096,EG1096,"")),$A$6:$A$167,0)-1,MATCH($EG1096,$D$6:$CC$6,0)-1+7,1,1)&gt;0,OFFSET($D$6,MATCH(VALUE(SUBSTITUTE(EQ1096,EG1096,"")),$A$6:$A$167,0)-1,MATCH($EG1096,$D$6:$CC$6,0)-1+7,1,1),""),"")</f>
        <v/>
      </c>
      <c r="EV1096" s="182" t="str">
        <f ca="1">IF($EU1096&lt;&gt;"",IF(OFFSET($D$6,MATCH(VALUE(SUBSTITUTE($EQ1096,$EG1096,"")),$A$6:$A$167,0)-1,MATCH($EG1096,$D$6:$CC$6,0)-1+8,1,1)=0,"",OFFSET($D$6,MATCH(VALUE(SUBSTITUTE($EQ1096,$EG1096,"")),$A$6:$A$167,0)-1,MATCH($EG1096,$D$6:$CC$6,0)-1+8,1,1)),"")</f>
        <v/>
      </c>
      <c r="EW1096" s="182" t="str">
        <f t="shared" ca="1" si="58"/>
        <v/>
      </c>
      <c r="EX1096" s="182" t="str">
        <f t="shared" ca="1" si="59"/>
        <v/>
      </c>
      <c r="EY1096" s="182" t="str">
        <f ca="1">IF(EU1096="","",COUNTIF(EU$6:$EU1096,"&gt;"&amp;0))</f>
        <v/>
      </c>
      <c r="EZ1096" s="167"/>
      <c r="FA1096" s="155"/>
    </row>
    <row r="1097" spans="146:157" ht="27.6" customHeight="1">
      <c r="EP1097" s="181"/>
      <c r="EQ1097" s="181"/>
      <c r="ER1097" s="182"/>
      <c r="ES1097" s="182"/>
      <c r="ET1097" s="182" t="str">
        <f t="shared" ca="1" si="57"/>
        <v/>
      </c>
      <c r="EU1097" s="182" t="str">
        <f ca="1">IFERROR(IF(OFFSET($D$6,MATCH(VALUE(SUBSTITUTE(EQ1097,EG1097,"")),$A$6:$A$167,0)-1,MATCH($EG1097,$D$6:$CC$6,0)-1+7,1,1)&gt;0,OFFSET($D$6,MATCH(VALUE(SUBSTITUTE(EQ1097,EG1097,"")),$A$6:$A$167,0)-1,MATCH($EG1097,$D$6:$CC$6,0)-1+7,1,1),""),"")</f>
        <v/>
      </c>
      <c r="EV1097" s="182" t="str">
        <f ca="1">IF($EU1097&lt;&gt;"",IF(OFFSET($D$6,MATCH(VALUE(SUBSTITUTE($EQ1097,$EG1097,"")),$A$6:$A$167,0)-1,MATCH($EG1097,$D$6:$CC$6,0)-1+8,1,1)=0,"",OFFSET($D$6,MATCH(VALUE(SUBSTITUTE($EQ1097,$EG1097,"")),$A$6:$A$167,0)-1,MATCH($EG1097,$D$6:$CC$6,0)-1+8,1,1)),"")</f>
        <v/>
      </c>
      <c r="EW1097" s="182" t="str">
        <f t="shared" ca="1" si="58"/>
        <v/>
      </c>
      <c r="EX1097" s="182" t="str">
        <f t="shared" ca="1" si="59"/>
        <v/>
      </c>
      <c r="EY1097" s="182" t="str">
        <f ca="1">IF(EU1097="","",COUNTIF(EU$6:$EU1097,"&gt;"&amp;0))</f>
        <v/>
      </c>
      <c r="EZ1097" s="167"/>
      <c r="FA1097" s="155"/>
    </row>
    <row r="1098" spans="146:157" ht="27.6" customHeight="1">
      <c r="EP1098" s="181"/>
      <c r="EQ1098" s="181"/>
      <c r="ER1098" s="182"/>
      <c r="ES1098" s="182"/>
      <c r="ET1098" s="182" t="str">
        <f t="shared" ca="1" si="57"/>
        <v/>
      </c>
      <c r="EU1098" s="182" t="str">
        <f ca="1">IFERROR(IF(OFFSET($D$6,MATCH(VALUE(SUBSTITUTE(EQ1098,EG1098,"")),$A$6:$A$167,0)-1,MATCH($EG1098,$D$6:$CC$6,0)-1+7,1,1)&gt;0,OFFSET($D$6,MATCH(VALUE(SUBSTITUTE(EQ1098,EG1098,"")),$A$6:$A$167,0)-1,MATCH($EG1098,$D$6:$CC$6,0)-1+7,1,1),""),"")</f>
        <v/>
      </c>
      <c r="EV1098" s="182" t="str">
        <f ca="1">IF($EU1098&lt;&gt;"",IF(OFFSET($D$6,MATCH(VALUE(SUBSTITUTE($EQ1098,$EG1098,"")),$A$6:$A$167,0)-1,MATCH($EG1098,$D$6:$CC$6,0)-1+8,1,1)=0,"",OFFSET($D$6,MATCH(VALUE(SUBSTITUTE($EQ1098,$EG1098,"")),$A$6:$A$167,0)-1,MATCH($EG1098,$D$6:$CC$6,0)-1+8,1,1)),"")</f>
        <v/>
      </c>
      <c r="EW1098" s="182" t="str">
        <f t="shared" ca="1" si="58"/>
        <v/>
      </c>
      <c r="EX1098" s="182" t="str">
        <f t="shared" ca="1" si="59"/>
        <v/>
      </c>
      <c r="EY1098" s="182" t="str">
        <f ca="1">IF(EU1098="","",COUNTIF(EU$6:$EU1098,"&gt;"&amp;0))</f>
        <v/>
      </c>
      <c r="EZ1098" s="167"/>
      <c r="FA1098" s="155"/>
    </row>
    <row r="1099" spans="146:157" ht="27.6" customHeight="1">
      <c r="EP1099" s="181"/>
      <c r="EQ1099" s="181"/>
      <c r="ER1099" s="182"/>
      <c r="ES1099" s="182"/>
      <c r="ET1099" s="182" t="str">
        <f t="shared" ca="1" si="57"/>
        <v/>
      </c>
      <c r="EU1099" s="182" t="str">
        <f ca="1">IFERROR(IF(OFFSET($D$6,MATCH(VALUE(SUBSTITUTE(EQ1099,EG1099,"")),$A$6:$A$167,0)-1,MATCH($EG1099,$D$6:$CC$6,0)-1+7,1,1)&gt;0,OFFSET($D$6,MATCH(VALUE(SUBSTITUTE(EQ1099,EG1099,"")),$A$6:$A$167,0)-1,MATCH($EG1099,$D$6:$CC$6,0)-1+7,1,1),""),"")</f>
        <v/>
      </c>
      <c r="EV1099" s="182" t="str">
        <f ca="1">IF($EU1099&lt;&gt;"",IF(OFFSET($D$6,MATCH(VALUE(SUBSTITUTE($EQ1099,$EG1099,"")),$A$6:$A$167,0)-1,MATCH($EG1099,$D$6:$CC$6,0)-1+8,1,1)=0,"",OFFSET($D$6,MATCH(VALUE(SUBSTITUTE($EQ1099,$EG1099,"")),$A$6:$A$167,0)-1,MATCH($EG1099,$D$6:$CC$6,0)-1+8,1,1)),"")</f>
        <v/>
      </c>
      <c r="EW1099" s="182" t="str">
        <f t="shared" ca="1" si="58"/>
        <v/>
      </c>
      <c r="EX1099" s="182" t="str">
        <f t="shared" ca="1" si="59"/>
        <v/>
      </c>
      <c r="EY1099" s="182" t="str">
        <f ca="1">IF(EU1099="","",COUNTIF(EU$6:$EU1099,"&gt;"&amp;0))</f>
        <v/>
      </c>
      <c r="EZ1099" s="167"/>
      <c r="FA1099" s="155"/>
    </row>
    <row r="1100" spans="146:157" ht="27.6" customHeight="1">
      <c r="EP1100" s="181"/>
      <c r="EQ1100" s="181"/>
      <c r="ER1100" s="182"/>
      <c r="ES1100" s="182"/>
      <c r="ET1100" s="182" t="str">
        <f t="shared" ca="1" si="57"/>
        <v/>
      </c>
      <c r="EU1100" s="182" t="str">
        <f ca="1">IFERROR(IF(OFFSET($D$6,MATCH(VALUE(SUBSTITUTE(EQ1100,EG1100,"")),$A$6:$A$167,0)-1,MATCH($EG1100,$D$6:$CC$6,0)-1+7,1,1)&gt;0,OFFSET($D$6,MATCH(VALUE(SUBSTITUTE(EQ1100,EG1100,"")),$A$6:$A$167,0)-1,MATCH($EG1100,$D$6:$CC$6,0)-1+7,1,1),""),"")</f>
        <v/>
      </c>
      <c r="EV1100" s="182" t="str">
        <f ca="1">IF($EU1100&lt;&gt;"",IF(OFFSET($D$6,MATCH(VALUE(SUBSTITUTE($EQ1100,$EG1100,"")),$A$6:$A$167,0)-1,MATCH($EG1100,$D$6:$CC$6,0)-1+8,1,1)=0,"",OFFSET($D$6,MATCH(VALUE(SUBSTITUTE($EQ1100,$EG1100,"")),$A$6:$A$167,0)-1,MATCH($EG1100,$D$6:$CC$6,0)-1+8,1,1)),"")</f>
        <v/>
      </c>
      <c r="EW1100" s="182" t="str">
        <f t="shared" ca="1" si="58"/>
        <v/>
      </c>
      <c r="EX1100" s="182" t="str">
        <f t="shared" ca="1" si="59"/>
        <v/>
      </c>
      <c r="EY1100" s="182" t="str">
        <f ca="1">IF(EU1100="","",COUNTIF(EU$6:$EU1100,"&gt;"&amp;0))</f>
        <v/>
      </c>
      <c r="EZ1100" s="167"/>
      <c r="FA1100" s="155"/>
    </row>
    <row r="1101" spans="146:157" ht="27.6" customHeight="1">
      <c r="EP1101" s="181"/>
      <c r="EQ1101" s="181"/>
      <c r="ER1101" s="182"/>
      <c r="ES1101" s="182"/>
      <c r="ET1101" s="182" t="str">
        <f t="shared" ca="1" si="57"/>
        <v/>
      </c>
      <c r="EU1101" s="182" t="str">
        <f ca="1">IFERROR(IF(OFFSET($D$6,MATCH(VALUE(SUBSTITUTE(EQ1101,EG1101,"")),$A$6:$A$167,0)-1,MATCH($EG1101,$D$6:$CC$6,0)-1+7,1,1)&gt;0,OFFSET($D$6,MATCH(VALUE(SUBSTITUTE(EQ1101,EG1101,"")),$A$6:$A$167,0)-1,MATCH($EG1101,$D$6:$CC$6,0)-1+7,1,1),""),"")</f>
        <v/>
      </c>
      <c r="EV1101" s="182" t="str">
        <f ca="1">IF($EU1101&lt;&gt;"",IF(OFFSET($D$6,MATCH(VALUE(SUBSTITUTE($EQ1101,$EG1101,"")),$A$6:$A$167,0)-1,MATCH($EG1101,$D$6:$CC$6,0)-1+8,1,1)=0,"",OFFSET($D$6,MATCH(VALUE(SUBSTITUTE($EQ1101,$EG1101,"")),$A$6:$A$167,0)-1,MATCH($EG1101,$D$6:$CC$6,0)-1+8,1,1)),"")</f>
        <v/>
      </c>
      <c r="EW1101" s="182" t="str">
        <f t="shared" ca="1" si="58"/>
        <v/>
      </c>
      <c r="EX1101" s="182" t="str">
        <f t="shared" ca="1" si="59"/>
        <v/>
      </c>
      <c r="EY1101" s="182" t="str">
        <f ca="1">IF(EU1101="","",COUNTIF(EU$6:$EU1101,"&gt;"&amp;0))</f>
        <v/>
      </c>
      <c r="EZ1101" s="167"/>
      <c r="FA1101" s="155"/>
    </row>
    <row r="1102" spans="146:157" ht="27.6" customHeight="1">
      <c r="EP1102" s="181"/>
      <c r="EQ1102" s="181"/>
      <c r="ER1102" s="182"/>
      <c r="ES1102" s="182"/>
      <c r="ET1102" s="182" t="str">
        <f t="shared" ca="1" si="57"/>
        <v/>
      </c>
      <c r="EU1102" s="182" t="str">
        <f ca="1">IFERROR(IF(OFFSET($D$6,MATCH(VALUE(SUBSTITUTE(EQ1102,EG1102,"")),$A$6:$A$167,0)-1,MATCH($EG1102,$D$6:$CC$6,0)-1+7,1,1)&gt;0,OFFSET($D$6,MATCH(VALUE(SUBSTITUTE(EQ1102,EG1102,"")),$A$6:$A$167,0)-1,MATCH($EG1102,$D$6:$CC$6,0)-1+7,1,1),""),"")</f>
        <v/>
      </c>
      <c r="EV1102" s="182" t="str">
        <f ca="1">IF($EU1102&lt;&gt;"",IF(OFFSET($D$6,MATCH(VALUE(SUBSTITUTE($EQ1102,$EG1102,"")),$A$6:$A$167,0)-1,MATCH($EG1102,$D$6:$CC$6,0)-1+8,1,1)=0,"",OFFSET($D$6,MATCH(VALUE(SUBSTITUTE($EQ1102,$EG1102,"")),$A$6:$A$167,0)-1,MATCH($EG1102,$D$6:$CC$6,0)-1+8,1,1)),"")</f>
        <v/>
      </c>
      <c r="EW1102" s="182" t="str">
        <f t="shared" ca="1" si="58"/>
        <v/>
      </c>
      <c r="EX1102" s="182" t="str">
        <f t="shared" ca="1" si="59"/>
        <v/>
      </c>
      <c r="EY1102" s="182" t="str">
        <f ca="1">IF(EU1102="","",COUNTIF(EU$6:$EU1102,"&gt;"&amp;0))</f>
        <v/>
      </c>
      <c r="EZ1102" s="167"/>
      <c r="FA1102" s="155"/>
    </row>
    <row r="1103" spans="146:157" ht="27.6" customHeight="1">
      <c r="EP1103" s="181"/>
      <c r="EQ1103" s="181"/>
      <c r="ER1103" s="182"/>
      <c r="ES1103" s="182"/>
      <c r="ET1103" s="182" t="str">
        <f t="shared" ca="1" si="57"/>
        <v/>
      </c>
      <c r="EU1103" s="182" t="str">
        <f ca="1">IFERROR(IF(OFFSET($D$6,MATCH(VALUE(SUBSTITUTE(EQ1103,EG1103,"")),$A$6:$A$167,0)-1,MATCH($EG1103,$D$6:$CC$6,0)-1+7,1,1)&gt;0,OFFSET($D$6,MATCH(VALUE(SUBSTITUTE(EQ1103,EG1103,"")),$A$6:$A$167,0)-1,MATCH($EG1103,$D$6:$CC$6,0)-1+7,1,1),""),"")</f>
        <v/>
      </c>
      <c r="EV1103" s="182" t="str">
        <f ca="1">IF($EU1103&lt;&gt;"",IF(OFFSET($D$6,MATCH(VALUE(SUBSTITUTE($EQ1103,$EG1103,"")),$A$6:$A$167,0)-1,MATCH($EG1103,$D$6:$CC$6,0)-1+8,1,1)=0,"",OFFSET($D$6,MATCH(VALUE(SUBSTITUTE($EQ1103,$EG1103,"")),$A$6:$A$167,0)-1,MATCH($EG1103,$D$6:$CC$6,0)-1+8,1,1)),"")</f>
        <v/>
      </c>
      <c r="EW1103" s="182" t="str">
        <f t="shared" ca="1" si="58"/>
        <v/>
      </c>
      <c r="EX1103" s="182" t="str">
        <f t="shared" ca="1" si="59"/>
        <v/>
      </c>
      <c r="EY1103" s="182" t="str">
        <f ca="1">IF(EU1103="","",COUNTIF(EU$6:$EU1103,"&gt;"&amp;0))</f>
        <v/>
      </c>
      <c r="EZ1103" s="167"/>
      <c r="FA1103" s="155"/>
    </row>
    <row r="1104" spans="146:157" ht="27.6" customHeight="1">
      <c r="EP1104" s="181"/>
      <c r="EQ1104" s="181"/>
      <c r="ER1104" s="182"/>
      <c r="ES1104" s="182"/>
      <c r="ET1104" s="182" t="str">
        <f t="shared" ca="1" si="57"/>
        <v/>
      </c>
      <c r="EU1104" s="182" t="str">
        <f ca="1">IFERROR(IF(OFFSET($D$6,MATCH(VALUE(SUBSTITUTE(EQ1104,EG1104,"")),$A$6:$A$167,0)-1,MATCH($EG1104,$D$6:$CC$6,0)-1+7,1,1)&gt;0,OFFSET($D$6,MATCH(VALUE(SUBSTITUTE(EQ1104,EG1104,"")),$A$6:$A$167,0)-1,MATCH($EG1104,$D$6:$CC$6,0)-1+7,1,1),""),"")</f>
        <v/>
      </c>
      <c r="EV1104" s="182" t="str">
        <f ca="1">IF($EU1104&lt;&gt;"",IF(OFFSET($D$6,MATCH(VALUE(SUBSTITUTE($EQ1104,$EG1104,"")),$A$6:$A$167,0)-1,MATCH($EG1104,$D$6:$CC$6,0)-1+8,1,1)=0,"",OFFSET($D$6,MATCH(VALUE(SUBSTITUTE($EQ1104,$EG1104,"")),$A$6:$A$167,0)-1,MATCH($EG1104,$D$6:$CC$6,0)-1+8,1,1)),"")</f>
        <v/>
      </c>
      <c r="EW1104" s="182" t="str">
        <f t="shared" ca="1" si="58"/>
        <v/>
      </c>
      <c r="EX1104" s="182" t="str">
        <f t="shared" ca="1" si="59"/>
        <v/>
      </c>
      <c r="EY1104" s="182" t="str">
        <f ca="1">IF(EU1104="","",COUNTIF(EU$6:$EU1104,"&gt;"&amp;0))</f>
        <v/>
      </c>
      <c r="EZ1104" s="167"/>
      <c r="FA1104" s="155"/>
    </row>
    <row r="1105" spans="146:157" ht="27.6" customHeight="1">
      <c r="EP1105" s="181"/>
      <c r="EQ1105" s="181"/>
      <c r="ER1105" s="182"/>
      <c r="ES1105" s="182"/>
      <c r="ET1105" s="182" t="str">
        <f t="shared" ca="1" si="57"/>
        <v/>
      </c>
      <c r="EU1105" s="182" t="str">
        <f ca="1">IFERROR(IF(OFFSET($D$6,MATCH(VALUE(SUBSTITUTE(EQ1105,EG1105,"")),$A$6:$A$167,0)-1,MATCH($EG1105,$D$6:$CC$6,0)-1+7,1,1)&gt;0,OFFSET($D$6,MATCH(VALUE(SUBSTITUTE(EQ1105,EG1105,"")),$A$6:$A$167,0)-1,MATCH($EG1105,$D$6:$CC$6,0)-1+7,1,1),""),"")</f>
        <v/>
      </c>
      <c r="EV1105" s="182" t="str">
        <f ca="1">IF($EU1105&lt;&gt;"",IF(OFFSET($D$6,MATCH(VALUE(SUBSTITUTE($EQ1105,$EG1105,"")),$A$6:$A$167,0)-1,MATCH($EG1105,$D$6:$CC$6,0)-1+8,1,1)=0,"",OFFSET($D$6,MATCH(VALUE(SUBSTITUTE($EQ1105,$EG1105,"")),$A$6:$A$167,0)-1,MATCH($EG1105,$D$6:$CC$6,0)-1+8,1,1)),"")</f>
        <v/>
      </c>
      <c r="EW1105" s="182" t="str">
        <f t="shared" ca="1" si="58"/>
        <v/>
      </c>
      <c r="EX1105" s="182" t="str">
        <f t="shared" ca="1" si="59"/>
        <v/>
      </c>
      <c r="EY1105" s="182" t="str">
        <f ca="1">IF(EU1105="","",COUNTIF(EU$6:$EU1105,"&gt;"&amp;0))</f>
        <v/>
      </c>
      <c r="EZ1105" s="167"/>
      <c r="FA1105" s="155"/>
    </row>
    <row r="1106" spans="146:157" ht="27.6" customHeight="1">
      <c r="EP1106" s="181"/>
      <c r="EQ1106" s="181"/>
      <c r="ER1106" s="182"/>
      <c r="ES1106" s="182"/>
      <c r="ET1106" s="182" t="str">
        <f t="shared" ca="1" si="57"/>
        <v/>
      </c>
      <c r="EU1106" s="182" t="str">
        <f ca="1">IFERROR(IF(OFFSET($D$6,MATCH(VALUE(SUBSTITUTE(EQ1106,EG1106,"")),$A$6:$A$167,0)-1,MATCH($EG1106,$D$6:$CC$6,0)-1+7,1,1)&gt;0,OFFSET($D$6,MATCH(VALUE(SUBSTITUTE(EQ1106,EG1106,"")),$A$6:$A$167,0)-1,MATCH($EG1106,$D$6:$CC$6,0)-1+7,1,1),""),"")</f>
        <v/>
      </c>
      <c r="EV1106" s="182" t="str">
        <f ca="1">IF($EU1106&lt;&gt;"",IF(OFFSET($D$6,MATCH(VALUE(SUBSTITUTE($EQ1106,$EG1106,"")),$A$6:$A$167,0)-1,MATCH($EG1106,$D$6:$CC$6,0)-1+8,1,1)=0,"",OFFSET($D$6,MATCH(VALUE(SUBSTITUTE($EQ1106,$EG1106,"")),$A$6:$A$167,0)-1,MATCH($EG1106,$D$6:$CC$6,0)-1+8,1,1)),"")</f>
        <v/>
      </c>
      <c r="EW1106" s="182" t="str">
        <f t="shared" ca="1" si="58"/>
        <v/>
      </c>
      <c r="EX1106" s="182" t="str">
        <f t="shared" ca="1" si="59"/>
        <v/>
      </c>
      <c r="EY1106" s="182" t="str">
        <f ca="1">IF(EU1106="","",COUNTIF(EU$6:$EU1106,"&gt;"&amp;0))</f>
        <v/>
      </c>
      <c r="EZ1106" s="167"/>
      <c r="FA1106" s="155"/>
    </row>
    <row r="1107" spans="146:157" ht="27.6" customHeight="1">
      <c r="EP1107" s="181"/>
      <c r="EQ1107" s="181"/>
      <c r="ER1107" s="182"/>
      <c r="ES1107" s="182"/>
      <c r="ET1107" s="182" t="str">
        <f t="shared" ca="1" si="57"/>
        <v/>
      </c>
      <c r="EU1107" s="182" t="str">
        <f ca="1">IFERROR(IF(OFFSET($D$6,MATCH(VALUE(SUBSTITUTE(EQ1107,EG1107,"")),$A$6:$A$167,0)-1,MATCH($EG1107,$D$6:$CC$6,0)-1+7,1,1)&gt;0,OFFSET($D$6,MATCH(VALUE(SUBSTITUTE(EQ1107,EG1107,"")),$A$6:$A$167,0)-1,MATCH($EG1107,$D$6:$CC$6,0)-1+7,1,1),""),"")</f>
        <v/>
      </c>
      <c r="EV1107" s="182" t="str">
        <f ca="1">IF($EU1107&lt;&gt;"",IF(OFFSET($D$6,MATCH(VALUE(SUBSTITUTE($EQ1107,$EG1107,"")),$A$6:$A$167,0)-1,MATCH($EG1107,$D$6:$CC$6,0)-1+8,1,1)=0,"",OFFSET($D$6,MATCH(VALUE(SUBSTITUTE($EQ1107,$EG1107,"")),$A$6:$A$167,0)-1,MATCH($EG1107,$D$6:$CC$6,0)-1+8,1,1)),"")</f>
        <v/>
      </c>
      <c r="EW1107" s="182" t="str">
        <f t="shared" ca="1" si="58"/>
        <v/>
      </c>
      <c r="EX1107" s="182" t="str">
        <f t="shared" ca="1" si="59"/>
        <v/>
      </c>
      <c r="EY1107" s="182" t="str">
        <f ca="1">IF(EU1107="","",COUNTIF(EU$6:$EU1107,"&gt;"&amp;0))</f>
        <v/>
      </c>
      <c r="EZ1107" s="167"/>
      <c r="FA1107" s="155"/>
    </row>
    <row r="1108" spans="146:157" ht="27.6" customHeight="1">
      <c r="EP1108" s="181"/>
      <c r="EQ1108" s="181"/>
      <c r="ER1108" s="182"/>
      <c r="ES1108" s="182"/>
      <c r="ET1108" s="182" t="str">
        <f t="shared" ca="1" si="57"/>
        <v/>
      </c>
      <c r="EU1108" s="182" t="str">
        <f ca="1">IFERROR(IF(OFFSET($D$6,MATCH(VALUE(SUBSTITUTE(EQ1108,EG1108,"")),$A$6:$A$167,0)-1,MATCH($EG1108,$D$6:$CC$6,0)-1+7,1,1)&gt;0,OFFSET($D$6,MATCH(VALUE(SUBSTITUTE(EQ1108,EG1108,"")),$A$6:$A$167,0)-1,MATCH($EG1108,$D$6:$CC$6,0)-1+7,1,1),""),"")</f>
        <v/>
      </c>
      <c r="EV1108" s="182" t="str">
        <f ca="1">IF($EU1108&lt;&gt;"",IF(OFFSET($D$6,MATCH(VALUE(SUBSTITUTE($EQ1108,$EG1108,"")),$A$6:$A$167,0)-1,MATCH($EG1108,$D$6:$CC$6,0)-1+8,1,1)=0,"",OFFSET($D$6,MATCH(VALUE(SUBSTITUTE($EQ1108,$EG1108,"")),$A$6:$A$167,0)-1,MATCH($EG1108,$D$6:$CC$6,0)-1+8,1,1)),"")</f>
        <v/>
      </c>
      <c r="EW1108" s="182" t="str">
        <f t="shared" ca="1" si="58"/>
        <v/>
      </c>
      <c r="EX1108" s="182" t="str">
        <f t="shared" ca="1" si="59"/>
        <v/>
      </c>
      <c r="EY1108" s="182" t="str">
        <f ca="1">IF(EU1108="","",COUNTIF(EU$6:$EU1108,"&gt;"&amp;0))</f>
        <v/>
      </c>
      <c r="EZ1108" s="167"/>
      <c r="FA1108" s="155"/>
    </row>
    <row r="1109" spans="146:157" ht="27.6" customHeight="1">
      <c r="EP1109" s="181"/>
      <c r="EQ1109" s="181"/>
      <c r="ER1109" s="182"/>
      <c r="ES1109" s="182"/>
      <c r="ET1109" s="182" t="str">
        <f t="shared" ca="1" si="57"/>
        <v/>
      </c>
      <c r="EU1109" s="182" t="str">
        <f ca="1">IFERROR(IF(OFFSET($D$6,MATCH(VALUE(SUBSTITUTE(EQ1109,EG1109,"")),$A$6:$A$167,0)-1,MATCH($EG1109,$D$6:$CC$6,0)-1+7,1,1)&gt;0,OFFSET($D$6,MATCH(VALUE(SUBSTITUTE(EQ1109,EG1109,"")),$A$6:$A$167,0)-1,MATCH($EG1109,$D$6:$CC$6,0)-1+7,1,1),""),"")</f>
        <v/>
      </c>
      <c r="EV1109" s="182" t="str">
        <f ca="1">IF($EU1109&lt;&gt;"",IF(OFFSET($D$6,MATCH(VALUE(SUBSTITUTE($EQ1109,$EG1109,"")),$A$6:$A$167,0)-1,MATCH($EG1109,$D$6:$CC$6,0)-1+8,1,1)=0,"",OFFSET($D$6,MATCH(VALUE(SUBSTITUTE($EQ1109,$EG1109,"")),$A$6:$A$167,0)-1,MATCH($EG1109,$D$6:$CC$6,0)-1+8,1,1)),"")</f>
        <v/>
      </c>
      <c r="EW1109" s="182" t="str">
        <f t="shared" ca="1" si="58"/>
        <v/>
      </c>
      <c r="EX1109" s="182" t="str">
        <f t="shared" ca="1" si="59"/>
        <v/>
      </c>
      <c r="EY1109" s="182" t="str">
        <f ca="1">IF(EU1109="","",COUNTIF(EU$6:$EU1109,"&gt;"&amp;0))</f>
        <v/>
      </c>
      <c r="EZ1109" s="167"/>
      <c r="FA1109" s="155"/>
    </row>
    <row r="1110" spans="146:157" ht="27.6" customHeight="1">
      <c r="EP1110" s="181"/>
      <c r="EQ1110" s="181"/>
      <c r="ER1110" s="182"/>
      <c r="ES1110" s="182"/>
      <c r="ET1110" s="182" t="str">
        <f t="shared" ca="1" si="57"/>
        <v/>
      </c>
      <c r="EU1110" s="182" t="str">
        <f ca="1">IFERROR(IF(OFFSET($D$6,MATCH(VALUE(SUBSTITUTE(EQ1110,EG1110,"")),$A$6:$A$167,0)-1,MATCH($EG1110,$D$6:$CC$6,0)-1+7,1,1)&gt;0,OFFSET($D$6,MATCH(VALUE(SUBSTITUTE(EQ1110,EG1110,"")),$A$6:$A$167,0)-1,MATCH($EG1110,$D$6:$CC$6,0)-1+7,1,1),""),"")</f>
        <v/>
      </c>
      <c r="EV1110" s="182" t="str">
        <f ca="1">IF($EU1110&lt;&gt;"",IF(OFFSET($D$6,MATCH(VALUE(SUBSTITUTE($EQ1110,$EG1110,"")),$A$6:$A$167,0)-1,MATCH($EG1110,$D$6:$CC$6,0)-1+8,1,1)=0,"",OFFSET($D$6,MATCH(VALUE(SUBSTITUTE($EQ1110,$EG1110,"")),$A$6:$A$167,0)-1,MATCH($EG1110,$D$6:$CC$6,0)-1+8,1,1)),"")</f>
        <v/>
      </c>
      <c r="EW1110" s="182" t="str">
        <f t="shared" ca="1" si="58"/>
        <v/>
      </c>
      <c r="EX1110" s="182" t="str">
        <f t="shared" ca="1" si="59"/>
        <v/>
      </c>
      <c r="EY1110" s="182" t="str">
        <f ca="1">IF(EU1110="","",COUNTIF(EU$6:$EU1110,"&gt;"&amp;0))</f>
        <v/>
      </c>
      <c r="EZ1110" s="167"/>
      <c r="FA1110" s="155"/>
    </row>
    <row r="1111" spans="146:157" ht="27.6" customHeight="1">
      <c r="EP1111" s="181"/>
      <c r="EQ1111" s="181"/>
      <c r="ER1111" s="182"/>
      <c r="ES1111" s="182"/>
      <c r="ET1111" s="182" t="str">
        <f t="shared" ca="1" si="57"/>
        <v/>
      </c>
      <c r="EU1111" s="182" t="str">
        <f ca="1">IFERROR(IF(OFFSET($D$6,MATCH(VALUE(SUBSTITUTE(EQ1111,EG1111,"")),$A$6:$A$167,0)-1,MATCH($EG1111,$D$6:$CC$6,0)-1+7,1,1)&gt;0,OFFSET($D$6,MATCH(VALUE(SUBSTITUTE(EQ1111,EG1111,"")),$A$6:$A$167,0)-1,MATCH($EG1111,$D$6:$CC$6,0)-1+7,1,1),""),"")</f>
        <v/>
      </c>
      <c r="EV1111" s="182" t="str">
        <f ca="1">IF($EU1111&lt;&gt;"",IF(OFFSET($D$6,MATCH(VALUE(SUBSTITUTE($EQ1111,$EG1111,"")),$A$6:$A$167,0)-1,MATCH($EG1111,$D$6:$CC$6,0)-1+8,1,1)=0,"",OFFSET($D$6,MATCH(VALUE(SUBSTITUTE($EQ1111,$EG1111,"")),$A$6:$A$167,0)-1,MATCH($EG1111,$D$6:$CC$6,0)-1+8,1,1)),"")</f>
        <v/>
      </c>
      <c r="EW1111" s="182" t="str">
        <f t="shared" ca="1" si="58"/>
        <v/>
      </c>
      <c r="EX1111" s="182" t="str">
        <f t="shared" ca="1" si="59"/>
        <v/>
      </c>
      <c r="EY1111" s="182" t="str">
        <f ca="1">IF(EU1111="","",COUNTIF(EU$6:$EU1111,"&gt;"&amp;0))</f>
        <v/>
      </c>
      <c r="EZ1111" s="167"/>
      <c r="FA1111" s="155"/>
    </row>
    <row r="1112" spans="146:157" ht="27.6" customHeight="1">
      <c r="EP1112" s="181"/>
      <c r="EQ1112" s="181"/>
      <c r="ER1112" s="182"/>
      <c r="ES1112" s="182"/>
      <c r="ET1112" s="182" t="str">
        <f t="shared" ca="1" si="57"/>
        <v/>
      </c>
      <c r="EU1112" s="182" t="str">
        <f ca="1">IFERROR(IF(OFFSET($D$6,MATCH(VALUE(SUBSTITUTE(EQ1112,EG1112,"")),$A$6:$A$167,0)-1,MATCH($EG1112,$D$6:$CC$6,0)-1+7,1,1)&gt;0,OFFSET($D$6,MATCH(VALUE(SUBSTITUTE(EQ1112,EG1112,"")),$A$6:$A$167,0)-1,MATCH($EG1112,$D$6:$CC$6,0)-1+7,1,1),""),"")</f>
        <v/>
      </c>
      <c r="EV1112" s="182" t="str">
        <f ca="1">IF($EU1112&lt;&gt;"",IF(OFFSET($D$6,MATCH(VALUE(SUBSTITUTE($EQ1112,$EG1112,"")),$A$6:$A$167,0)-1,MATCH($EG1112,$D$6:$CC$6,0)-1+8,1,1)=0,"",OFFSET($D$6,MATCH(VALUE(SUBSTITUTE($EQ1112,$EG1112,"")),$A$6:$A$167,0)-1,MATCH($EG1112,$D$6:$CC$6,0)-1+8,1,1)),"")</f>
        <v/>
      </c>
      <c r="EW1112" s="182" t="str">
        <f t="shared" ca="1" si="58"/>
        <v/>
      </c>
      <c r="EX1112" s="182" t="str">
        <f t="shared" ca="1" si="59"/>
        <v/>
      </c>
      <c r="EY1112" s="182" t="str">
        <f ca="1">IF(EU1112="","",COUNTIF(EU$6:$EU1112,"&gt;"&amp;0))</f>
        <v/>
      </c>
      <c r="EZ1112" s="167"/>
      <c r="FA1112" s="155"/>
    </row>
    <row r="1113" spans="146:157" ht="27.6" customHeight="1">
      <c r="EP1113" s="181"/>
      <c r="EQ1113" s="181"/>
      <c r="ER1113" s="182"/>
      <c r="ES1113" s="182"/>
      <c r="ET1113" s="182" t="str">
        <f t="shared" ca="1" si="57"/>
        <v/>
      </c>
      <c r="EU1113" s="182" t="str">
        <f ca="1">IFERROR(IF(OFFSET($D$6,MATCH(VALUE(SUBSTITUTE(EQ1113,EG1113,"")),$A$6:$A$167,0)-1,MATCH($EG1113,$D$6:$CC$6,0)-1+7,1,1)&gt;0,OFFSET($D$6,MATCH(VALUE(SUBSTITUTE(EQ1113,EG1113,"")),$A$6:$A$167,0)-1,MATCH($EG1113,$D$6:$CC$6,0)-1+7,1,1),""),"")</f>
        <v/>
      </c>
      <c r="EV1113" s="182" t="str">
        <f ca="1">IF($EU1113&lt;&gt;"",IF(OFFSET($D$6,MATCH(VALUE(SUBSTITUTE($EQ1113,$EG1113,"")),$A$6:$A$167,0)-1,MATCH($EG1113,$D$6:$CC$6,0)-1+8,1,1)=0,"",OFFSET($D$6,MATCH(VALUE(SUBSTITUTE($EQ1113,$EG1113,"")),$A$6:$A$167,0)-1,MATCH($EG1113,$D$6:$CC$6,0)-1+8,1,1)),"")</f>
        <v/>
      </c>
      <c r="EW1113" s="182" t="str">
        <f t="shared" ca="1" si="58"/>
        <v/>
      </c>
      <c r="EX1113" s="182" t="str">
        <f t="shared" ca="1" si="59"/>
        <v/>
      </c>
      <c r="EY1113" s="182" t="str">
        <f ca="1">IF(EU1113="","",COUNTIF(EU$6:$EU1113,"&gt;"&amp;0))</f>
        <v/>
      </c>
      <c r="EZ1113" s="167"/>
      <c r="FA1113" s="155"/>
    </row>
    <row r="1114" spans="146:157" ht="27.6" customHeight="1">
      <c r="EP1114" s="181"/>
      <c r="EQ1114" s="181"/>
      <c r="ER1114" s="182"/>
      <c r="ES1114" s="182"/>
      <c r="ET1114" s="182" t="str">
        <f t="shared" ca="1" si="57"/>
        <v/>
      </c>
      <c r="EU1114" s="182" t="str">
        <f ca="1">IFERROR(IF(OFFSET($D$6,MATCH(VALUE(SUBSTITUTE(EQ1114,EG1114,"")),$A$6:$A$167,0)-1,MATCH($EG1114,$D$6:$CC$6,0)-1+7,1,1)&gt;0,OFFSET($D$6,MATCH(VALUE(SUBSTITUTE(EQ1114,EG1114,"")),$A$6:$A$167,0)-1,MATCH($EG1114,$D$6:$CC$6,0)-1+7,1,1),""),"")</f>
        <v/>
      </c>
      <c r="EV1114" s="182" t="str">
        <f ca="1">IF($EU1114&lt;&gt;"",IF(OFFSET($D$6,MATCH(VALUE(SUBSTITUTE($EQ1114,$EG1114,"")),$A$6:$A$167,0)-1,MATCH($EG1114,$D$6:$CC$6,0)-1+8,1,1)=0,"",OFFSET($D$6,MATCH(VALUE(SUBSTITUTE($EQ1114,$EG1114,"")),$A$6:$A$167,0)-1,MATCH($EG1114,$D$6:$CC$6,0)-1+8,1,1)),"")</f>
        <v/>
      </c>
      <c r="EW1114" s="182" t="str">
        <f t="shared" ca="1" si="58"/>
        <v/>
      </c>
      <c r="EX1114" s="182" t="str">
        <f t="shared" ca="1" si="59"/>
        <v/>
      </c>
      <c r="EY1114" s="182" t="str">
        <f ca="1">IF(EU1114="","",COUNTIF(EU$6:$EU1114,"&gt;"&amp;0))</f>
        <v/>
      </c>
      <c r="EZ1114" s="167"/>
      <c r="FA1114" s="155"/>
    </row>
    <row r="1115" spans="146:157" ht="27.6" customHeight="1">
      <c r="EP1115" s="181"/>
      <c r="EQ1115" s="181"/>
      <c r="ER1115" s="182"/>
      <c r="ES1115" s="182"/>
      <c r="ET1115" s="182" t="str">
        <f t="shared" ca="1" si="57"/>
        <v/>
      </c>
      <c r="EU1115" s="182" t="str">
        <f ca="1">IFERROR(IF(OFFSET($D$6,MATCH(VALUE(SUBSTITUTE(EQ1115,EG1115,"")),$A$6:$A$167,0)-1,MATCH($EG1115,$D$6:$CC$6,0)-1+7,1,1)&gt;0,OFFSET($D$6,MATCH(VALUE(SUBSTITUTE(EQ1115,EG1115,"")),$A$6:$A$167,0)-1,MATCH($EG1115,$D$6:$CC$6,0)-1+7,1,1),""),"")</f>
        <v/>
      </c>
      <c r="EV1115" s="182" t="str">
        <f ca="1">IF($EU1115&lt;&gt;"",IF(OFFSET($D$6,MATCH(VALUE(SUBSTITUTE($EQ1115,$EG1115,"")),$A$6:$A$167,0)-1,MATCH($EG1115,$D$6:$CC$6,0)-1+8,1,1)=0,"",OFFSET($D$6,MATCH(VALUE(SUBSTITUTE($EQ1115,$EG1115,"")),$A$6:$A$167,0)-1,MATCH($EG1115,$D$6:$CC$6,0)-1+8,1,1)),"")</f>
        <v/>
      </c>
      <c r="EW1115" s="182" t="str">
        <f t="shared" ca="1" si="58"/>
        <v/>
      </c>
      <c r="EX1115" s="182" t="str">
        <f t="shared" ca="1" si="59"/>
        <v/>
      </c>
      <c r="EY1115" s="182" t="str">
        <f ca="1">IF(EU1115="","",COUNTIF(EU$6:$EU1115,"&gt;"&amp;0))</f>
        <v/>
      </c>
      <c r="EZ1115" s="167"/>
      <c r="FA1115" s="155"/>
    </row>
    <row r="1116" spans="146:157" ht="27.6" customHeight="1">
      <c r="EP1116" s="181"/>
      <c r="EQ1116" s="181"/>
      <c r="ER1116" s="182"/>
      <c r="ES1116" s="182"/>
      <c r="ET1116" s="182" t="str">
        <f t="shared" ca="1" si="57"/>
        <v/>
      </c>
      <c r="EU1116" s="182" t="str">
        <f ca="1">IFERROR(IF(OFFSET($D$6,MATCH(VALUE(SUBSTITUTE(EQ1116,EG1116,"")),$A$6:$A$167,0)-1,MATCH($EG1116,$D$6:$CC$6,0)-1+7,1,1)&gt;0,OFFSET($D$6,MATCH(VALUE(SUBSTITUTE(EQ1116,EG1116,"")),$A$6:$A$167,0)-1,MATCH($EG1116,$D$6:$CC$6,0)-1+7,1,1),""),"")</f>
        <v/>
      </c>
      <c r="EV1116" s="182" t="str">
        <f ca="1">IF($EU1116&lt;&gt;"",IF(OFFSET($D$6,MATCH(VALUE(SUBSTITUTE($EQ1116,$EG1116,"")),$A$6:$A$167,0)-1,MATCH($EG1116,$D$6:$CC$6,0)-1+8,1,1)=0,"",OFFSET($D$6,MATCH(VALUE(SUBSTITUTE($EQ1116,$EG1116,"")),$A$6:$A$167,0)-1,MATCH($EG1116,$D$6:$CC$6,0)-1+8,1,1)),"")</f>
        <v/>
      </c>
      <c r="EW1116" s="182" t="str">
        <f t="shared" ca="1" si="58"/>
        <v/>
      </c>
      <c r="EX1116" s="182" t="str">
        <f t="shared" ca="1" si="59"/>
        <v/>
      </c>
      <c r="EY1116" s="182" t="str">
        <f ca="1">IF(EU1116="","",COUNTIF(EU$6:$EU1116,"&gt;"&amp;0))</f>
        <v/>
      </c>
      <c r="EZ1116" s="167"/>
      <c r="FA1116" s="155"/>
    </row>
    <row r="1117" spans="146:157" ht="27.6" customHeight="1">
      <c r="EP1117" s="181"/>
      <c r="EQ1117" s="181"/>
      <c r="ER1117" s="182"/>
      <c r="ES1117" s="182"/>
      <c r="ET1117" s="182" t="str">
        <f t="shared" ca="1" si="57"/>
        <v/>
      </c>
      <c r="EU1117" s="182" t="str">
        <f ca="1">IFERROR(IF(OFFSET($D$6,MATCH(VALUE(SUBSTITUTE(EQ1117,EG1117,"")),$A$6:$A$167,0)-1,MATCH($EG1117,$D$6:$CC$6,0)-1+7,1,1)&gt;0,OFFSET($D$6,MATCH(VALUE(SUBSTITUTE(EQ1117,EG1117,"")),$A$6:$A$167,0)-1,MATCH($EG1117,$D$6:$CC$6,0)-1+7,1,1),""),"")</f>
        <v/>
      </c>
      <c r="EV1117" s="182" t="str">
        <f ca="1">IF($EU1117&lt;&gt;"",IF(OFFSET($D$6,MATCH(VALUE(SUBSTITUTE($EQ1117,$EG1117,"")),$A$6:$A$167,0)-1,MATCH($EG1117,$D$6:$CC$6,0)-1+8,1,1)=0,"",OFFSET($D$6,MATCH(VALUE(SUBSTITUTE($EQ1117,$EG1117,"")),$A$6:$A$167,0)-1,MATCH($EG1117,$D$6:$CC$6,0)-1+8,1,1)),"")</f>
        <v/>
      </c>
      <c r="EW1117" s="182" t="str">
        <f t="shared" ca="1" si="58"/>
        <v/>
      </c>
      <c r="EX1117" s="182" t="str">
        <f t="shared" ca="1" si="59"/>
        <v/>
      </c>
      <c r="EY1117" s="182" t="str">
        <f ca="1">IF(EU1117="","",COUNTIF(EU$6:$EU1117,"&gt;"&amp;0))</f>
        <v/>
      </c>
      <c r="EZ1117" s="167"/>
      <c r="FA1117" s="155"/>
    </row>
    <row r="1118" spans="146:157" ht="27.6" customHeight="1">
      <c r="EP1118" s="181"/>
      <c r="EQ1118" s="181"/>
      <c r="ER1118" s="182"/>
      <c r="ES1118" s="182"/>
      <c r="ET1118" s="182" t="str">
        <f t="shared" ca="1" si="57"/>
        <v/>
      </c>
      <c r="EU1118" s="182" t="str">
        <f ca="1">IFERROR(IF(OFFSET($D$6,MATCH(VALUE(SUBSTITUTE(EQ1118,EG1118,"")),$A$6:$A$167,0)-1,MATCH($EG1118,$D$6:$CC$6,0)-1+7,1,1)&gt;0,OFFSET($D$6,MATCH(VALUE(SUBSTITUTE(EQ1118,EG1118,"")),$A$6:$A$167,0)-1,MATCH($EG1118,$D$6:$CC$6,0)-1+7,1,1),""),"")</f>
        <v/>
      </c>
      <c r="EV1118" s="182" t="str">
        <f ca="1">IF($EU1118&lt;&gt;"",IF(OFFSET($D$6,MATCH(VALUE(SUBSTITUTE($EQ1118,$EG1118,"")),$A$6:$A$167,0)-1,MATCH($EG1118,$D$6:$CC$6,0)-1+8,1,1)=0,"",OFFSET($D$6,MATCH(VALUE(SUBSTITUTE($EQ1118,$EG1118,"")),$A$6:$A$167,0)-1,MATCH($EG1118,$D$6:$CC$6,0)-1+8,1,1)),"")</f>
        <v/>
      </c>
      <c r="EW1118" s="182" t="str">
        <f t="shared" ca="1" si="58"/>
        <v/>
      </c>
      <c r="EX1118" s="182" t="str">
        <f t="shared" ca="1" si="59"/>
        <v/>
      </c>
      <c r="EY1118" s="182" t="str">
        <f ca="1">IF(EU1118="","",COUNTIF(EU$6:$EU1118,"&gt;"&amp;0))</f>
        <v/>
      </c>
      <c r="EZ1118" s="167"/>
      <c r="FA1118" s="155"/>
    </row>
    <row r="1119" spans="146:157" ht="27.6" customHeight="1">
      <c r="EP1119" s="181"/>
      <c r="EQ1119" s="181"/>
      <c r="ER1119" s="182"/>
      <c r="ES1119" s="182"/>
      <c r="ET1119" s="182" t="str">
        <f t="shared" ca="1" si="57"/>
        <v/>
      </c>
      <c r="EU1119" s="182" t="str">
        <f ca="1">IFERROR(IF(OFFSET($D$6,MATCH(VALUE(SUBSTITUTE(EQ1119,EG1119,"")),$A$6:$A$167,0)-1,MATCH($EG1119,$D$6:$CC$6,0)-1+7,1,1)&gt;0,OFFSET($D$6,MATCH(VALUE(SUBSTITUTE(EQ1119,EG1119,"")),$A$6:$A$167,0)-1,MATCH($EG1119,$D$6:$CC$6,0)-1+7,1,1),""),"")</f>
        <v/>
      </c>
      <c r="EV1119" s="182" t="str">
        <f ca="1">IF($EU1119&lt;&gt;"",IF(OFFSET($D$6,MATCH(VALUE(SUBSTITUTE($EQ1119,$EG1119,"")),$A$6:$A$167,0)-1,MATCH($EG1119,$D$6:$CC$6,0)-1+8,1,1)=0,"",OFFSET($D$6,MATCH(VALUE(SUBSTITUTE($EQ1119,$EG1119,"")),$A$6:$A$167,0)-1,MATCH($EG1119,$D$6:$CC$6,0)-1+8,1,1)),"")</f>
        <v/>
      </c>
      <c r="EW1119" s="182" t="str">
        <f t="shared" ca="1" si="58"/>
        <v/>
      </c>
      <c r="EX1119" s="182" t="str">
        <f t="shared" ca="1" si="59"/>
        <v/>
      </c>
      <c r="EY1119" s="182" t="str">
        <f ca="1">IF(EU1119="","",COUNTIF(EU$6:$EU1119,"&gt;"&amp;0))</f>
        <v/>
      </c>
      <c r="EZ1119" s="167"/>
      <c r="FA1119" s="155"/>
    </row>
    <row r="1120" spans="146:157" ht="27.6" customHeight="1">
      <c r="EP1120" s="181"/>
      <c r="EQ1120" s="181"/>
      <c r="ER1120" s="182"/>
      <c r="ES1120" s="182"/>
      <c r="ET1120" s="182" t="str">
        <f t="shared" ca="1" si="57"/>
        <v/>
      </c>
      <c r="EU1120" s="182" t="str">
        <f ca="1">IFERROR(IF(OFFSET($D$6,MATCH(VALUE(SUBSTITUTE(EQ1120,EG1120,"")),$A$6:$A$167,0)-1,MATCH($EG1120,$D$6:$CC$6,0)-1+7,1,1)&gt;0,OFFSET($D$6,MATCH(VALUE(SUBSTITUTE(EQ1120,EG1120,"")),$A$6:$A$167,0)-1,MATCH($EG1120,$D$6:$CC$6,0)-1+7,1,1),""),"")</f>
        <v/>
      </c>
      <c r="EV1120" s="182" t="str">
        <f ca="1">IF($EU1120&lt;&gt;"",IF(OFFSET($D$6,MATCH(VALUE(SUBSTITUTE($EQ1120,$EG1120,"")),$A$6:$A$167,0)-1,MATCH($EG1120,$D$6:$CC$6,0)-1+8,1,1)=0,"",OFFSET($D$6,MATCH(VALUE(SUBSTITUTE($EQ1120,$EG1120,"")),$A$6:$A$167,0)-1,MATCH($EG1120,$D$6:$CC$6,0)-1+8,1,1)),"")</f>
        <v/>
      </c>
      <c r="EW1120" s="182" t="str">
        <f t="shared" ca="1" si="58"/>
        <v/>
      </c>
      <c r="EX1120" s="182" t="str">
        <f t="shared" ca="1" si="59"/>
        <v/>
      </c>
      <c r="EY1120" s="182" t="str">
        <f ca="1">IF(EU1120="","",COUNTIF(EU$6:$EU1120,"&gt;"&amp;0))</f>
        <v/>
      </c>
      <c r="EZ1120" s="167"/>
      <c r="FA1120" s="155"/>
    </row>
    <row r="1121" spans="146:157" ht="27.6" customHeight="1">
      <c r="EP1121" s="181"/>
      <c r="EQ1121" s="181"/>
      <c r="ER1121" s="182"/>
      <c r="ES1121" s="182"/>
      <c r="ET1121" s="182" t="str">
        <f t="shared" ca="1" si="57"/>
        <v/>
      </c>
      <c r="EU1121" s="182" t="str">
        <f ca="1">IFERROR(IF(OFFSET($D$6,MATCH(VALUE(SUBSTITUTE(EQ1121,EG1121,"")),$A$6:$A$167,0)-1,MATCH($EG1121,$D$6:$CC$6,0)-1+7,1,1)&gt;0,OFFSET($D$6,MATCH(VALUE(SUBSTITUTE(EQ1121,EG1121,"")),$A$6:$A$167,0)-1,MATCH($EG1121,$D$6:$CC$6,0)-1+7,1,1),""),"")</f>
        <v/>
      </c>
      <c r="EV1121" s="182" t="str">
        <f ca="1">IF($EU1121&lt;&gt;"",IF(OFFSET($D$6,MATCH(VALUE(SUBSTITUTE($EQ1121,$EG1121,"")),$A$6:$A$167,0)-1,MATCH($EG1121,$D$6:$CC$6,0)-1+8,1,1)=0,"",OFFSET($D$6,MATCH(VALUE(SUBSTITUTE($EQ1121,$EG1121,"")),$A$6:$A$167,0)-1,MATCH($EG1121,$D$6:$CC$6,0)-1+8,1,1)),"")</f>
        <v/>
      </c>
      <c r="EW1121" s="182" t="str">
        <f t="shared" ca="1" si="58"/>
        <v/>
      </c>
      <c r="EX1121" s="182" t="str">
        <f t="shared" ca="1" si="59"/>
        <v/>
      </c>
      <c r="EY1121" s="182" t="str">
        <f ca="1">IF(EU1121="","",COUNTIF(EU$6:$EU1121,"&gt;"&amp;0))</f>
        <v/>
      </c>
      <c r="EZ1121" s="167"/>
      <c r="FA1121" s="155"/>
    </row>
    <row r="1122" spans="146:157" ht="27.6" customHeight="1">
      <c r="EP1122" s="181"/>
      <c r="EQ1122" s="181"/>
      <c r="ER1122" s="182"/>
      <c r="ES1122" s="182"/>
      <c r="ET1122" s="182" t="str">
        <f t="shared" ca="1" si="57"/>
        <v/>
      </c>
      <c r="EU1122" s="182" t="str">
        <f ca="1">IFERROR(IF(OFFSET($D$6,MATCH(VALUE(SUBSTITUTE(EQ1122,EG1122,"")),$A$6:$A$167,0)-1,MATCH($EG1122,$D$6:$CC$6,0)-1+7,1,1)&gt;0,OFFSET($D$6,MATCH(VALUE(SUBSTITUTE(EQ1122,EG1122,"")),$A$6:$A$167,0)-1,MATCH($EG1122,$D$6:$CC$6,0)-1+7,1,1),""),"")</f>
        <v/>
      </c>
      <c r="EV1122" s="182" t="str">
        <f ca="1">IF($EU1122&lt;&gt;"",IF(OFFSET($D$6,MATCH(VALUE(SUBSTITUTE($EQ1122,$EG1122,"")),$A$6:$A$167,0)-1,MATCH($EG1122,$D$6:$CC$6,0)-1+8,1,1)=0,"",OFFSET($D$6,MATCH(VALUE(SUBSTITUTE($EQ1122,$EG1122,"")),$A$6:$A$167,0)-1,MATCH($EG1122,$D$6:$CC$6,0)-1+8,1,1)),"")</f>
        <v/>
      </c>
      <c r="EW1122" s="182" t="str">
        <f t="shared" ca="1" si="58"/>
        <v/>
      </c>
      <c r="EX1122" s="182" t="str">
        <f t="shared" ca="1" si="59"/>
        <v/>
      </c>
      <c r="EY1122" s="182" t="str">
        <f ca="1">IF(EU1122="","",COUNTIF(EU$6:$EU1122,"&gt;"&amp;0))</f>
        <v/>
      </c>
      <c r="EZ1122" s="167"/>
      <c r="FA1122" s="155"/>
    </row>
    <row r="1123" spans="146:157" ht="27.6" customHeight="1">
      <c r="EP1123" s="181"/>
      <c r="EQ1123" s="181"/>
      <c r="ER1123" s="182"/>
      <c r="ES1123" s="182"/>
      <c r="ET1123" s="182" t="str">
        <f t="shared" ca="1" si="57"/>
        <v/>
      </c>
      <c r="EU1123" s="182" t="str">
        <f ca="1">IFERROR(IF(OFFSET($D$6,MATCH(VALUE(SUBSTITUTE(EQ1123,EG1123,"")),$A$6:$A$167,0)-1,MATCH($EG1123,$D$6:$CC$6,0)-1+7,1,1)&gt;0,OFFSET($D$6,MATCH(VALUE(SUBSTITUTE(EQ1123,EG1123,"")),$A$6:$A$167,0)-1,MATCH($EG1123,$D$6:$CC$6,0)-1+7,1,1),""),"")</f>
        <v/>
      </c>
      <c r="EV1123" s="182" t="str">
        <f ca="1">IF($EU1123&lt;&gt;"",IF(OFFSET($D$6,MATCH(VALUE(SUBSTITUTE($EQ1123,$EG1123,"")),$A$6:$A$167,0)-1,MATCH($EG1123,$D$6:$CC$6,0)-1+8,1,1)=0,"",OFFSET($D$6,MATCH(VALUE(SUBSTITUTE($EQ1123,$EG1123,"")),$A$6:$A$167,0)-1,MATCH($EG1123,$D$6:$CC$6,0)-1+8,1,1)),"")</f>
        <v/>
      </c>
      <c r="EW1123" s="182" t="str">
        <f t="shared" ca="1" si="58"/>
        <v/>
      </c>
      <c r="EX1123" s="182" t="str">
        <f t="shared" ca="1" si="59"/>
        <v/>
      </c>
      <c r="EY1123" s="182" t="str">
        <f ca="1">IF(EU1123="","",COUNTIF(EU$6:$EU1123,"&gt;"&amp;0))</f>
        <v/>
      </c>
      <c r="EZ1123" s="167"/>
      <c r="FA1123" s="155"/>
    </row>
    <row r="1124" spans="146:157" ht="27.6" customHeight="1">
      <c r="EP1124" s="181"/>
      <c r="EQ1124" s="181"/>
      <c r="ER1124" s="182"/>
      <c r="ES1124" s="182"/>
      <c r="ET1124" s="182" t="str">
        <f t="shared" ca="1" si="57"/>
        <v/>
      </c>
      <c r="EU1124" s="182" t="str">
        <f ca="1">IFERROR(IF(OFFSET($D$6,MATCH(VALUE(SUBSTITUTE(EQ1124,EG1124,"")),$A$6:$A$167,0)-1,MATCH($EG1124,$D$6:$CC$6,0)-1+7,1,1)&gt;0,OFFSET($D$6,MATCH(VALUE(SUBSTITUTE(EQ1124,EG1124,"")),$A$6:$A$167,0)-1,MATCH($EG1124,$D$6:$CC$6,0)-1+7,1,1),""),"")</f>
        <v/>
      </c>
      <c r="EV1124" s="182" t="str">
        <f ca="1">IF($EU1124&lt;&gt;"",IF(OFFSET($D$6,MATCH(VALUE(SUBSTITUTE($EQ1124,$EG1124,"")),$A$6:$A$167,0)-1,MATCH($EG1124,$D$6:$CC$6,0)-1+8,1,1)=0,"",OFFSET($D$6,MATCH(VALUE(SUBSTITUTE($EQ1124,$EG1124,"")),$A$6:$A$167,0)-1,MATCH($EG1124,$D$6:$CC$6,0)-1+8,1,1)),"")</f>
        <v/>
      </c>
      <c r="EW1124" s="182" t="str">
        <f t="shared" ca="1" si="58"/>
        <v/>
      </c>
      <c r="EX1124" s="182" t="str">
        <f t="shared" ca="1" si="59"/>
        <v/>
      </c>
      <c r="EY1124" s="182" t="str">
        <f ca="1">IF(EU1124="","",COUNTIF(EU$6:$EU1124,"&gt;"&amp;0))</f>
        <v/>
      </c>
      <c r="EZ1124" s="167"/>
      <c r="FA1124" s="155"/>
    </row>
    <row r="1125" spans="146:157" ht="27.6" customHeight="1">
      <c r="EP1125" s="181"/>
      <c r="EQ1125" s="181"/>
      <c r="ER1125" s="182"/>
      <c r="ES1125" s="182"/>
      <c r="ET1125" s="182" t="str">
        <f t="shared" ca="1" si="57"/>
        <v/>
      </c>
      <c r="EU1125" s="182" t="str">
        <f ca="1">IFERROR(IF(OFFSET($D$6,MATCH(VALUE(SUBSTITUTE(EQ1125,EG1125,"")),$A$6:$A$167,0)-1,MATCH($EG1125,$D$6:$CC$6,0)-1+7,1,1)&gt;0,OFFSET($D$6,MATCH(VALUE(SUBSTITUTE(EQ1125,EG1125,"")),$A$6:$A$167,0)-1,MATCH($EG1125,$D$6:$CC$6,0)-1+7,1,1),""),"")</f>
        <v/>
      </c>
      <c r="EV1125" s="182" t="str">
        <f ca="1">IF($EU1125&lt;&gt;"",IF(OFFSET($D$6,MATCH(VALUE(SUBSTITUTE($EQ1125,$EG1125,"")),$A$6:$A$167,0)-1,MATCH($EG1125,$D$6:$CC$6,0)-1+8,1,1)=0,"",OFFSET($D$6,MATCH(VALUE(SUBSTITUTE($EQ1125,$EG1125,"")),$A$6:$A$167,0)-1,MATCH($EG1125,$D$6:$CC$6,0)-1+8,1,1)),"")</f>
        <v/>
      </c>
      <c r="EW1125" s="182" t="str">
        <f t="shared" ca="1" si="58"/>
        <v/>
      </c>
      <c r="EX1125" s="182" t="str">
        <f t="shared" ca="1" si="59"/>
        <v/>
      </c>
      <c r="EY1125" s="182" t="str">
        <f ca="1">IF(EU1125="","",COUNTIF(EU$6:$EU1125,"&gt;"&amp;0))</f>
        <v/>
      </c>
      <c r="EZ1125" s="167"/>
      <c r="FA1125" s="155"/>
    </row>
    <row r="1126" spans="146:157" ht="27.6" customHeight="1">
      <c r="EP1126" s="181"/>
      <c r="EQ1126" s="181"/>
      <c r="ER1126" s="182"/>
      <c r="ES1126" s="182"/>
      <c r="ET1126" s="182" t="str">
        <f t="shared" ca="1" si="57"/>
        <v/>
      </c>
      <c r="EU1126" s="182" t="str">
        <f ca="1">IFERROR(IF(OFFSET($D$6,MATCH(VALUE(SUBSTITUTE(EQ1126,EG1126,"")),$A$6:$A$167,0)-1,MATCH($EG1126,$D$6:$CC$6,0)-1+7,1,1)&gt;0,OFFSET($D$6,MATCH(VALUE(SUBSTITUTE(EQ1126,EG1126,"")),$A$6:$A$167,0)-1,MATCH($EG1126,$D$6:$CC$6,0)-1+7,1,1),""),"")</f>
        <v/>
      </c>
      <c r="EV1126" s="182" t="str">
        <f ca="1">IF($EU1126&lt;&gt;"",IF(OFFSET($D$6,MATCH(VALUE(SUBSTITUTE($EQ1126,$EG1126,"")),$A$6:$A$167,0)-1,MATCH($EG1126,$D$6:$CC$6,0)-1+8,1,1)=0,"",OFFSET($D$6,MATCH(VALUE(SUBSTITUTE($EQ1126,$EG1126,"")),$A$6:$A$167,0)-1,MATCH($EG1126,$D$6:$CC$6,0)-1+8,1,1)),"")</f>
        <v/>
      </c>
      <c r="EW1126" s="182" t="str">
        <f t="shared" ca="1" si="58"/>
        <v/>
      </c>
      <c r="EX1126" s="182" t="str">
        <f t="shared" ca="1" si="59"/>
        <v/>
      </c>
      <c r="EY1126" s="182" t="str">
        <f ca="1">IF(EU1126="","",COUNTIF(EU$6:$EU1126,"&gt;"&amp;0))</f>
        <v/>
      </c>
      <c r="EZ1126" s="167"/>
      <c r="FA1126" s="155"/>
    </row>
    <row r="1127" spans="146:157" ht="27.6" customHeight="1">
      <c r="EP1127" s="181"/>
      <c r="EQ1127" s="181"/>
      <c r="ER1127" s="182"/>
      <c r="ES1127" s="182"/>
      <c r="ET1127" s="182" t="str">
        <f t="shared" ca="1" si="57"/>
        <v/>
      </c>
      <c r="EU1127" s="182" t="str">
        <f ca="1">IFERROR(IF(OFFSET($D$6,MATCH(VALUE(SUBSTITUTE(EQ1127,EG1127,"")),$A$6:$A$167,0)-1,MATCH($EG1127,$D$6:$CC$6,0)-1+7,1,1)&gt;0,OFFSET($D$6,MATCH(VALUE(SUBSTITUTE(EQ1127,EG1127,"")),$A$6:$A$167,0)-1,MATCH($EG1127,$D$6:$CC$6,0)-1+7,1,1),""),"")</f>
        <v/>
      </c>
      <c r="EV1127" s="182" t="str">
        <f ca="1">IF($EU1127&lt;&gt;"",IF(OFFSET($D$6,MATCH(VALUE(SUBSTITUTE($EQ1127,$EG1127,"")),$A$6:$A$167,0)-1,MATCH($EG1127,$D$6:$CC$6,0)-1+8,1,1)=0,"",OFFSET($D$6,MATCH(VALUE(SUBSTITUTE($EQ1127,$EG1127,"")),$A$6:$A$167,0)-1,MATCH($EG1127,$D$6:$CC$6,0)-1+8,1,1)),"")</f>
        <v/>
      </c>
      <c r="EW1127" s="182" t="str">
        <f t="shared" ca="1" si="58"/>
        <v/>
      </c>
      <c r="EX1127" s="182" t="str">
        <f t="shared" ca="1" si="59"/>
        <v/>
      </c>
      <c r="EY1127" s="182" t="str">
        <f ca="1">IF(EU1127="","",COUNTIF(EU$6:$EU1127,"&gt;"&amp;0))</f>
        <v/>
      </c>
      <c r="EZ1127" s="167"/>
      <c r="FA1127" s="155"/>
    </row>
    <row r="1128" spans="146:157" ht="27.6" customHeight="1">
      <c r="EP1128" s="181"/>
      <c r="EQ1128" s="181"/>
      <c r="ER1128" s="182"/>
      <c r="ES1128" s="182"/>
      <c r="ET1128" s="182" t="str">
        <f t="shared" ca="1" si="57"/>
        <v/>
      </c>
      <c r="EU1128" s="182" t="str">
        <f ca="1">IFERROR(IF(OFFSET($D$6,MATCH(VALUE(SUBSTITUTE(EQ1128,EG1128,"")),$A$6:$A$167,0)-1,MATCH($EG1128,$D$6:$CC$6,0)-1+7,1,1)&gt;0,OFFSET($D$6,MATCH(VALUE(SUBSTITUTE(EQ1128,EG1128,"")),$A$6:$A$167,0)-1,MATCH($EG1128,$D$6:$CC$6,0)-1+7,1,1),""),"")</f>
        <v/>
      </c>
      <c r="EV1128" s="182" t="str">
        <f ca="1">IF($EU1128&lt;&gt;"",IF(OFFSET($D$6,MATCH(VALUE(SUBSTITUTE($EQ1128,$EG1128,"")),$A$6:$A$167,0)-1,MATCH($EG1128,$D$6:$CC$6,0)-1+8,1,1)=0,"",OFFSET($D$6,MATCH(VALUE(SUBSTITUTE($EQ1128,$EG1128,"")),$A$6:$A$167,0)-1,MATCH($EG1128,$D$6:$CC$6,0)-1+8,1,1)),"")</f>
        <v/>
      </c>
      <c r="EW1128" s="182" t="str">
        <f t="shared" ca="1" si="58"/>
        <v/>
      </c>
      <c r="EX1128" s="182" t="str">
        <f t="shared" ca="1" si="59"/>
        <v/>
      </c>
      <c r="EY1128" s="182" t="str">
        <f ca="1">IF(EU1128="","",COUNTIF(EU$6:$EU1128,"&gt;"&amp;0))</f>
        <v/>
      </c>
      <c r="EZ1128" s="167"/>
      <c r="FA1128" s="155"/>
    </row>
    <row r="1129" spans="146:157" ht="27.6" customHeight="1">
      <c r="EP1129" s="181"/>
      <c r="EQ1129" s="181"/>
      <c r="ER1129" s="182"/>
      <c r="ES1129" s="182"/>
      <c r="ET1129" s="182" t="str">
        <f t="shared" ca="1" si="57"/>
        <v/>
      </c>
      <c r="EU1129" s="182" t="str">
        <f ca="1">IFERROR(IF(OFFSET($D$6,MATCH(VALUE(SUBSTITUTE(EQ1129,EG1129,"")),$A$6:$A$167,0)-1,MATCH($EG1129,$D$6:$CC$6,0)-1+7,1,1)&gt;0,OFFSET($D$6,MATCH(VALUE(SUBSTITUTE(EQ1129,EG1129,"")),$A$6:$A$167,0)-1,MATCH($EG1129,$D$6:$CC$6,0)-1+7,1,1),""),"")</f>
        <v/>
      </c>
      <c r="EV1129" s="182" t="str">
        <f ca="1">IF($EU1129&lt;&gt;"",IF(OFFSET($D$6,MATCH(VALUE(SUBSTITUTE($EQ1129,$EG1129,"")),$A$6:$A$167,0)-1,MATCH($EG1129,$D$6:$CC$6,0)-1+8,1,1)=0,"",OFFSET($D$6,MATCH(VALUE(SUBSTITUTE($EQ1129,$EG1129,"")),$A$6:$A$167,0)-1,MATCH($EG1129,$D$6:$CC$6,0)-1+8,1,1)),"")</f>
        <v/>
      </c>
      <c r="EW1129" s="182" t="str">
        <f t="shared" ca="1" si="58"/>
        <v/>
      </c>
      <c r="EX1129" s="182" t="str">
        <f t="shared" ca="1" si="59"/>
        <v/>
      </c>
      <c r="EY1129" s="182" t="str">
        <f ca="1">IF(EU1129="","",COUNTIF(EU$6:$EU1129,"&gt;"&amp;0))</f>
        <v/>
      </c>
      <c r="EZ1129" s="167"/>
      <c r="FA1129" s="155"/>
    </row>
    <row r="1130" spans="146:157" ht="27.6" customHeight="1">
      <c r="EP1130" s="181"/>
      <c r="EQ1130" s="181"/>
      <c r="ER1130" s="182"/>
      <c r="ES1130" s="182"/>
      <c r="ET1130" s="182" t="str">
        <f t="shared" ca="1" si="57"/>
        <v/>
      </c>
      <c r="EU1130" s="182" t="str">
        <f ca="1">IFERROR(IF(OFFSET($D$6,MATCH(VALUE(SUBSTITUTE(EQ1130,EG1130,"")),$A$6:$A$167,0)-1,MATCH($EG1130,$D$6:$CC$6,0)-1+7,1,1)&gt;0,OFFSET($D$6,MATCH(VALUE(SUBSTITUTE(EQ1130,EG1130,"")),$A$6:$A$167,0)-1,MATCH($EG1130,$D$6:$CC$6,0)-1+7,1,1),""),"")</f>
        <v/>
      </c>
      <c r="EV1130" s="182" t="str">
        <f ca="1">IF($EU1130&lt;&gt;"",IF(OFFSET($D$6,MATCH(VALUE(SUBSTITUTE($EQ1130,$EG1130,"")),$A$6:$A$167,0)-1,MATCH($EG1130,$D$6:$CC$6,0)-1+8,1,1)=0,"",OFFSET($D$6,MATCH(VALUE(SUBSTITUTE($EQ1130,$EG1130,"")),$A$6:$A$167,0)-1,MATCH($EG1130,$D$6:$CC$6,0)-1+8,1,1)),"")</f>
        <v/>
      </c>
      <c r="EW1130" s="182" t="str">
        <f t="shared" ca="1" si="58"/>
        <v/>
      </c>
      <c r="EX1130" s="182" t="str">
        <f t="shared" ca="1" si="59"/>
        <v/>
      </c>
      <c r="EY1130" s="182" t="str">
        <f ca="1">IF(EU1130="","",COUNTIF(EU$6:$EU1130,"&gt;"&amp;0))</f>
        <v/>
      </c>
      <c r="EZ1130" s="167"/>
      <c r="FA1130" s="155"/>
    </row>
    <row r="1131" spans="146:157" ht="27.6" customHeight="1">
      <c r="EP1131" s="181"/>
      <c r="EQ1131" s="181"/>
      <c r="ER1131" s="182"/>
      <c r="ES1131" s="182"/>
      <c r="ET1131" s="182" t="str">
        <f t="shared" ca="1" si="57"/>
        <v/>
      </c>
      <c r="EU1131" s="182" t="str">
        <f ca="1">IFERROR(IF(OFFSET($D$6,MATCH(VALUE(SUBSTITUTE(EQ1131,EG1131,"")),$A$6:$A$167,0)-1,MATCH($EG1131,$D$6:$CC$6,0)-1+7,1,1)&gt;0,OFFSET($D$6,MATCH(VALUE(SUBSTITUTE(EQ1131,EG1131,"")),$A$6:$A$167,0)-1,MATCH($EG1131,$D$6:$CC$6,0)-1+7,1,1),""),"")</f>
        <v/>
      </c>
      <c r="EV1131" s="182" t="str">
        <f ca="1">IF($EU1131&lt;&gt;"",IF(OFFSET($D$6,MATCH(VALUE(SUBSTITUTE($EQ1131,$EG1131,"")),$A$6:$A$167,0)-1,MATCH($EG1131,$D$6:$CC$6,0)-1+8,1,1)=0,"",OFFSET($D$6,MATCH(VALUE(SUBSTITUTE($EQ1131,$EG1131,"")),$A$6:$A$167,0)-1,MATCH($EG1131,$D$6:$CC$6,0)-1+8,1,1)),"")</f>
        <v/>
      </c>
      <c r="EW1131" s="182" t="str">
        <f t="shared" ca="1" si="58"/>
        <v/>
      </c>
      <c r="EX1131" s="182" t="str">
        <f t="shared" ca="1" si="59"/>
        <v/>
      </c>
      <c r="EY1131" s="182" t="str">
        <f ca="1">IF(EU1131="","",COUNTIF(EU$6:$EU1131,"&gt;"&amp;0))</f>
        <v/>
      </c>
      <c r="EZ1131" s="167"/>
      <c r="FA1131" s="155"/>
    </row>
    <row r="1132" spans="146:157" ht="27.6" customHeight="1">
      <c r="EP1132" s="181"/>
      <c r="EQ1132" s="181"/>
      <c r="ER1132" s="182"/>
      <c r="ES1132" s="182"/>
      <c r="ET1132" s="182" t="str">
        <f t="shared" ca="1" si="57"/>
        <v/>
      </c>
      <c r="EU1132" s="182" t="str">
        <f ca="1">IFERROR(IF(OFFSET($D$6,MATCH(VALUE(SUBSTITUTE(EQ1132,EG1132,"")),$A$6:$A$167,0)-1,MATCH($EG1132,$D$6:$CC$6,0)-1+7,1,1)&gt;0,OFFSET($D$6,MATCH(VALUE(SUBSTITUTE(EQ1132,EG1132,"")),$A$6:$A$167,0)-1,MATCH($EG1132,$D$6:$CC$6,0)-1+7,1,1),""),"")</f>
        <v/>
      </c>
      <c r="EV1132" s="182" t="str">
        <f ca="1">IF($EU1132&lt;&gt;"",IF(OFFSET($D$6,MATCH(VALUE(SUBSTITUTE($EQ1132,$EG1132,"")),$A$6:$A$167,0)-1,MATCH($EG1132,$D$6:$CC$6,0)-1+8,1,1)=0,"",OFFSET($D$6,MATCH(VALUE(SUBSTITUTE($EQ1132,$EG1132,"")),$A$6:$A$167,0)-1,MATCH($EG1132,$D$6:$CC$6,0)-1+8,1,1)),"")</f>
        <v/>
      </c>
      <c r="EW1132" s="182" t="str">
        <f t="shared" ca="1" si="58"/>
        <v/>
      </c>
      <c r="EX1132" s="182" t="str">
        <f t="shared" ca="1" si="59"/>
        <v/>
      </c>
      <c r="EY1132" s="182" t="str">
        <f ca="1">IF(EU1132="","",COUNTIF(EU$6:$EU1132,"&gt;"&amp;0))</f>
        <v/>
      </c>
      <c r="EZ1132" s="167"/>
      <c r="FA1132" s="155"/>
    </row>
    <row r="1133" spans="146:157" ht="27.6" customHeight="1">
      <c r="EP1133" s="181"/>
      <c r="EQ1133" s="181"/>
      <c r="ER1133" s="182"/>
      <c r="ES1133" s="182"/>
      <c r="ET1133" s="182" t="str">
        <f t="shared" ca="1" si="57"/>
        <v/>
      </c>
      <c r="EU1133" s="182" t="str">
        <f ca="1">IFERROR(IF(OFFSET($D$6,MATCH(VALUE(SUBSTITUTE(EQ1133,EG1133,"")),$A$6:$A$167,0)-1,MATCH($EG1133,$D$6:$CC$6,0)-1+7,1,1)&gt;0,OFFSET($D$6,MATCH(VALUE(SUBSTITUTE(EQ1133,EG1133,"")),$A$6:$A$167,0)-1,MATCH($EG1133,$D$6:$CC$6,0)-1+7,1,1),""),"")</f>
        <v/>
      </c>
      <c r="EV1133" s="182" t="str">
        <f ca="1">IF($EU1133&lt;&gt;"",IF(OFFSET($D$6,MATCH(VALUE(SUBSTITUTE($EQ1133,$EG1133,"")),$A$6:$A$167,0)-1,MATCH($EG1133,$D$6:$CC$6,0)-1+8,1,1)=0,"",OFFSET($D$6,MATCH(VALUE(SUBSTITUTE($EQ1133,$EG1133,"")),$A$6:$A$167,0)-1,MATCH($EG1133,$D$6:$CC$6,0)-1+8,1,1)),"")</f>
        <v/>
      </c>
      <c r="EW1133" s="182" t="str">
        <f t="shared" ca="1" si="58"/>
        <v/>
      </c>
      <c r="EX1133" s="182" t="str">
        <f t="shared" ca="1" si="59"/>
        <v/>
      </c>
      <c r="EY1133" s="182" t="str">
        <f ca="1">IF(EU1133="","",COUNTIF(EU$6:$EU1133,"&gt;"&amp;0))</f>
        <v/>
      </c>
      <c r="EZ1133" s="167"/>
      <c r="FA1133" s="155"/>
    </row>
    <row r="1134" spans="146:157" ht="27.6" customHeight="1">
      <c r="EP1134" s="181"/>
      <c r="EQ1134" s="181"/>
      <c r="ER1134" s="182"/>
      <c r="ES1134" s="182"/>
      <c r="ET1134" s="182" t="str">
        <f t="shared" ca="1" si="57"/>
        <v/>
      </c>
      <c r="EU1134" s="182" t="str">
        <f ca="1">IFERROR(IF(OFFSET($D$6,MATCH(VALUE(SUBSTITUTE(EQ1134,EG1134,"")),$A$6:$A$167,0)-1,MATCH($EG1134,$D$6:$CC$6,0)-1+7,1,1)&gt;0,OFFSET($D$6,MATCH(VALUE(SUBSTITUTE(EQ1134,EG1134,"")),$A$6:$A$167,0)-1,MATCH($EG1134,$D$6:$CC$6,0)-1+7,1,1),""),"")</f>
        <v/>
      </c>
      <c r="EV1134" s="182" t="str">
        <f ca="1">IF($EU1134&lt;&gt;"",IF(OFFSET($D$6,MATCH(VALUE(SUBSTITUTE($EQ1134,$EG1134,"")),$A$6:$A$167,0)-1,MATCH($EG1134,$D$6:$CC$6,0)-1+8,1,1)=0,"",OFFSET($D$6,MATCH(VALUE(SUBSTITUTE($EQ1134,$EG1134,"")),$A$6:$A$167,0)-1,MATCH($EG1134,$D$6:$CC$6,0)-1+8,1,1)),"")</f>
        <v/>
      </c>
      <c r="EW1134" s="182" t="str">
        <f t="shared" ca="1" si="58"/>
        <v/>
      </c>
      <c r="EX1134" s="182" t="str">
        <f t="shared" ca="1" si="59"/>
        <v/>
      </c>
      <c r="EY1134" s="182" t="str">
        <f ca="1">IF(EU1134="","",COUNTIF(EU$6:$EU1134,"&gt;"&amp;0))</f>
        <v/>
      </c>
      <c r="EZ1134" s="167"/>
      <c r="FA1134" s="155"/>
    </row>
    <row r="1135" spans="146:157" ht="27.6" customHeight="1">
      <c r="EP1135" s="181"/>
      <c r="EQ1135" s="181"/>
      <c r="ER1135" s="182"/>
      <c r="ES1135" s="182"/>
      <c r="ET1135" s="182" t="str">
        <f t="shared" ca="1" si="57"/>
        <v/>
      </c>
      <c r="EU1135" s="182" t="str">
        <f ca="1">IFERROR(IF(OFFSET($D$6,MATCH(VALUE(SUBSTITUTE(EQ1135,EG1135,"")),$A$6:$A$167,0)-1,MATCH($EG1135,$D$6:$CC$6,0)-1+7,1,1)&gt;0,OFFSET($D$6,MATCH(VALUE(SUBSTITUTE(EQ1135,EG1135,"")),$A$6:$A$167,0)-1,MATCH($EG1135,$D$6:$CC$6,0)-1+7,1,1),""),"")</f>
        <v/>
      </c>
      <c r="EV1135" s="182" t="str">
        <f ca="1">IF($EU1135&lt;&gt;"",IF(OFFSET($D$6,MATCH(VALUE(SUBSTITUTE($EQ1135,$EG1135,"")),$A$6:$A$167,0)-1,MATCH($EG1135,$D$6:$CC$6,0)-1+8,1,1)=0,"",OFFSET($D$6,MATCH(VALUE(SUBSTITUTE($EQ1135,$EG1135,"")),$A$6:$A$167,0)-1,MATCH($EG1135,$D$6:$CC$6,0)-1+8,1,1)),"")</f>
        <v/>
      </c>
      <c r="EW1135" s="182" t="str">
        <f t="shared" ca="1" si="58"/>
        <v/>
      </c>
      <c r="EX1135" s="182" t="str">
        <f t="shared" ca="1" si="59"/>
        <v/>
      </c>
      <c r="EY1135" s="182" t="str">
        <f ca="1">IF(EU1135="","",COUNTIF(EU$6:$EU1135,"&gt;"&amp;0))</f>
        <v/>
      </c>
      <c r="EZ1135" s="167"/>
      <c r="FA1135" s="155"/>
    </row>
    <row r="1136" spans="146:157" ht="27.6" customHeight="1">
      <c r="EP1136" s="181"/>
      <c r="EQ1136" s="181"/>
      <c r="ER1136" s="182"/>
      <c r="ES1136" s="182"/>
      <c r="ET1136" s="182" t="str">
        <f t="shared" ca="1" si="57"/>
        <v/>
      </c>
      <c r="EU1136" s="182" t="str">
        <f ca="1">IFERROR(IF(OFFSET($D$6,MATCH(VALUE(SUBSTITUTE(EQ1136,EG1136,"")),$A$6:$A$167,0)-1,MATCH($EG1136,$D$6:$CC$6,0)-1+7,1,1)&gt;0,OFFSET($D$6,MATCH(VALUE(SUBSTITUTE(EQ1136,EG1136,"")),$A$6:$A$167,0)-1,MATCH($EG1136,$D$6:$CC$6,0)-1+7,1,1),""),"")</f>
        <v/>
      </c>
      <c r="EV1136" s="182" t="str">
        <f ca="1">IF($EU1136&lt;&gt;"",IF(OFFSET($D$6,MATCH(VALUE(SUBSTITUTE($EQ1136,$EG1136,"")),$A$6:$A$167,0)-1,MATCH($EG1136,$D$6:$CC$6,0)-1+8,1,1)=0,"",OFFSET($D$6,MATCH(VALUE(SUBSTITUTE($EQ1136,$EG1136,"")),$A$6:$A$167,0)-1,MATCH($EG1136,$D$6:$CC$6,0)-1+8,1,1)),"")</f>
        <v/>
      </c>
      <c r="EW1136" s="182" t="str">
        <f t="shared" ca="1" si="58"/>
        <v/>
      </c>
      <c r="EX1136" s="182" t="str">
        <f t="shared" ca="1" si="59"/>
        <v/>
      </c>
      <c r="EY1136" s="182" t="str">
        <f ca="1">IF(EU1136="","",COUNTIF(EU$6:$EU1136,"&gt;"&amp;0))</f>
        <v/>
      </c>
      <c r="EZ1136" s="167"/>
      <c r="FA1136" s="155"/>
    </row>
    <row r="1137" spans="146:157" ht="27.6" customHeight="1">
      <c r="EP1137" s="181"/>
      <c r="EQ1137" s="181"/>
      <c r="ER1137" s="182"/>
      <c r="ES1137" s="182"/>
      <c r="ET1137" s="182" t="str">
        <f t="shared" ca="1" si="57"/>
        <v/>
      </c>
      <c r="EU1137" s="182" t="str">
        <f ca="1">IFERROR(IF(OFFSET($D$6,MATCH(VALUE(SUBSTITUTE(EQ1137,EG1137,"")),$A$6:$A$167,0)-1,MATCH($EG1137,$D$6:$CC$6,0)-1+7,1,1)&gt;0,OFFSET($D$6,MATCH(VALUE(SUBSTITUTE(EQ1137,EG1137,"")),$A$6:$A$167,0)-1,MATCH($EG1137,$D$6:$CC$6,0)-1+7,1,1),""),"")</f>
        <v/>
      </c>
      <c r="EV1137" s="182" t="str">
        <f ca="1">IF($EU1137&lt;&gt;"",IF(OFFSET($D$6,MATCH(VALUE(SUBSTITUTE($EQ1137,$EG1137,"")),$A$6:$A$167,0)-1,MATCH($EG1137,$D$6:$CC$6,0)-1+8,1,1)=0,"",OFFSET($D$6,MATCH(VALUE(SUBSTITUTE($EQ1137,$EG1137,"")),$A$6:$A$167,0)-1,MATCH($EG1137,$D$6:$CC$6,0)-1+8,1,1)),"")</f>
        <v/>
      </c>
      <c r="EW1137" s="182" t="str">
        <f t="shared" ca="1" si="58"/>
        <v/>
      </c>
      <c r="EX1137" s="182" t="str">
        <f t="shared" ca="1" si="59"/>
        <v/>
      </c>
      <c r="EY1137" s="182" t="str">
        <f ca="1">IF(EU1137="","",COUNTIF(EU$6:$EU1137,"&gt;"&amp;0))</f>
        <v/>
      </c>
      <c r="EZ1137" s="167"/>
      <c r="FA1137" s="155"/>
    </row>
    <row r="1138" spans="146:157" ht="27.6" customHeight="1">
      <c r="EP1138" s="181"/>
      <c r="EQ1138" s="181"/>
      <c r="ER1138" s="182"/>
      <c r="ES1138" s="182"/>
      <c r="ET1138" s="182" t="str">
        <f t="shared" ca="1" si="57"/>
        <v/>
      </c>
      <c r="EU1138" s="182" t="str">
        <f ca="1">IFERROR(IF(OFFSET($D$6,MATCH(VALUE(SUBSTITUTE(EQ1138,EG1138,"")),$A$6:$A$167,0)-1,MATCH($EG1138,$D$6:$CC$6,0)-1+7,1,1)&gt;0,OFFSET($D$6,MATCH(VALUE(SUBSTITUTE(EQ1138,EG1138,"")),$A$6:$A$167,0)-1,MATCH($EG1138,$D$6:$CC$6,0)-1+7,1,1),""),"")</f>
        <v/>
      </c>
      <c r="EV1138" s="182" t="str">
        <f ca="1">IF($EU1138&lt;&gt;"",IF(OFFSET($D$6,MATCH(VALUE(SUBSTITUTE($EQ1138,$EG1138,"")),$A$6:$A$167,0)-1,MATCH($EG1138,$D$6:$CC$6,0)-1+8,1,1)=0,"",OFFSET($D$6,MATCH(VALUE(SUBSTITUTE($EQ1138,$EG1138,"")),$A$6:$A$167,0)-1,MATCH($EG1138,$D$6:$CC$6,0)-1+8,1,1)),"")</f>
        <v/>
      </c>
      <c r="EW1138" s="182" t="str">
        <f t="shared" ca="1" si="58"/>
        <v/>
      </c>
      <c r="EX1138" s="182" t="str">
        <f t="shared" ca="1" si="59"/>
        <v/>
      </c>
      <c r="EY1138" s="182" t="str">
        <f ca="1">IF(EU1138="","",COUNTIF(EU$6:$EU1138,"&gt;"&amp;0))</f>
        <v/>
      </c>
      <c r="EZ1138" s="167"/>
      <c r="FA1138" s="155"/>
    </row>
    <row r="1139" spans="146:157" ht="27.6" customHeight="1">
      <c r="EP1139" s="181"/>
      <c r="EQ1139" s="181"/>
      <c r="ER1139" s="182"/>
      <c r="ES1139" s="182"/>
      <c r="ET1139" s="182" t="str">
        <f t="shared" ca="1" si="57"/>
        <v/>
      </c>
      <c r="EU1139" s="182" t="str">
        <f ca="1">IFERROR(IF(OFFSET($D$6,MATCH(VALUE(SUBSTITUTE(EQ1139,EG1139,"")),$A$6:$A$167,0)-1,MATCH($EG1139,$D$6:$CC$6,0)-1+7,1,1)&gt;0,OFFSET($D$6,MATCH(VALUE(SUBSTITUTE(EQ1139,EG1139,"")),$A$6:$A$167,0)-1,MATCH($EG1139,$D$6:$CC$6,0)-1+7,1,1),""),"")</f>
        <v/>
      </c>
      <c r="EV1139" s="182" t="str">
        <f ca="1">IF($EU1139&lt;&gt;"",IF(OFFSET($D$6,MATCH(VALUE(SUBSTITUTE($EQ1139,$EG1139,"")),$A$6:$A$167,0)-1,MATCH($EG1139,$D$6:$CC$6,0)-1+8,1,1)=0,"",OFFSET($D$6,MATCH(VALUE(SUBSTITUTE($EQ1139,$EG1139,"")),$A$6:$A$167,0)-1,MATCH($EG1139,$D$6:$CC$6,0)-1+8,1,1)),"")</f>
        <v/>
      </c>
      <c r="EW1139" s="182" t="str">
        <f t="shared" ca="1" si="58"/>
        <v/>
      </c>
      <c r="EX1139" s="182" t="str">
        <f t="shared" ca="1" si="59"/>
        <v/>
      </c>
      <c r="EY1139" s="182" t="str">
        <f ca="1">IF(EU1139="","",COUNTIF(EU$6:$EU1139,"&gt;"&amp;0))</f>
        <v/>
      </c>
      <c r="EZ1139" s="167"/>
      <c r="FA1139" s="155"/>
    </row>
    <row r="1140" spans="146:157" ht="27.6" customHeight="1">
      <c r="EP1140" s="181"/>
      <c r="EQ1140" s="181"/>
      <c r="ER1140" s="182"/>
      <c r="ES1140" s="182"/>
      <c r="ET1140" s="182" t="str">
        <f t="shared" ca="1" si="57"/>
        <v/>
      </c>
      <c r="EU1140" s="182" t="str">
        <f ca="1">IFERROR(IF(OFFSET($D$6,MATCH(VALUE(SUBSTITUTE(EQ1140,EG1140,"")),$A$6:$A$167,0)-1,MATCH($EG1140,$D$6:$CC$6,0)-1+7,1,1)&gt;0,OFFSET($D$6,MATCH(VALUE(SUBSTITUTE(EQ1140,EG1140,"")),$A$6:$A$167,0)-1,MATCH($EG1140,$D$6:$CC$6,0)-1+7,1,1),""),"")</f>
        <v/>
      </c>
      <c r="EV1140" s="182" t="str">
        <f ca="1">IF($EU1140&lt;&gt;"",IF(OFFSET($D$6,MATCH(VALUE(SUBSTITUTE($EQ1140,$EG1140,"")),$A$6:$A$167,0)-1,MATCH($EG1140,$D$6:$CC$6,0)-1+8,1,1)=0,"",OFFSET($D$6,MATCH(VALUE(SUBSTITUTE($EQ1140,$EG1140,"")),$A$6:$A$167,0)-1,MATCH($EG1140,$D$6:$CC$6,0)-1+8,1,1)),"")</f>
        <v/>
      </c>
      <c r="EW1140" s="182" t="str">
        <f t="shared" ca="1" si="58"/>
        <v/>
      </c>
      <c r="EX1140" s="182" t="str">
        <f t="shared" ca="1" si="59"/>
        <v/>
      </c>
      <c r="EY1140" s="182" t="str">
        <f ca="1">IF(EU1140="","",COUNTIF(EU$6:$EU1140,"&gt;"&amp;0))</f>
        <v/>
      </c>
      <c r="EZ1140" s="167"/>
      <c r="FA1140" s="155"/>
    </row>
    <row r="1141" spans="146:157" ht="27.6" customHeight="1">
      <c r="EP1141" s="181"/>
      <c r="EQ1141" s="181"/>
      <c r="ER1141" s="182"/>
      <c r="ES1141" s="182"/>
      <c r="ET1141" s="182" t="str">
        <f t="shared" ca="1" si="57"/>
        <v/>
      </c>
      <c r="EU1141" s="182" t="str">
        <f ca="1">IFERROR(IF(OFFSET($D$6,MATCH(VALUE(SUBSTITUTE(EQ1141,EG1141,"")),$A$6:$A$167,0)-1,MATCH($EG1141,$D$6:$CC$6,0)-1+7,1,1)&gt;0,OFFSET($D$6,MATCH(VALUE(SUBSTITUTE(EQ1141,EG1141,"")),$A$6:$A$167,0)-1,MATCH($EG1141,$D$6:$CC$6,0)-1+7,1,1),""),"")</f>
        <v/>
      </c>
      <c r="EV1141" s="182" t="str">
        <f ca="1">IF($EU1141&lt;&gt;"",IF(OFFSET($D$6,MATCH(VALUE(SUBSTITUTE($EQ1141,$EG1141,"")),$A$6:$A$167,0)-1,MATCH($EG1141,$D$6:$CC$6,0)-1+8,1,1)=0,"",OFFSET($D$6,MATCH(VALUE(SUBSTITUTE($EQ1141,$EG1141,"")),$A$6:$A$167,0)-1,MATCH($EG1141,$D$6:$CC$6,0)-1+8,1,1)),"")</f>
        <v/>
      </c>
      <c r="EW1141" s="182" t="str">
        <f t="shared" ca="1" si="58"/>
        <v/>
      </c>
      <c r="EX1141" s="182" t="str">
        <f t="shared" ca="1" si="59"/>
        <v/>
      </c>
      <c r="EY1141" s="182" t="str">
        <f ca="1">IF(EU1141="","",COUNTIF(EU$6:$EU1141,"&gt;"&amp;0))</f>
        <v/>
      </c>
      <c r="EZ1141" s="167"/>
      <c r="FA1141" s="155"/>
    </row>
    <row r="1142" spans="146:157" ht="27.6" customHeight="1">
      <c r="EP1142" s="181"/>
      <c r="EQ1142" s="181"/>
      <c r="ER1142" s="182"/>
      <c r="ES1142" s="182"/>
      <c r="ET1142" s="182" t="str">
        <f t="shared" ca="1" si="57"/>
        <v/>
      </c>
      <c r="EU1142" s="182" t="str">
        <f ca="1">IFERROR(IF(OFFSET($D$6,MATCH(VALUE(SUBSTITUTE(EQ1142,EG1142,"")),$A$6:$A$167,0)-1,MATCH($EG1142,$D$6:$CC$6,0)-1+7,1,1)&gt;0,OFFSET($D$6,MATCH(VALUE(SUBSTITUTE(EQ1142,EG1142,"")),$A$6:$A$167,0)-1,MATCH($EG1142,$D$6:$CC$6,0)-1+7,1,1),""),"")</f>
        <v/>
      </c>
      <c r="EV1142" s="182" t="str">
        <f ca="1">IF($EU1142&lt;&gt;"",IF(OFFSET($D$6,MATCH(VALUE(SUBSTITUTE($EQ1142,$EG1142,"")),$A$6:$A$167,0)-1,MATCH($EG1142,$D$6:$CC$6,0)-1+8,1,1)=0,"",OFFSET($D$6,MATCH(VALUE(SUBSTITUTE($EQ1142,$EG1142,"")),$A$6:$A$167,0)-1,MATCH($EG1142,$D$6:$CC$6,0)-1+8,1,1)),"")</f>
        <v/>
      </c>
      <c r="EW1142" s="182" t="str">
        <f t="shared" ca="1" si="58"/>
        <v/>
      </c>
      <c r="EX1142" s="182" t="str">
        <f t="shared" ca="1" si="59"/>
        <v/>
      </c>
      <c r="EY1142" s="182" t="str">
        <f ca="1">IF(EU1142="","",COUNTIF(EU$6:$EU1142,"&gt;"&amp;0))</f>
        <v/>
      </c>
      <c r="EZ1142" s="167"/>
      <c r="FA1142" s="155"/>
    </row>
    <row r="1143" spans="146:157" ht="27.6" customHeight="1">
      <c r="EP1143" s="181"/>
      <c r="EQ1143" s="181"/>
      <c r="ER1143" s="182"/>
      <c r="ES1143" s="182"/>
      <c r="ET1143" s="182" t="str">
        <f t="shared" ca="1" si="57"/>
        <v/>
      </c>
      <c r="EU1143" s="182" t="str">
        <f ca="1">IFERROR(IF(OFFSET($D$6,MATCH(VALUE(SUBSTITUTE(EQ1143,EG1143,"")),$A$6:$A$167,0)-1,MATCH($EG1143,$D$6:$CC$6,0)-1+7,1,1)&gt;0,OFFSET($D$6,MATCH(VALUE(SUBSTITUTE(EQ1143,EG1143,"")),$A$6:$A$167,0)-1,MATCH($EG1143,$D$6:$CC$6,0)-1+7,1,1),""),"")</f>
        <v/>
      </c>
      <c r="EV1143" s="182" t="str">
        <f ca="1">IF($EU1143&lt;&gt;"",IF(OFFSET($D$6,MATCH(VALUE(SUBSTITUTE($EQ1143,$EG1143,"")),$A$6:$A$167,0)-1,MATCH($EG1143,$D$6:$CC$6,0)-1+8,1,1)=0,"",OFFSET($D$6,MATCH(VALUE(SUBSTITUTE($EQ1143,$EG1143,"")),$A$6:$A$167,0)-1,MATCH($EG1143,$D$6:$CC$6,0)-1+8,1,1)),"")</f>
        <v/>
      </c>
      <c r="EW1143" s="182" t="str">
        <f t="shared" ca="1" si="58"/>
        <v/>
      </c>
      <c r="EX1143" s="182" t="str">
        <f t="shared" ca="1" si="59"/>
        <v/>
      </c>
      <c r="EY1143" s="182" t="str">
        <f ca="1">IF(EU1143="","",COUNTIF(EU$6:$EU1143,"&gt;"&amp;0))</f>
        <v/>
      </c>
      <c r="EZ1143" s="167"/>
      <c r="FA1143" s="155"/>
    </row>
    <row r="1144" spans="146:157" ht="27.6" customHeight="1">
      <c r="EP1144" s="181"/>
      <c r="EQ1144" s="181"/>
      <c r="ER1144" s="182"/>
      <c r="ES1144" s="182"/>
      <c r="ET1144" s="182" t="str">
        <f t="shared" ca="1" si="57"/>
        <v/>
      </c>
      <c r="EU1144" s="182" t="str">
        <f ca="1">IFERROR(IF(OFFSET($D$6,MATCH(VALUE(SUBSTITUTE(EQ1144,EG1144,"")),$A$6:$A$167,0)-1,MATCH($EG1144,$D$6:$CC$6,0)-1+7,1,1)&gt;0,OFFSET($D$6,MATCH(VALUE(SUBSTITUTE(EQ1144,EG1144,"")),$A$6:$A$167,0)-1,MATCH($EG1144,$D$6:$CC$6,0)-1+7,1,1),""),"")</f>
        <v/>
      </c>
      <c r="EV1144" s="182" t="str">
        <f ca="1">IF($EU1144&lt;&gt;"",IF(OFFSET($D$6,MATCH(VALUE(SUBSTITUTE($EQ1144,$EG1144,"")),$A$6:$A$167,0)-1,MATCH($EG1144,$D$6:$CC$6,0)-1+8,1,1)=0,"",OFFSET($D$6,MATCH(VALUE(SUBSTITUTE($EQ1144,$EG1144,"")),$A$6:$A$167,0)-1,MATCH($EG1144,$D$6:$CC$6,0)-1+8,1,1)),"")</f>
        <v/>
      </c>
      <c r="EW1144" s="182" t="str">
        <f t="shared" ca="1" si="58"/>
        <v/>
      </c>
      <c r="EX1144" s="182" t="str">
        <f t="shared" ca="1" si="59"/>
        <v/>
      </c>
      <c r="EY1144" s="182" t="str">
        <f ca="1">IF(EU1144="","",COUNTIF(EU$6:$EU1144,"&gt;"&amp;0))</f>
        <v/>
      </c>
      <c r="EZ1144" s="167"/>
      <c r="FA1144" s="155"/>
    </row>
    <row r="1145" spans="146:157" ht="27.6" customHeight="1">
      <c r="EP1145" s="181"/>
      <c r="EQ1145" s="181"/>
      <c r="ER1145" s="182"/>
      <c r="ES1145" s="182"/>
      <c r="ET1145" s="182" t="str">
        <f t="shared" ca="1" si="57"/>
        <v/>
      </c>
      <c r="EU1145" s="182" t="str">
        <f ca="1">IFERROR(IF(OFFSET($D$6,MATCH(VALUE(SUBSTITUTE(EQ1145,EG1145,"")),$A$6:$A$167,0)-1,MATCH($EG1145,$D$6:$CC$6,0)-1+7,1,1)&gt;0,OFFSET($D$6,MATCH(VALUE(SUBSTITUTE(EQ1145,EG1145,"")),$A$6:$A$167,0)-1,MATCH($EG1145,$D$6:$CC$6,0)-1+7,1,1),""),"")</f>
        <v/>
      </c>
      <c r="EV1145" s="182" t="str">
        <f ca="1">IF($EU1145&lt;&gt;"",IF(OFFSET($D$6,MATCH(VALUE(SUBSTITUTE($EQ1145,$EG1145,"")),$A$6:$A$167,0)-1,MATCH($EG1145,$D$6:$CC$6,0)-1+8,1,1)=0,"",OFFSET($D$6,MATCH(VALUE(SUBSTITUTE($EQ1145,$EG1145,"")),$A$6:$A$167,0)-1,MATCH($EG1145,$D$6:$CC$6,0)-1+8,1,1)),"")</f>
        <v/>
      </c>
      <c r="EW1145" s="182" t="str">
        <f t="shared" ca="1" si="58"/>
        <v/>
      </c>
      <c r="EX1145" s="182" t="str">
        <f t="shared" ca="1" si="59"/>
        <v/>
      </c>
      <c r="EY1145" s="182" t="str">
        <f ca="1">IF(EU1145="","",COUNTIF(EU$6:$EU1145,"&gt;"&amp;0))</f>
        <v/>
      </c>
      <c r="EZ1145" s="167"/>
      <c r="FA1145" s="155"/>
    </row>
    <row r="1146" spans="146:157" ht="27.6" customHeight="1">
      <c r="EP1146" s="181"/>
      <c r="EQ1146" s="181"/>
      <c r="ER1146" s="182"/>
      <c r="ES1146" s="182"/>
      <c r="ET1146" s="182" t="str">
        <f t="shared" ca="1" si="57"/>
        <v/>
      </c>
      <c r="EU1146" s="182" t="str">
        <f ca="1">IFERROR(IF(OFFSET($D$6,MATCH(VALUE(SUBSTITUTE(EQ1146,EG1146,"")),$A$6:$A$167,0)-1,MATCH($EG1146,$D$6:$CC$6,0)-1+7,1,1)&gt;0,OFFSET($D$6,MATCH(VALUE(SUBSTITUTE(EQ1146,EG1146,"")),$A$6:$A$167,0)-1,MATCH($EG1146,$D$6:$CC$6,0)-1+7,1,1),""),"")</f>
        <v/>
      </c>
      <c r="EV1146" s="182" t="str">
        <f ca="1">IF($EU1146&lt;&gt;"",IF(OFFSET($D$6,MATCH(VALUE(SUBSTITUTE($EQ1146,$EG1146,"")),$A$6:$A$167,0)-1,MATCH($EG1146,$D$6:$CC$6,0)-1+8,1,1)=0,"",OFFSET($D$6,MATCH(VALUE(SUBSTITUTE($EQ1146,$EG1146,"")),$A$6:$A$167,0)-1,MATCH($EG1146,$D$6:$CC$6,0)-1+8,1,1)),"")</f>
        <v/>
      </c>
      <c r="EW1146" s="182" t="str">
        <f t="shared" ca="1" si="58"/>
        <v/>
      </c>
      <c r="EX1146" s="182" t="str">
        <f t="shared" ca="1" si="59"/>
        <v/>
      </c>
      <c r="EY1146" s="182" t="str">
        <f ca="1">IF(EU1146="","",COUNTIF(EU$6:$EU1146,"&gt;"&amp;0))</f>
        <v/>
      </c>
      <c r="EZ1146" s="167"/>
      <c r="FA1146" s="155"/>
    </row>
    <row r="1147" spans="146:157" ht="27.6" customHeight="1">
      <c r="EP1147" s="181"/>
      <c r="EQ1147" s="181"/>
      <c r="ER1147" s="182"/>
      <c r="ES1147" s="182"/>
      <c r="ET1147" s="182" t="str">
        <f t="shared" ca="1" si="57"/>
        <v/>
      </c>
      <c r="EU1147" s="182" t="str">
        <f ca="1">IFERROR(IF(OFFSET($D$6,MATCH(VALUE(SUBSTITUTE(EQ1147,EG1147,"")),$A$6:$A$167,0)-1,MATCH($EG1147,$D$6:$CC$6,0)-1+7,1,1)&gt;0,OFFSET($D$6,MATCH(VALUE(SUBSTITUTE(EQ1147,EG1147,"")),$A$6:$A$167,0)-1,MATCH($EG1147,$D$6:$CC$6,0)-1+7,1,1),""),"")</f>
        <v/>
      </c>
      <c r="EV1147" s="182" t="str">
        <f ca="1">IF($EU1147&lt;&gt;"",IF(OFFSET($D$6,MATCH(VALUE(SUBSTITUTE($EQ1147,$EG1147,"")),$A$6:$A$167,0)-1,MATCH($EG1147,$D$6:$CC$6,0)-1+8,1,1)=0,"",OFFSET($D$6,MATCH(VALUE(SUBSTITUTE($EQ1147,$EG1147,"")),$A$6:$A$167,0)-1,MATCH($EG1147,$D$6:$CC$6,0)-1+8,1,1)),"")</f>
        <v/>
      </c>
      <c r="EW1147" s="182" t="str">
        <f t="shared" ca="1" si="58"/>
        <v/>
      </c>
      <c r="EX1147" s="182" t="str">
        <f t="shared" ca="1" si="59"/>
        <v/>
      </c>
      <c r="EY1147" s="182" t="str">
        <f ca="1">IF(EU1147="","",COUNTIF(EU$6:$EU1147,"&gt;"&amp;0))</f>
        <v/>
      </c>
      <c r="EZ1147" s="167"/>
      <c r="FA1147" s="155"/>
    </row>
    <row r="1148" spans="146:157" ht="27.6" customHeight="1">
      <c r="EP1148" s="181"/>
      <c r="EQ1148" s="181"/>
      <c r="ER1148" s="182"/>
      <c r="ES1148" s="182"/>
      <c r="ET1148" s="182" t="str">
        <f t="shared" ca="1" si="57"/>
        <v/>
      </c>
      <c r="EU1148" s="182" t="str">
        <f ca="1">IFERROR(IF(OFFSET($D$6,MATCH(VALUE(SUBSTITUTE(EQ1148,EG1148,"")),$A$6:$A$167,0)-1,MATCH($EG1148,$D$6:$CC$6,0)-1+7,1,1)&gt;0,OFFSET($D$6,MATCH(VALUE(SUBSTITUTE(EQ1148,EG1148,"")),$A$6:$A$167,0)-1,MATCH($EG1148,$D$6:$CC$6,0)-1+7,1,1),""),"")</f>
        <v/>
      </c>
      <c r="EV1148" s="182" t="str">
        <f ca="1">IF($EU1148&lt;&gt;"",IF(OFFSET($D$6,MATCH(VALUE(SUBSTITUTE($EQ1148,$EG1148,"")),$A$6:$A$167,0)-1,MATCH($EG1148,$D$6:$CC$6,0)-1+8,1,1)=0,"",OFFSET($D$6,MATCH(VALUE(SUBSTITUTE($EQ1148,$EG1148,"")),$A$6:$A$167,0)-1,MATCH($EG1148,$D$6:$CC$6,0)-1+8,1,1)),"")</f>
        <v/>
      </c>
      <c r="EW1148" s="182" t="str">
        <f t="shared" ca="1" si="58"/>
        <v/>
      </c>
      <c r="EX1148" s="182" t="str">
        <f t="shared" ca="1" si="59"/>
        <v/>
      </c>
      <c r="EY1148" s="182" t="str">
        <f ca="1">IF(EU1148="","",COUNTIF(EU$6:$EU1148,"&gt;"&amp;0))</f>
        <v/>
      </c>
      <c r="EZ1148" s="167"/>
      <c r="FA1148" s="155"/>
    </row>
    <row r="1149" spans="146:157" ht="27.6" customHeight="1">
      <c r="EP1149" s="181"/>
      <c r="EQ1149" s="181"/>
      <c r="ER1149" s="182"/>
      <c r="ES1149" s="182"/>
      <c r="ET1149" s="182" t="str">
        <f t="shared" ca="1" si="57"/>
        <v/>
      </c>
      <c r="EU1149" s="182" t="str">
        <f ca="1">IFERROR(IF(OFFSET($D$6,MATCH(VALUE(SUBSTITUTE(EQ1149,EG1149,"")),$A$6:$A$167,0)-1,MATCH($EG1149,$D$6:$CC$6,0)-1+7,1,1)&gt;0,OFFSET($D$6,MATCH(VALUE(SUBSTITUTE(EQ1149,EG1149,"")),$A$6:$A$167,0)-1,MATCH($EG1149,$D$6:$CC$6,0)-1+7,1,1),""),"")</f>
        <v/>
      </c>
      <c r="EV1149" s="182" t="str">
        <f ca="1">IF($EU1149&lt;&gt;"",IF(OFFSET($D$6,MATCH(VALUE(SUBSTITUTE($EQ1149,$EG1149,"")),$A$6:$A$167,0)-1,MATCH($EG1149,$D$6:$CC$6,0)-1+8,1,1)=0,"",OFFSET($D$6,MATCH(VALUE(SUBSTITUTE($EQ1149,$EG1149,"")),$A$6:$A$167,0)-1,MATCH($EG1149,$D$6:$CC$6,0)-1+8,1,1)),"")</f>
        <v/>
      </c>
      <c r="EW1149" s="182" t="str">
        <f t="shared" ca="1" si="58"/>
        <v/>
      </c>
      <c r="EX1149" s="182" t="str">
        <f t="shared" ca="1" si="59"/>
        <v/>
      </c>
      <c r="EY1149" s="182" t="str">
        <f ca="1">IF(EU1149="","",COUNTIF(EU$6:$EU1149,"&gt;"&amp;0))</f>
        <v/>
      </c>
      <c r="EZ1149" s="167"/>
      <c r="FA1149" s="155"/>
    </row>
    <row r="1150" spans="146:157" ht="27.6" customHeight="1">
      <c r="EP1150" s="181"/>
      <c r="EQ1150" s="181"/>
      <c r="ER1150" s="182"/>
      <c r="ES1150" s="182"/>
      <c r="ET1150" s="182" t="str">
        <f t="shared" ca="1" si="57"/>
        <v/>
      </c>
      <c r="EU1150" s="182" t="str">
        <f ca="1">IFERROR(IF(OFFSET($D$6,MATCH(VALUE(SUBSTITUTE(EQ1150,EG1150,"")),$A$6:$A$167,0)-1,MATCH($EG1150,$D$6:$CC$6,0)-1+7,1,1)&gt;0,OFFSET($D$6,MATCH(VALUE(SUBSTITUTE(EQ1150,EG1150,"")),$A$6:$A$167,0)-1,MATCH($EG1150,$D$6:$CC$6,0)-1+7,1,1),""),"")</f>
        <v/>
      </c>
      <c r="EV1150" s="182" t="str">
        <f ca="1">IF($EU1150&lt;&gt;"",IF(OFFSET($D$6,MATCH(VALUE(SUBSTITUTE($EQ1150,$EG1150,"")),$A$6:$A$167,0)-1,MATCH($EG1150,$D$6:$CC$6,0)-1+8,1,1)=0,"",OFFSET($D$6,MATCH(VALUE(SUBSTITUTE($EQ1150,$EG1150,"")),$A$6:$A$167,0)-1,MATCH($EG1150,$D$6:$CC$6,0)-1+8,1,1)),"")</f>
        <v/>
      </c>
      <c r="EW1150" s="182" t="str">
        <f t="shared" ca="1" si="58"/>
        <v/>
      </c>
      <c r="EX1150" s="182" t="str">
        <f t="shared" ca="1" si="59"/>
        <v/>
      </c>
      <c r="EY1150" s="182" t="str">
        <f ca="1">IF(EU1150="","",COUNTIF(EU$6:$EU1150,"&gt;"&amp;0))</f>
        <v/>
      </c>
      <c r="EZ1150" s="167"/>
      <c r="FA1150" s="155"/>
    </row>
    <row r="1151" spans="146:157" ht="27.6" customHeight="1">
      <c r="EP1151" s="181"/>
      <c r="EQ1151" s="181"/>
      <c r="ER1151" s="182"/>
      <c r="ES1151" s="182"/>
      <c r="ET1151" s="182" t="str">
        <f t="shared" ca="1" si="57"/>
        <v/>
      </c>
      <c r="EU1151" s="182" t="str">
        <f ca="1">IFERROR(IF(OFFSET($D$6,MATCH(VALUE(SUBSTITUTE(EQ1151,EG1151,"")),$A$6:$A$167,0)-1,MATCH($EG1151,$D$6:$CC$6,0)-1+7,1,1)&gt;0,OFFSET($D$6,MATCH(VALUE(SUBSTITUTE(EQ1151,EG1151,"")),$A$6:$A$167,0)-1,MATCH($EG1151,$D$6:$CC$6,0)-1+7,1,1),""),"")</f>
        <v/>
      </c>
      <c r="EV1151" s="182" t="str">
        <f ca="1">IF($EU1151&lt;&gt;"",IF(OFFSET($D$6,MATCH(VALUE(SUBSTITUTE($EQ1151,$EG1151,"")),$A$6:$A$167,0)-1,MATCH($EG1151,$D$6:$CC$6,0)-1+8,1,1)=0,"",OFFSET($D$6,MATCH(VALUE(SUBSTITUTE($EQ1151,$EG1151,"")),$A$6:$A$167,0)-1,MATCH($EG1151,$D$6:$CC$6,0)-1+8,1,1)),"")</f>
        <v/>
      </c>
      <c r="EW1151" s="182" t="str">
        <f t="shared" ca="1" si="58"/>
        <v/>
      </c>
      <c r="EX1151" s="182" t="str">
        <f t="shared" ca="1" si="59"/>
        <v/>
      </c>
      <c r="EY1151" s="182" t="str">
        <f ca="1">IF(EU1151="","",COUNTIF(EU$6:$EU1151,"&gt;"&amp;0))</f>
        <v/>
      </c>
      <c r="EZ1151" s="167"/>
      <c r="FA1151" s="155"/>
    </row>
    <row r="1152" spans="146:157" ht="27.6" customHeight="1">
      <c r="EP1152" s="181"/>
      <c r="EQ1152" s="181"/>
      <c r="ER1152" s="182"/>
      <c r="ES1152" s="182"/>
      <c r="ET1152" s="182" t="str">
        <f t="shared" ca="1" si="57"/>
        <v/>
      </c>
      <c r="EU1152" s="182" t="str">
        <f ca="1">IFERROR(IF(OFFSET($D$6,MATCH(VALUE(SUBSTITUTE(EQ1152,EG1152,"")),$A$6:$A$167,0)-1,MATCH($EG1152,$D$6:$CC$6,0)-1+7,1,1)&gt;0,OFFSET($D$6,MATCH(VALUE(SUBSTITUTE(EQ1152,EG1152,"")),$A$6:$A$167,0)-1,MATCH($EG1152,$D$6:$CC$6,0)-1+7,1,1),""),"")</f>
        <v/>
      </c>
      <c r="EV1152" s="182" t="str">
        <f ca="1">IF($EU1152&lt;&gt;"",IF(OFFSET($D$6,MATCH(VALUE(SUBSTITUTE($EQ1152,$EG1152,"")),$A$6:$A$167,0)-1,MATCH($EG1152,$D$6:$CC$6,0)-1+8,1,1)=0,"",OFFSET($D$6,MATCH(VALUE(SUBSTITUTE($EQ1152,$EG1152,"")),$A$6:$A$167,0)-1,MATCH($EG1152,$D$6:$CC$6,0)-1+8,1,1)),"")</f>
        <v/>
      </c>
      <c r="EW1152" s="182" t="str">
        <f t="shared" ca="1" si="58"/>
        <v/>
      </c>
      <c r="EX1152" s="182" t="str">
        <f t="shared" ca="1" si="59"/>
        <v/>
      </c>
      <c r="EY1152" s="182" t="str">
        <f ca="1">IF(EU1152="","",COUNTIF(EU$6:$EU1152,"&gt;"&amp;0))</f>
        <v/>
      </c>
      <c r="EZ1152" s="167"/>
      <c r="FA1152" s="155"/>
    </row>
    <row r="1153" spans="146:157" ht="27.6" customHeight="1">
      <c r="EP1153" s="181"/>
      <c r="EQ1153" s="181"/>
      <c r="ER1153" s="182"/>
      <c r="ES1153" s="182"/>
      <c r="ET1153" s="182" t="str">
        <f t="shared" ca="1" si="57"/>
        <v/>
      </c>
      <c r="EU1153" s="182" t="str">
        <f ca="1">IFERROR(IF(OFFSET($D$6,MATCH(VALUE(SUBSTITUTE(EQ1153,EG1153,"")),$A$6:$A$167,0)-1,MATCH($EG1153,$D$6:$CC$6,0)-1+7,1,1)&gt;0,OFFSET($D$6,MATCH(VALUE(SUBSTITUTE(EQ1153,EG1153,"")),$A$6:$A$167,0)-1,MATCH($EG1153,$D$6:$CC$6,0)-1+7,1,1),""),"")</f>
        <v/>
      </c>
      <c r="EV1153" s="182" t="str">
        <f ca="1">IF($EU1153&lt;&gt;"",IF(OFFSET($D$6,MATCH(VALUE(SUBSTITUTE($EQ1153,$EG1153,"")),$A$6:$A$167,0)-1,MATCH($EG1153,$D$6:$CC$6,0)-1+8,1,1)=0,"",OFFSET($D$6,MATCH(VALUE(SUBSTITUTE($EQ1153,$EG1153,"")),$A$6:$A$167,0)-1,MATCH($EG1153,$D$6:$CC$6,0)-1+8,1,1)),"")</f>
        <v/>
      </c>
      <c r="EW1153" s="182" t="str">
        <f t="shared" ca="1" si="58"/>
        <v/>
      </c>
      <c r="EX1153" s="182" t="str">
        <f t="shared" ca="1" si="59"/>
        <v/>
      </c>
      <c r="EY1153" s="182" t="str">
        <f ca="1">IF(EU1153="","",COUNTIF(EU$6:$EU1153,"&gt;"&amp;0))</f>
        <v/>
      </c>
      <c r="EZ1153" s="167"/>
      <c r="FA1153" s="155"/>
    </row>
    <row r="1154" spans="146:157" ht="27.6" customHeight="1">
      <c r="EP1154" s="181"/>
      <c r="EQ1154" s="181"/>
      <c r="ER1154" s="182"/>
      <c r="ES1154" s="182"/>
      <c r="ET1154" s="182" t="str">
        <f t="shared" ca="1" si="57"/>
        <v/>
      </c>
      <c r="EU1154" s="182" t="str">
        <f ca="1">IFERROR(IF(OFFSET($D$6,MATCH(VALUE(SUBSTITUTE(EQ1154,EG1154,"")),$A$6:$A$167,0)-1,MATCH($EG1154,$D$6:$CC$6,0)-1+7,1,1)&gt;0,OFFSET($D$6,MATCH(VALUE(SUBSTITUTE(EQ1154,EG1154,"")),$A$6:$A$167,0)-1,MATCH($EG1154,$D$6:$CC$6,0)-1+7,1,1),""),"")</f>
        <v/>
      </c>
      <c r="EV1154" s="182" t="str">
        <f ca="1">IF($EU1154&lt;&gt;"",IF(OFFSET($D$6,MATCH(VALUE(SUBSTITUTE($EQ1154,$EG1154,"")),$A$6:$A$167,0)-1,MATCH($EG1154,$D$6:$CC$6,0)-1+8,1,1)=0,"",OFFSET($D$6,MATCH(VALUE(SUBSTITUTE($EQ1154,$EG1154,"")),$A$6:$A$167,0)-1,MATCH($EG1154,$D$6:$CC$6,0)-1+8,1,1)),"")</f>
        <v/>
      </c>
      <c r="EW1154" s="182" t="str">
        <f t="shared" ca="1" si="58"/>
        <v/>
      </c>
      <c r="EX1154" s="182" t="str">
        <f t="shared" ca="1" si="59"/>
        <v/>
      </c>
      <c r="EY1154" s="182" t="str">
        <f ca="1">IF(EU1154="","",COUNTIF(EU$6:$EU1154,"&gt;"&amp;0))</f>
        <v/>
      </c>
      <c r="EZ1154" s="167"/>
      <c r="FA1154" s="155"/>
    </row>
    <row r="1155" spans="146:157" ht="27.6" customHeight="1">
      <c r="EP1155" s="181"/>
      <c r="EQ1155" s="181"/>
      <c r="ER1155" s="182"/>
      <c r="ES1155" s="182"/>
      <c r="ET1155" s="182" t="str">
        <f t="shared" ca="1" si="57"/>
        <v/>
      </c>
      <c r="EU1155" s="182" t="str">
        <f ca="1">IFERROR(IF(OFFSET($D$6,MATCH(VALUE(SUBSTITUTE(EQ1155,EG1155,"")),$A$6:$A$167,0)-1,MATCH($EG1155,$D$6:$CC$6,0)-1+7,1,1)&gt;0,OFFSET($D$6,MATCH(VALUE(SUBSTITUTE(EQ1155,EG1155,"")),$A$6:$A$167,0)-1,MATCH($EG1155,$D$6:$CC$6,0)-1+7,1,1),""),"")</f>
        <v/>
      </c>
      <c r="EV1155" s="182" t="str">
        <f ca="1">IF($EU1155&lt;&gt;"",IF(OFFSET($D$6,MATCH(VALUE(SUBSTITUTE($EQ1155,$EG1155,"")),$A$6:$A$167,0)-1,MATCH($EG1155,$D$6:$CC$6,0)-1+8,1,1)=0,"",OFFSET($D$6,MATCH(VALUE(SUBSTITUTE($EQ1155,$EG1155,"")),$A$6:$A$167,0)-1,MATCH($EG1155,$D$6:$CC$6,0)-1+8,1,1)),"")</f>
        <v/>
      </c>
      <c r="EW1155" s="182" t="str">
        <f t="shared" ca="1" si="58"/>
        <v/>
      </c>
      <c r="EX1155" s="182" t="str">
        <f t="shared" ca="1" si="59"/>
        <v/>
      </c>
      <c r="EY1155" s="182" t="str">
        <f ca="1">IF(EU1155="","",COUNTIF(EU$6:$EU1155,"&gt;"&amp;0))</f>
        <v/>
      </c>
      <c r="EZ1155" s="167"/>
      <c r="FA1155" s="155"/>
    </row>
    <row r="1156" spans="146:157" ht="27.6" customHeight="1">
      <c r="EP1156" s="181"/>
      <c r="EQ1156" s="181"/>
      <c r="ER1156" s="182"/>
      <c r="ES1156" s="182"/>
      <c r="ET1156" s="182" t="str">
        <f t="shared" ca="1" si="57"/>
        <v/>
      </c>
      <c r="EU1156" s="182" t="str">
        <f ca="1">IFERROR(IF(OFFSET($D$6,MATCH(VALUE(SUBSTITUTE(EQ1156,EG1156,"")),$A$6:$A$167,0)-1,MATCH($EG1156,$D$6:$CC$6,0)-1+7,1,1)&gt;0,OFFSET($D$6,MATCH(VALUE(SUBSTITUTE(EQ1156,EG1156,"")),$A$6:$A$167,0)-1,MATCH($EG1156,$D$6:$CC$6,0)-1+7,1,1),""),"")</f>
        <v/>
      </c>
      <c r="EV1156" s="182" t="str">
        <f ca="1">IF($EU1156&lt;&gt;"",IF(OFFSET($D$6,MATCH(VALUE(SUBSTITUTE($EQ1156,$EG1156,"")),$A$6:$A$167,0)-1,MATCH($EG1156,$D$6:$CC$6,0)-1+8,1,1)=0,"",OFFSET($D$6,MATCH(VALUE(SUBSTITUTE($EQ1156,$EG1156,"")),$A$6:$A$167,0)-1,MATCH($EG1156,$D$6:$CC$6,0)-1+8,1,1)),"")</f>
        <v/>
      </c>
      <c r="EW1156" s="182" t="str">
        <f t="shared" ca="1" si="58"/>
        <v/>
      </c>
      <c r="EX1156" s="182" t="str">
        <f t="shared" ca="1" si="59"/>
        <v/>
      </c>
      <c r="EY1156" s="182" t="str">
        <f ca="1">IF(EU1156="","",COUNTIF(EU$6:$EU1156,"&gt;"&amp;0))</f>
        <v/>
      </c>
      <c r="EZ1156" s="167"/>
      <c r="FA1156" s="155"/>
    </row>
    <row r="1157" spans="146:157" ht="27.6" customHeight="1">
      <c r="EP1157" s="181"/>
      <c r="EQ1157" s="181"/>
      <c r="ER1157" s="182"/>
      <c r="ES1157" s="182"/>
      <c r="ET1157" s="182" t="str">
        <f t="shared" ca="1" si="57"/>
        <v/>
      </c>
      <c r="EU1157" s="182" t="str">
        <f ca="1">IFERROR(IF(OFFSET($D$6,MATCH(VALUE(SUBSTITUTE(EQ1157,EG1157,"")),$A$6:$A$167,0)-1,MATCH($EG1157,$D$6:$CC$6,0)-1+7,1,1)&gt;0,OFFSET($D$6,MATCH(VALUE(SUBSTITUTE(EQ1157,EG1157,"")),$A$6:$A$167,0)-1,MATCH($EG1157,$D$6:$CC$6,0)-1+7,1,1),""),"")</f>
        <v/>
      </c>
      <c r="EV1157" s="182" t="str">
        <f ca="1">IF($EU1157&lt;&gt;"",IF(OFFSET($D$6,MATCH(VALUE(SUBSTITUTE($EQ1157,$EG1157,"")),$A$6:$A$167,0)-1,MATCH($EG1157,$D$6:$CC$6,0)-1+8,1,1)=0,"",OFFSET($D$6,MATCH(VALUE(SUBSTITUTE($EQ1157,$EG1157,"")),$A$6:$A$167,0)-1,MATCH($EG1157,$D$6:$CC$6,0)-1+8,1,1)),"")</f>
        <v/>
      </c>
      <c r="EW1157" s="182" t="str">
        <f t="shared" ca="1" si="58"/>
        <v/>
      </c>
      <c r="EX1157" s="182" t="str">
        <f t="shared" ca="1" si="59"/>
        <v/>
      </c>
      <c r="EY1157" s="182" t="str">
        <f ca="1">IF(EU1157="","",COUNTIF(EU$6:$EU1157,"&gt;"&amp;0))</f>
        <v/>
      </c>
      <c r="EZ1157" s="167"/>
      <c r="FA1157" s="155"/>
    </row>
    <row r="1158" spans="146:157" ht="27.6" customHeight="1">
      <c r="EP1158" s="181"/>
      <c r="EQ1158" s="181"/>
      <c r="ER1158" s="182"/>
      <c r="ES1158" s="182"/>
      <c r="ET1158" s="182" t="str">
        <f t="shared" ca="1" si="57"/>
        <v/>
      </c>
      <c r="EU1158" s="182" t="str">
        <f ca="1">IFERROR(IF(OFFSET($D$6,MATCH(VALUE(SUBSTITUTE(EQ1158,EG1158,"")),$A$6:$A$167,0)-1,MATCH($EG1158,$D$6:$CC$6,0)-1+7,1,1)&gt;0,OFFSET($D$6,MATCH(VALUE(SUBSTITUTE(EQ1158,EG1158,"")),$A$6:$A$167,0)-1,MATCH($EG1158,$D$6:$CC$6,0)-1+7,1,1),""),"")</f>
        <v/>
      </c>
      <c r="EV1158" s="182" t="str">
        <f ca="1">IF($EU1158&lt;&gt;"",IF(OFFSET($D$6,MATCH(VALUE(SUBSTITUTE($EQ1158,$EG1158,"")),$A$6:$A$167,0)-1,MATCH($EG1158,$D$6:$CC$6,0)-1+8,1,1)=0,"",OFFSET($D$6,MATCH(VALUE(SUBSTITUTE($EQ1158,$EG1158,"")),$A$6:$A$167,0)-1,MATCH($EG1158,$D$6:$CC$6,0)-1+8,1,1)),"")</f>
        <v/>
      </c>
      <c r="EW1158" s="182" t="str">
        <f t="shared" ca="1" si="58"/>
        <v/>
      </c>
      <c r="EX1158" s="182" t="str">
        <f t="shared" ca="1" si="59"/>
        <v/>
      </c>
      <c r="EY1158" s="182" t="str">
        <f ca="1">IF(EU1158="","",COUNTIF(EU$6:$EU1158,"&gt;"&amp;0))</f>
        <v/>
      </c>
      <c r="EZ1158" s="167"/>
      <c r="FA1158" s="155"/>
    </row>
    <row r="1159" spans="146:157" ht="27.6" customHeight="1">
      <c r="EP1159" s="181"/>
      <c r="EQ1159" s="181"/>
      <c r="ER1159" s="182"/>
      <c r="ES1159" s="182"/>
      <c r="ET1159" s="182" t="str">
        <f t="shared" ref="ET1159:ET1222" ca="1" si="60">IF(EY1159="","",EN1159)</f>
        <v/>
      </c>
      <c r="EU1159" s="182" t="str">
        <f ca="1">IFERROR(IF(OFFSET($D$6,MATCH(VALUE(SUBSTITUTE(EQ1159,EG1159,"")),$A$6:$A$167,0)-1,MATCH($EG1159,$D$6:$CC$6,0)-1+7,1,1)&gt;0,OFFSET($D$6,MATCH(VALUE(SUBSTITUTE(EQ1159,EG1159,"")),$A$6:$A$167,0)-1,MATCH($EG1159,$D$6:$CC$6,0)-1+7,1,1),""),"")</f>
        <v/>
      </c>
      <c r="EV1159" s="182" t="str">
        <f ca="1">IF($EU1159&lt;&gt;"",IF(OFFSET($D$6,MATCH(VALUE(SUBSTITUTE($EQ1159,$EG1159,"")),$A$6:$A$167,0)-1,MATCH($EG1159,$D$6:$CC$6,0)-1+8,1,1)=0,"",OFFSET($D$6,MATCH(VALUE(SUBSTITUTE($EQ1159,$EG1159,"")),$A$6:$A$167,0)-1,MATCH($EG1159,$D$6:$CC$6,0)-1+8,1,1)),"")</f>
        <v/>
      </c>
      <c r="EW1159" s="182" t="str">
        <f t="shared" ref="EW1159:EW1222" ca="1" si="61">IF(EY1159="","","F")</f>
        <v/>
      </c>
      <c r="EX1159" s="182" t="str">
        <f t="shared" ref="EX1159:EX1222" ca="1" si="62">IF(EY1159="","",EM1159)</f>
        <v/>
      </c>
      <c r="EY1159" s="182" t="str">
        <f ca="1">IF(EU1159="","",COUNTIF(EU$6:$EU1159,"&gt;"&amp;0))</f>
        <v/>
      </c>
      <c r="EZ1159" s="167"/>
      <c r="FA1159" s="155"/>
    </row>
    <row r="1160" spans="146:157" ht="27.6" customHeight="1">
      <c r="EP1160" s="181"/>
      <c r="EQ1160" s="181"/>
      <c r="ER1160" s="182"/>
      <c r="ES1160" s="182"/>
      <c r="ET1160" s="182" t="str">
        <f t="shared" ca="1" si="60"/>
        <v/>
      </c>
      <c r="EU1160" s="182" t="str">
        <f ca="1">IFERROR(IF(OFFSET($D$6,MATCH(VALUE(SUBSTITUTE(EQ1160,EG1160,"")),$A$6:$A$167,0)-1,MATCH($EG1160,$D$6:$CC$6,0)-1+7,1,1)&gt;0,OFFSET($D$6,MATCH(VALUE(SUBSTITUTE(EQ1160,EG1160,"")),$A$6:$A$167,0)-1,MATCH($EG1160,$D$6:$CC$6,0)-1+7,1,1),""),"")</f>
        <v/>
      </c>
      <c r="EV1160" s="182" t="str">
        <f ca="1">IF($EU1160&lt;&gt;"",IF(OFFSET($D$6,MATCH(VALUE(SUBSTITUTE($EQ1160,$EG1160,"")),$A$6:$A$167,0)-1,MATCH($EG1160,$D$6:$CC$6,0)-1+8,1,1)=0,"",OFFSET($D$6,MATCH(VALUE(SUBSTITUTE($EQ1160,$EG1160,"")),$A$6:$A$167,0)-1,MATCH($EG1160,$D$6:$CC$6,0)-1+8,1,1)),"")</f>
        <v/>
      </c>
      <c r="EW1160" s="182" t="str">
        <f t="shared" ca="1" si="61"/>
        <v/>
      </c>
      <c r="EX1160" s="182" t="str">
        <f t="shared" ca="1" si="62"/>
        <v/>
      </c>
      <c r="EY1160" s="182" t="str">
        <f ca="1">IF(EU1160="","",COUNTIF(EU$6:$EU1160,"&gt;"&amp;0))</f>
        <v/>
      </c>
      <c r="EZ1160" s="167"/>
      <c r="FA1160" s="155"/>
    </row>
    <row r="1161" spans="146:157" ht="27.6" customHeight="1">
      <c r="EP1161" s="181"/>
      <c r="EQ1161" s="181"/>
      <c r="ER1161" s="182"/>
      <c r="ES1161" s="182"/>
      <c r="ET1161" s="182" t="str">
        <f t="shared" ca="1" si="60"/>
        <v/>
      </c>
      <c r="EU1161" s="182" t="str">
        <f ca="1">IFERROR(IF(OFFSET($D$6,MATCH(VALUE(SUBSTITUTE(EQ1161,EG1161,"")),$A$6:$A$167,0)-1,MATCH($EG1161,$D$6:$CC$6,0)-1+7,1,1)&gt;0,OFFSET($D$6,MATCH(VALUE(SUBSTITUTE(EQ1161,EG1161,"")),$A$6:$A$167,0)-1,MATCH($EG1161,$D$6:$CC$6,0)-1+7,1,1),""),"")</f>
        <v/>
      </c>
      <c r="EV1161" s="182" t="str">
        <f ca="1">IF($EU1161&lt;&gt;"",IF(OFFSET($D$6,MATCH(VALUE(SUBSTITUTE($EQ1161,$EG1161,"")),$A$6:$A$167,0)-1,MATCH($EG1161,$D$6:$CC$6,0)-1+8,1,1)=0,"",OFFSET($D$6,MATCH(VALUE(SUBSTITUTE($EQ1161,$EG1161,"")),$A$6:$A$167,0)-1,MATCH($EG1161,$D$6:$CC$6,0)-1+8,1,1)),"")</f>
        <v/>
      </c>
      <c r="EW1161" s="182" t="str">
        <f t="shared" ca="1" si="61"/>
        <v/>
      </c>
      <c r="EX1161" s="182" t="str">
        <f t="shared" ca="1" si="62"/>
        <v/>
      </c>
      <c r="EY1161" s="182" t="str">
        <f ca="1">IF(EU1161="","",COUNTIF(EU$6:$EU1161,"&gt;"&amp;0))</f>
        <v/>
      </c>
      <c r="EZ1161" s="167"/>
      <c r="FA1161" s="155"/>
    </row>
    <row r="1162" spans="146:157" ht="27.6" customHeight="1">
      <c r="EP1162" s="181"/>
      <c r="EQ1162" s="181"/>
      <c r="ER1162" s="182"/>
      <c r="ES1162" s="182"/>
      <c r="ET1162" s="182" t="str">
        <f t="shared" ca="1" si="60"/>
        <v/>
      </c>
      <c r="EU1162" s="182" t="str">
        <f ca="1">IFERROR(IF(OFFSET($D$6,MATCH(VALUE(SUBSTITUTE(EQ1162,EG1162,"")),$A$6:$A$167,0)-1,MATCH($EG1162,$D$6:$CC$6,0)-1+7,1,1)&gt;0,OFFSET($D$6,MATCH(VALUE(SUBSTITUTE(EQ1162,EG1162,"")),$A$6:$A$167,0)-1,MATCH($EG1162,$D$6:$CC$6,0)-1+7,1,1),""),"")</f>
        <v/>
      </c>
      <c r="EV1162" s="182" t="str">
        <f ca="1">IF($EU1162&lt;&gt;"",IF(OFFSET($D$6,MATCH(VALUE(SUBSTITUTE($EQ1162,$EG1162,"")),$A$6:$A$167,0)-1,MATCH($EG1162,$D$6:$CC$6,0)-1+8,1,1)=0,"",OFFSET($D$6,MATCH(VALUE(SUBSTITUTE($EQ1162,$EG1162,"")),$A$6:$A$167,0)-1,MATCH($EG1162,$D$6:$CC$6,0)-1+8,1,1)),"")</f>
        <v/>
      </c>
      <c r="EW1162" s="182" t="str">
        <f t="shared" ca="1" si="61"/>
        <v/>
      </c>
      <c r="EX1162" s="182" t="str">
        <f t="shared" ca="1" si="62"/>
        <v/>
      </c>
      <c r="EY1162" s="182" t="str">
        <f ca="1">IF(EU1162="","",COUNTIF(EU$6:$EU1162,"&gt;"&amp;0))</f>
        <v/>
      </c>
      <c r="EZ1162" s="167"/>
      <c r="FA1162" s="155"/>
    </row>
    <row r="1163" spans="146:157" ht="27.6" customHeight="1">
      <c r="EP1163" s="181"/>
      <c r="EQ1163" s="181"/>
      <c r="ER1163" s="182"/>
      <c r="ES1163" s="182"/>
      <c r="ET1163" s="182" t="str">
        <f t="shared" ca="1" si="60"/>
        <v/>
      </c>
      <c r="EU1163" s="182" t="str">
        <f ca="1">IFERROR(IF(OFFSET($D$6,MATCH(VALUE(SUBSTITUTE(EQ1163,EG1163,"")),$A$6:$A$167,0)-1,MATCH($EG1163,$D$6:$CC$6,0)-1+7,1,1)&gt;0,OFFSET($D$6,MATCH(VALUE(SUBSTITUTE(EQ1163,EG1163,"")),$A$6:$A$167,0)-1,MATCH($EG1163,$D$6:$CC$6,0)-1+7,1,1),""),"")</f>
        <v/>
      </c>
      <c r="EV1163" s="182" t="str">
        <f ca="1">IF($EU1163&lt;&gt;"",IF(OFFSET($D$6,MATCH(VALUE(SUBSTITUTE($EQ1163,$EG1163,"")),$A$6:$A$167,0)-1,MATCH($EG1163,$D$6:$CC$6,0)-1+8,1,1)=0,"",OFFSET($D$6,MATCH(VALUE(SUBSTITUTE($EQ1163,$EG1163,"")),$A$6:$A$167,0)-1,MATCH($EG1163,$D$6:$CC$6,0)-1+8,1,1)),"")</f>
        <v/>
      </c>
      <c r="EW1163" s="182" t="str">
        <f t="shared" ca="1" si="61"/>
        <v/>
      </c>
      <c r="EX1163" s="182" t="str">
        <f t="shared" ca="1" si="62"/>
        <v/>
      </c>
      <c r="EY1163" s="182" t="str">
        <f ca="1">IF(EU1163="","",COUNTIF(EU$6:$EU1163,"&gt;"&amp;0))</f>
        <v/>
      </c>
      <c r="EZ1163" s="167"/>
      <c r="FA1163" s="155"/>
    </row>
    <row r="1164" spans="146:157" ht="27.6" customHeight="1">
      <c r="EP1164" s="181"/>
      <c r="EQ1164" s="181"/>
      <c r="ER1164" s="182"/>
      <c r="ES1164" s="182"/>
      <c r="ET1164" s="182" t="str">
        <f t="shared" ca="1" si="60"/>
        <v/>
      </c>
      <c r="EU1164" s="182" t="str">
        <f ca="1">IFERROR(IF(OFFSET($D$6,MATCH(VALUE(SUBSTITUTE(EQ1164,EG1164,"")),$A$6:$A$167,0)-1,MATCH($EG1164,$D$6:$CC$6,0)-1+7,1,1)&gt;0,OFFSET($D$6,MATCH(VALUE(SUBSTITUTE(EQ1164,EG1164,"")),$A$6:$A$167,0)-1,MATCH($EG1164,$D$6:$CC$6,0)-1+7,1,1),""),"")</f>
        <v/>
      </c>
      <c r="EV1164" s="182" t="str">
        <f ca="1">IF($EU1164&lt;&gt;"",IF(OFFSET($D$6,MATCH(VALUE(SUBSTITUTE($EQ1164,$EG1164,"")),$A$6:$A$167,0)-1,MATCH($EG1164,$D$6:$CC$6,0)-1+8,1,1)=0,"",OFFSET($D$6,MATCH(VALUE(SUBSTITUTE($EQ1164,$EG1164,"")),$A$6:$A$167,0)-1,MATCH($EG1164,$D$6:$CC$6,0)-1+8,1,1)),"")</f>
        <v/>
      </c>
      <c r="EW1164" s="182" t="str">
        <f t="shared" ca="1" si="61"/>
        <v/>
      </c>
      <c r="EX1164" s="182" t="str">
        <f t="shared" ca="1" si="62"/>
        <v/>
      </c>
      <c r="EY1164" s="182" t="str">
        <f ca="1">IF(EU1164="","",COUNTIF(EU$6:$EU1164,"&gt;"&amp;0))</f>
        <v/>
      </c>
      <c r="EZ1164" s="167"/>
      <c r="FA1164" s="155"/>
    </row>
    <row r="1165" spans="146:157" ht="27.6" customHeight="1">
      <c r="EP1165" s="181"/>
      <c r="EQ1165" s="181"/>
      <c r="ER1165" s="182"/>
      <c r="ES1165" s="182"/>
      <c r="ET1165" s="182" t="str">
        <f t="shared" ca="1" si="60"/>
        <v/>
      </c>
      <c r="EU1165" s="182" t="str">
        <f ca="1">IFERROR(IF(OFFSET($D$6,MATCH(VALUE(SUBSTITUTE(EQ1165,EG1165,"")),$A$6:$A$167,0)-1,MATCH($EG1165,$D$6:$CC$6,0)-1+7,1,1)&gt;0,OFFSET($D$6,MATCH(VALUE(SUBSTITUTE(EQ1165,EG1165,"")),$A$6:$A$167,0)-1,MATCH($EG1165,$D$6:$CC$6,0)-1+7,1,1),""),"")</f>
        <v/>
      </c>
      <c r="EV1165" s="182" t="str">
        <f ca="1">IF($EU1165&lt;&gt;"",IF(OFFSET($D$6,MATCH(VALUE(SUBSTITUTE($EQ1165,$EG1165,"")),$A$6:$A$167,0)-1,MATCH($EG1165,$D$6:$CC$6,0)-1+8,1,1)=0,"",OFFSET($D$6,MATCH(VALUE(SUBSTITUTE($EQ1165,$EG1165,"")),$A$6:$A$167,0)-1,MATCH($EG1165,$D$6:$CC$6,0)-1+8,1,1)),"")</f>
        <v/>
      </c>
      <c r="EW1165" s="182" t="str">
        <f t="shared" ca="1" si="61"/>
        <v/>
      </c>
      <c r="EX1165" s="182" t="str">
        <f t="shared" ca="1" si="62"/>
        <v/>
      </c>
      <c r="EY1165" s="182" t="str">
        <f ca="1">IF(EU1165="","",COUNTIF(EU$6:$EU1165,"&gt;"&amp;0))</f>
        <v/>
      </c>
      <c r="EZ1165" s="167"/>
      <c r="FA1165" s="155"/>
    </row>
    <row r="1166" spans="146:157" ht="27.6" customHeight="1">
      <c r="EP1166" s="181"/>
      <c r="EQ1166" s="181"/>
      <c r="ER1166" s="182"/>
      <c r="ES1166" s="182"/>
      <c r="ET1166" s="182" t="str">
        <f t="shared" ca="1" si="60"/>
        <v/>
      </c>
      <c r="EU1166" s="182" t="str">
        <f ca="1">IFERROR(IF(OFFSET($D$6,MATCH(VALUE(SUBSTITUTE(EQ1166,EG1166,"")),$A$6:$A$167,0)-1,MATCH($EG1166,$D$6:$CC$6,0)-1+7,1,1)&gt;0,OFFSET($D$6,MATCH(VALUE(SUBSTITUTE(EQ1166,EG1166,"")),$A$6:$A$167,0)-1,MATCH($EG1166,$D$6:$CC$6,0)-1+7,1,1),""),"")</f>
        <v/>
      </c>
      <c r="EV1166" s="182" t="str">
        <f ca="1">IF($EU1166&lt;&gt;"",IF(OFFSET($D$6,MATCH(VALUE(SUBSTITUTE($EQ1166,$EG1166,"")),$A$6:$A$167,0)-1,MATCH($EG1166,$D$6:$CC$6,0)-1+8,1,1)=0,"",OFFSET($D$6,MATCH(VALUE(SUBSTITUTE($EQ1166,$EG1166,"")),$A$6:$A$167,0)-1,MATCH($EG1166,$D$6:$CC$6,0)-1+8,1,1)),"")</f>
        <v/>
      </c>
      <c r="EW1166" s="182" t="str">
        <f t="shared" ca="1" si="61"/>
        <v/>
      </c>
      <c r="EX1166" s="182" t="str">
        <f t="shared" ca="1" si="62"/>
        <v/>
      </c>
      <c r="EY1166" s="182" t="str">
        <f ca="1">IF(EU1166="","",COUNTIF(EU$6:$EU1166,"&gt;"&amp;0))</f>
        <v/>
      </c>
      <c r="EZ1166" s="167"/>
      <c r="FA1166" s="155"/>
    </row>
    <row r="1167" spans="146:157" ht="27.6" customHeight="1">
      <c r="EP1167" s="181"/>
      <c r="EQ1167" s="181"/>
      <c r="ER1167" s="182"/>
      <c r="ES1167" s="182"/>
      <c r="ET1167" s="182" t="str">
        <f t="shared" ca="1" si="60"/>
        <v/>
      </c>
      <c r="EU1167" s="182" t="str">
        <f ca="1">IFERROR(IF(OFFSET($D$6,MATCH(VALUE(SUBSTITUTE(EQ1167,EG1167,"")),$A$6:$A$167,0)-1,MATCH($EG1167,$D$6:$CC$6,0)-1+7,1,1)&gt;0,OFFSET($D$6,MATCH(VALUE(SUBSTITUTE(EQ1167,EG1167,"")),$A$6:$A$167,0)-1,MATCH($EG1167,$D$6:$CC$6,0)-1+7,1,1),""),"")</f>
        <v/>
      </c>
      <c r="EV1167" s="182" t="str">
        <f ca="1">IF($EU1167&lt;&gt;"",IF(OFFSET($D$6,MATCH(VALUE(SUBSTITUTE($EQ1167,$EG1167,"")),$A$6:$A$167,0)-1,MATCH($EG1167,$D$6:$CC$6,0)-1+8,1,1)=0,"",OFFSET($D$6,MATCH(VALUE(SUBSTITUTE($EQ1167,$EG1167,"")),$A$6:$A$167,0)-1,MATCH($EG1167,$D$6:$CC$6,0)-1+8,1,1)),"")</f>
        <v/>
      </c>
      <c r="EW1167" s="182" t="str">
        <f t="shared" ca="1" si="61"/>
        <v/>
      </c>
      <c r="EX1167" s="182" t="str">
        <f t="shared" ca="1" si="62"/>
        <v/>
      </c>
      <c r="EY1167" s="182" t="str">
        <f ca="1">IF(EU1167="","",COUNTIF(EU$6:$EU1167,"&gt;"&amp;0))</f>
        <v/>
      </c>
      <c r="EZ1167" s="167"/>
      <c r="FA1167" s="155"/>
    </row>
    <row r="1168" spans="146:157" ht="27.6" customHeight="1">
      <c r="EP1168" s="181"/>
      <c r="EQ1168" s="181"/>
      <c r="ER1168" s="182"/>
      <c r="ES1168" s="182"/>
      <c r="ET1168" s="182" t="str">
        <f t="shared" ca="1" si="60"/>
        <v/>
      </c>
      <c r="EU1168" s="182" t="str">
        <f ca="1">IFERROR(IF(OFFSET($D$6,MATCH(VALUE(SUBSTITUTE(EQ1168,EG1168,"")),$A$6:$A$167,0)-1,MATCH($EG1168,$D$6:$CC$6,0)-1+7,1,1)&gt;0,OFFSET($D$6,MATCH(VALUE(SUBSTITUTE(EQ1168,EG1168,"")),$A$6:$A$167,0)-1,MATCH($EG1168,$D$6:$CC$6,0)-1+7,1,1),""),"")</f>
        <v/>
      </c>
      <c r="EV1168" s="182" t="str">
        <f ca="1">IF($EU1168&lt;&gt;"",IF(OFFSET($D$6,MATCH(VALUE(SUBSTITUTE($EQ1168,$EG1168,"")),$A$6:$A$167,0)-1,MATCH($EG1168,$D$6:$CC$6,0)-1+8,1,1)=0,"",OFFSET($D$6,MATCH(VALUE(SUBSTITUTE($EQ1168,$EG1168,"")),$A$6:$A$167,0)-1,MATCH($EG1168,$D$6:$CC$6,0)-1+8,1,1)),"")</f>
        <v/>
      </c>
      <c r="EW1168" s="182" t="str">
        <f t="shared" ca="1" si="61"/>
        <v/>
      </c>
      <c r="EX1168" s="182" t="str">
        <f t="shared" ca="1" si="62"/>
        <v/>
      </c>
      <c r="EY1168" s="182" t="str">
        <f ca="1">IF(EU1168="","",COUNTIF(EU$6:$EU1168,"&gt;"&amp;0))</f>
        <v/>
      </c>
      <c r="EZ1168" s="167"/>
      <c r="FA1168" s="155"/>
    </row>
    <row r="1169" spans="146:157" ht="27.6" customHeight="1">
      <c r="EP1169" s="181"/>
      <c r="EQ1169" s="181"/>
      <c r="ER1169" s="182"/>
      <c r="ES1169" s="182"/>
      <c r="ET1169" s="182" t="str">
        <f t="shared" ca="1" si="60"/>
        <v/>
      </c>
      <c r="EU1169" s="182" t="str">
        <f ca="1">IFERROR(IF(OFFSET($D$6,MATCH(VALUE(SUBSTITUTE(EQ1169,EG1169,"")),$A$6:$A$167,0)-1,MATCH($EG1169,$D$6:$CC$6,0)-1+7,1,1)&gt;0,OFFSET($D$6,MATCH(VALUE(SUBSTITUTE(EQ1169,EG1169,"")),$A$6:$A$167,0)-1,MATCH($EG1169,$D$6:$CC$6,0)-1+7,1,1),""),"")</f>
        <v/>
      </c>
      <c r="EV1169" s="182" t="str">
        <f ca="1">IF($EU1169&lt;&gt;"",IF(OFFSET($D$6,MATCH(VALUE(SUBSTITUTE($EQ1169,$EG1169,"")),$A$6:$A$167,0)-1,MATCH($EG1169,$D$6:$CC$6,0)-1+8,1,1)=0,"",OFFSET($D$6,MATCH(VALUE(SUBSTITUTE($EQ1169,$EG1169,"")),$A$6:$A$167,0)-1,MATCH($EG1169,$D$6:$CC$6,0)-1+8,1,1)),"")</f>
        <v/>
      </c>
      <c r="EW1169" s="182" t="str">
        <f t="shared" ca="1" si="61"/>
        <v/>
      </c>
      <c r="EX1169" s="182" t="str">
        <f t="shared" ca="1" si="62"/>
        <v/>
      </c>
      <c r="EY1169" s="182" t="str">
        <f ca="1">IF(EU1169="","",COUNTIF(EU$6:$EU1169,"&gt;"&amp;0))</f>
        <v/>
      </c>
      <c r="EZ1169" s="167"/>
      <c r="FA1169" s="155"/>
    </row>
    <row r="1170" spans="146:157" ht="27.6" customHeight="1">
      <c r="EP1170" s="181"/>
      <c r="EQ1170" s="181"/>
      <c r="ER1170" s="182"/>
      <c r="ES1170" s="182"/>
      <c r="ET1170" s="182" t="str">
        <f t="shared" ca="1" si="60"/>
        <v/>
      </c>
      <c r="EU1170" s="182" t="str">
        <f ca="1">IFERROR(IF(OFFSET($D$6,MATCH(VALUE(SUBSTITUTE(EQ1170,EG1170,"")),$A$6:$A$167,0)-1,MATCH($EG1170,$D$6:$CC$6,0)-1+7,1,1)&gt;0,OFFSET($D$6,MATCH(VALUE(SUBSTITUTE(EQ1170,EG1170,"")),$A$6:$A$167,0)-1,MATCH($EG1170,$D$6:$CC$6,0)-1+7,1,1),""),"")</f>
        <v/>
      </c>
      <c r="EV1170" s="182" t="str">
        <f ca="1">IF($EU1170&lt;&gt;"",IF(OFFSET($D$6,MATCH(VALUE(SUBSTITUTE($EQ1170,$EG1170,"")),$A$6:$A$167,0)-1,MATCH($EG1170,$D$6:$CC$6,0)-1+8,1,1)=0,"",OFFSET($D$6,MATCH(VALUE(SUBSTITUTE($EQ1170,$EG1170,"")),$A$6:$A$167,0)-1,MATCH($EG1170,$D$6:$CC$6,0)-1+8,1,1)),"")</f>
        <v/>
      </c>
      <c r="EW1170" s="182" t="str">
        <f t="shared" ca="1" si="61"/>
        <v/>
      </c>
      <c r="EX1170" s="182" t="str">
        <f t="shared" ca="1" si="62"/>
        <v/>
      </c>
      <c r="EY1170" s="182" t="str">
        <f ca="1">IF(EU1170="","",COUNTIF(EU$6:$EU1170,"&gt;"&amp;0))</f>
        <v/>
      </c>
      <c r="EZ1170" s="167"/>
      <c r="FA1170" s="155"/>
    </row>
    <row r="1171" spans="146:157" ht="27.6" customHeight="1">
      <c r="EP1171" s="181"/>
      <c r="EQ1171" s="181"/>
      <c r="ER1171" s="182"/>
      <c r="ES1171" s="182"/>
      <c r="ET1171" s="182" t="str">
        <f t="shared" ca="1" si="60"/>
        <v/>
      </c>
      <c r="EU1171" s="182" t="str">
        <f ca="1">IFERROR(IF(OFFSET($D$6,MATCH(VALUE(SUBSTITUTE(EQ1171,EG1171,"")),$A$6:$A$167,0)-1,MATCH($EG1171,$D$6:$CC$6,0)-1+7,1,1)&gt;0,OFFSET($D$6,MATCH(VALUE(SUBSTITUTE(EQ1171,EG1171,"")),$A$6:$A$167,0)-1,MATCH($EG1171,$D$6:$CC$6,0)-1+7,1,1),""),"")</f>
        <v/>
      </c>
      <c r="EV1171" s="182" t="str">
        <f ca="1">IF($EU1171&lt;&gt;"",IF(OFFSET($D$6,MATCH(VALUE(SUBSTITUTE($EQ1171,$EG1171,"")),$A$6:$A$167,0)-1,MATCH($EG1171,$D$6:$CC$6,0)-1+8,1,1)=0,"",OFFSET($D$6,MATCH(VALUE(SUBSTITUTE($EQ1171,$EG1171,"")),$A$6:$A$167,0)-1,MATCH($EG1171,$D$6:$CC$6,0)-1+8,1,1)),"")</f>
        <v/>
      </c>
      <c r="EW1171" s="182" t="str">
        <f t="shared" ca="1" si="61"/>
        <v/>
      </c>
      <c r="EX1171" s="182" t="str">
        <f t="shared" ca="1" si="62"/>
        <v/>
      </c>
      <c r="EY1171" s="182" t="str">
        <f ca="1">IF(EU1171="","",COUNTIF(EU$6:$EU1171,"&gt;"&amp;0))</f>
        <v/>
      </c>
      <c r="EZ1171" s="167"/>
      <c r="FA1171" s="155"/>
    </row>
    <row r="1172" spans="146:157" ht="27.6" customHeight="1">
      <c r="EP1172" s="181"/>
      <c r="EQ1172" s="181"/>
      <c r="ER1172" s="182"/>
      <c r="ES1172" s="182"/>
      <c r="ET1172" s="182" t="str">
        <f t="shared" ca="1" si="60"/>
        <v/>
      </c>
      <c r="EU1172" s="182" t="str">
        <f ca="1">IFERROR(IF(OFFSET($D$6,MATCH(VALUE(SUBSTITUTE(EQ1172,EG1172,"")),$A$6:$A$167,0)-1,MATCH($EG1172,$D$6:$CC$6,0)-1+7,1,1)&gt;0,OFFSET($D$6,MATCH(VALUE(SUBSTITUTE(EQ1172,EG1172,"")),$A$6:$A$167,0)-1,MATCH($EG1172,$D$6:$CC$6,0)-1+7,1,1),""),"")</f>
        <v/>
      </c>
      <c r="EV1172" s="182" t="str">
        <f ca="1">IF($EU1172&lt;&gt;"",IF(OFFSET($D$6,MATCH(VALUE(SUBSTITUTE($EQ1172,$EG1172,"")),$A$6:$A$167,0)-1,MATCH($EG1172,$D$6:$CC$6,0)-1+8,1,1)=0,"",OFFSET($D$6,MATCH(VALUE(SUBSTITUTE($EQ1172,$EG1172,"")),$A$6:$A$167,0)-1,MATCH($EG1172,$D$6:$CC$6,0)-1+8,1,1)),"")</f>
        <v/>
      </c>
      <c r="EW1172" s="182" t="str">
        <f t="shared" ca="1" si="61"/>
        <v/>
      </c>
      <c r="EX1172" s="182" t="str">
        <f t="shared" ca="1" si="62"/>
        <v/>
      </c>
      <c r="EY1172" s="182" t="str">
        <f ca="1">IF(EU1172="","",COUNTIF(EU$6:$EU1172,"&gt;"&amp;0))</f>
        <v/>
      </c>
      <c r="EZ1172" s="167"/>
      <c r="FA1172" s="155"/>
    </row>
    <row r="1173" spans="146:157" ht="27.6" customHeight="1">
      <c r="EP1173" s="181"/>
      <c r="EQ1173" s="181"/>
      <c r="ER1173" s="182"/>
      <c r="ES1173" s="182"/>
      <c r="ET1173" s="182" t="str">
        <f t="shared" ca="1" si="60"/>
        <v/>
      </c>
      <c r="EU1173" s="182" t="str">
        <f ca="1">IFERROR(IF(OFFSET($D$6,MATCH(VALUE(SUBSTITUTE(EQ1173,EG1173,"")),$A$6:$A$167,0)-1,MATCH($EG1173,$D$6:$CC$6,0)-1+7,1,1)&gt;0,OFFSET($D$6,MATCH(VALUE(SUBSTITUTE(EQ1173,EG1173,"")),$A$6:$A$167,0)-1,MATCH($EG1173,$D$6:$CC$6,0)-1+7,1,1),""),"")</f>
        <v/>
      </c>
      <c r="EV1173" s="182" t="str">
        <f ca="1">IF($EU1173&lt;&gt;"",IF(OFFSET($D$6,MATCH(VALUE(SUBSTITUTE($EQ1173,$EG1173,"")),$A$6:$A$167,0)-1,MATCH($EG1173,$D$6:$CC$6,0)-1+8,1,1)=0,"",OFFSET($D$6,MATCH(VALUE(SUBSTITUTE($EQ1173,$EG1173,"")),$A$6:$A$167,0)-1,MATCH($EG1173,$D$6:$CC$6,0)-1+8,1,1)),"")</f>
        <v/>
      </c>
      <c r="EW1173" s="182" t="str">
        <f t="shared" ca="1" si="61"/>
        <v/>
      </c>
      <c r="EX1173" s="182" t="str">
        <f t="shared" ca="1" si="62"/>
        <v/>
      </c>
      <c r="EY1173" s="182" t="str">
        <f ca="1">IF(EU1173="","",COUNTIF(EU$6:$EU1173,"&gt;"&amp;0))</f>
        <v/>
      </c>
      <c r="EZ1173" s="167"/>
      <c r="FA1173" s="155"/>
    </row>
    <row r="1174" spans="146:157" ht="27.6" customHeight="1">
      <c r="EP1174" s="181"/>
      <c r="EQ1174" s="181"/>
      <c r="ER1174" s="182"/>
      <c r="ES1174" s="182"/>
      <c r="ET1174" s="182" t="str">
        <f t="shared" ca="1" si="60"/>
        <v/>
      </c>
      <c r="EU1174" s="182" t="str">
        <f ca="1">IFERROR(IF(OFFSET($D$6,MATCH(VALUE(SUBSTITUTE(EQ1174,EG1174,"")),$A$6:$A$167,0)-1,MATCH($EG1174,$D$6:$CC$6,0)-1+7,1,1)&gt;0,OFFSET($D$6,MATCH(VALUE(SUBSTITUTE(EQ1174,EG1174,"")),$A$6:$A$167,0)-1,MATCH($EG1174,$D$6:$CC$6,0)-1+7,1,1),""),"")</f>
        <v/>
      </c>
      <c r="EV1174" s="182" t="str">
        <f ca="1">IF($EU1174&lt;&gt;"",IF(OFFSET($D$6,MATCH(VALUE(SUBSTITUTE($EQ1174,$EG1174,"")),$A$6:$A$167,0)-1,MATCH($EG1174,$D$6:$CC$6,0)-1+8,1,1)=0,"",OFFSET($D$6,MATCH(VALUE(SUBSTITUTE($EQ1174,$EG1174,"")),$A$6:$A$167,0)-1,MATCH($EG1174,$D$6:$CC$6,0)-1+8,1,1)),"")</f>
        <v/>
      </c>
      <c r="EW1174" s="182" t="str">
        <f t="shared" ca="1" si="61"/>
        <v/>
      </c>
      <c r="EX1174" s="182" t="str">
        <f t="shared" ca="1" si="62"/>
        <v/>
      </c>
      <c r="EY1174" s="182" t="str">
        <f ca="1">IF(EU1174="","",COUNTIF(EU$6:$EU1174,"&gt;"&amp;0))</f>
        <v/>
      </c>
      <c r="EZ1174" s="167"/>
      <c r="FA1174" s="155"/>
    </row>
    <row r="1175" spans="146:157" ht="27.6" customHeight="1">
      <c r="EP1175" s="181"/>
      <c r="EQ1175" s="181"/>
      <c r="ER1175" s="182"/>
      <c r="ES1175" s="182"/>
      <c r="ET1175" s="182" t="str">
        <f t="shared" ca="1" si="60"/>
        <v/>
      </c>
      <c r="EU1175" s="182" t="str">
        <f ca="1">IFERROR(IF(OFFSET($D$6,MATCH(VALUE(SUBSTITUTE(EQ1175,EG1175,"")),$A$6:$A$167,0)-1,MATCH($EG1175,$D$6:$CC$6,0)-1+7,1,1)&gt;0,OFFSET($D$6,MATCH(VALUE(SUBSTITUTE(EQ1175,EG1175,"")),$A$6:$A$167,0)-1,MATCH($EG1175,$D$6:$CC$6,0)-1+7,1,1),""),"")</f>
        <v/>
      </c>
      <c r="EV1175" s="182" t="str">
        <f ca="1">IF($EU1175&lt;&gt;"",IF(OFFSET($D$6,MATCH(VALUE(SUBSTITUTE($EQ1175,$EG1175,"")),$A$6:$A$167,0)-1,MATCH($EG1175,$D$6:$CC$6,0)-1+8,1,1)=0,"",OFFSET($D$6,MATCH(VALUE(SUBSTITUTE($EQ1175,$EG1175,"")),$A$6:$A$167,0)-1,MATCH($EG1175,$D$6:$CC$6,0)-1+8,1,1)),"")</f>
        <v/>
      </c>
      <c r="EW1175" s="182" t="str">
        <f t="shared" ca="1" si="61"/>
        <v/>
      </c>
      <c r="EX1175" s="182" t="str">
        <f t="shared" ca="1" si="62"/>
        <v/>
      </c>
      <c r="EY1175" s="182" t="str">
        <f ca="1">IF(EU1175="","",COUNTIF(EU$6:$EU1175,"&gt;"&amp;0))</f>
        <v/>
      </c>
      <c r="EZ1175" s="167"/>
      <c r="FA1175" s="155"/>
    </row>
    <row r="1176" spans="146:157" ht="27.6" customHeight="1">
      <c r="EP1176" s="181"/>
      <c r="EQ1176" s="181"/>
      <c r="ER1176" s="182"/>
      <c r="ES1176" s="182"/>
      <c r="ET1176" s="182" t="str">
        <f t="shared" ca="1" si="60"/>
        <v/>
      </c>
      <c r="EU1176" s="182" t="str">
        <f ca="1">IFERROR(IF(OFFSET($D$6,MATCH(VALUE(SUBSTITUTE(EQ1176,EG1176,"")),$A$6:$A$167,0)-1,MATCH($EG1176,$D$6:$CC$6,0)-1+7,1,1)&gt;0,OFFSET($D$6,MATCH(VALUE(SUBSTITUTE(EQ1176,EG1176,"")),$A$6:$A$167,0)-1,MATCH($EG1176,$D$6:$CC$6,0)-1+7,1,1),""),"")</f>
        <v/>
      </c>
      <c r="EV1176" s="182" t="str">
        <f ca="1">IF($EU1176&lt;&gt;"",IF(OFFSET($D$6,MATCH(VALUE(SUBSTITUTE($EQ1176,$EG1176,"")),$A$6:$A$167,0)-1,MATCH($EG1176,$D$6:$CC$6,0)-1+8,1,1)=0,"",OFFSET($D$6,MATCH(VALUE(SUBSTITUTE($EQ1176,$EG1176,"")),$A$6:$A$167,0)-1,MATCH($EG1176,$D$6:$CC$6,0)-1+8,1,1)),"")</f>
        <v/>
      </c>
      <c r="EW1176" s="182" t="str">
        <f t="shared" ca="1" si="61"/>
        <v/>
      </c>
      <c r="EX1176" s="182" t="str">
        <f t="shared" ca="1" si="62"/>
        <v/>
      </c>
      <c r="EY1176" s="182" t="str">
        <f ca="1">IF(EU1176="","",COUNTIF(EU$6:$EU1176,"&gt;"&amp;0))</f>
        <v/>
      </c>
      <c r="EZ1176" s="167"/>
      <c r="FA1176" s="155"/>
    </row>
    <row r="1177" spans="146:157" ht="27.6" customHeight="1">
      <c r="EP1177" s="181"/>
      <c r="EQ1177" s="181"/>
      <c r="ER1177" s="182"/>
      <c r="ES1177" s="182"/>
      <c r="ET1177" s="182" t="str">
        <f t="shared" ca="1" si="60"/>
        <v/>
      </c>
      <c r="EU1177" s="182" t="str">
        <f ca="1">IFERROR(IF(OFFSET($D$6,MATCH(VALUE(SUBSTITUTE(EQ1177,EG1177,"")),$A$6:$A$167,0)-1,MATCH($EG1177,$D$6:$CC$6,0)-1+7,1,1)&gt;0,OFFSET($D$6,MATCH(VALUE(SUBSTITUTE(EQ1177,EG1177,"")),$A$6:$A$167,0)-1,MATCH($EG1177,$D$6:$CC$6,0)-1+7,1,1),""),"")</f>
        <v/>
      </c>
      <c r="EV1177" s="182" t="str">
        <f ca="1">IF($EU1177&lt;&gt;"",IF(OFFSET($D$6,MATCH(VALUE(SUBSTITUTE($EQ1177,$EG1177,"")),$A$6:$A$167,0)-1,MATCH($EG1177,$D$6:$CC$6,0)-1+8,1,1)=0,"",OFFSET($D$6,MATCH(VALUE(SUBSTITUTE($EQ1177,$EG1177,"")),$A$6:$A$167,0)-1,MATCH($EG1177,$D$6:$CC$6,0)-1+8,1,1)),"")</f>
        <v/>
      </c>
      <c r="EW1177" s="182" t="str">
        <f t="shared" ca="1" si="61"/>
        <v/>
      </c>
      <c r="EX1177" s="182" t="str">
        <f t="shared" ca="1" si="62"/>
        <v/>
      </c>
      <c r="EY1177" s="182" t="str">
        <f ca="1">IF(EU1177="","",COUNTIF(EU$6:$EU1177,"&gt;"&amp;0))</f>
        <v/>
      </c>
      <c r="EZ1177" s="167"/>
      <c r="FA1177" s="155"/>
    </row>
    <row r="1178" spans="146:157" ht="27.6" customHeight="1">
      <c r="EP1178" s="181"/>
      <c r="EQ1178" s="181"/>
      <c r="ER1178" s="182"/>
      <c r="ES1178" s="182"/>
      <c r="ET1178" s="182" t="str">
        <f t="shared" ca="1" si="60"/>
        <v/>
      </c>
      <c r="EU1178" s="182" t="str">
        <f ca="1">IFERROR(IF(OFFSET($D$6,MATCH(VALUE(SUBSTITUTE(EQ1178,EG1178,"")),$A$6:$A$167,0)-1,MATCH($EG1178,$D$6:$CC$6,0)-1+7,1,1)&gt;0,OFFSET($D$6,MATCH(VALUE(SUBSTITUTE(EQ1178,EG1178,"")),$A$6:$A$167,0)-1,MATCH($EG1178,$D$6:$CC$6,0)-1+7,1,1),""),"")</f>
        <v/>
      </c>
      <c r="EV1178" s="182" t="str">
        <f ca="1">IF($EU1178&lt;&gt;"",IF(OFFSET($D$6,MATCH(VALUE(SUBSTITUTE($EQ1178,$EG1178,"")),$A$6:$A$167,0)-1,MATCH($EG1178,$D$6:$CC$6,0)-1+8,1,1)=0,"",OFFSET($D$6,MATCH(VALUE(SUBSTITUTE($EQ1178,$EG1178,"")),$A$6:$A$167,0)-1,MATCH($EG1178,$D$6:$CC$6,0)-1+8,1,1)),"")</f>
        <v/>
      </c>
      <c r="EW1178" s="182" t="str">
        <f t="shared" ca="1" si="61"/>
        <v/>
      </c>
      <c r="EX1178" s="182" t="str">
        <f t="shared" ca="1" si="62"/>
        <v/>
      </c>
      <c r="EY1178" s="182" t="str">
        <f ca="1">IF(EU1178="","",COUNTIF(EU$6:$EU1178,"&gt;"&amp;0))</f>
        <v/>
      </c>
      <c r="EZ1178" s="167"/>
      <c r="FA1178" s="155"/>
    </row>
    <row r="1179" spans="146:157" ht="27.6" customHeight="1">
      <c r="EP1179" s="181"/>
      <c r="EQ1179" s="181"/>
      <c r="ER1179" s="182"/>
      <c r="ES1179" s="182"/>
      <c r="ET1179" s="182" t="str">
        <f t="shared" ca="1" si="60"/>
        <v/>
      </c>
      <c r="EU1179" s="182" t="str">
        <f ca="1">IFERROR(IF(OFFSET($D$6,MATCH(VALUE(SUBSTITUTE(EQ1179,EG1179,"")),$A$6:$A$167,0)-1,MATCH($EG1179,$D$6:$CC$6,0)-1+7,1,1)&gt;0,OFFSET($D$6,MATCH(VALUE(SUBSTITUTE(EQ1179,EG1179,"")),$A$6:$A$167,0)-1,MATCH($EG1179,$D$6:$CC$6,0)-1+7,1,1),""),"")</f>
        <v/>
      </c>
      <c r="EV1179" s="182" t="str">
        <f ca="1">IF($EU1179&lt;&gt;"",IF(OFFSET($D$6,MATCH(VALUE(SUBSTITUTE($EQ1179,$EG1179,"")),$A$6:$A$167,0)-1,MATCH($EG1179,$D$6:$CC$6,0)-1+8,1,1)=0,"",OFFSET($D$6,MATCH(VALUE(SUBSTITUTE($EQ1179,$EG1179,"")),$A$6:$A$167,0)-1,MATCH($EG1179,$D$6:$CC$6,0)-1+8,1,1)),"")</f>
        <v/>
      </c>
      <c r="EW1179" s="182" t="str">
        <f t="shared" ca="1" si="61"/>
        <v/>
      </c>
      <c r="EX1179" s="182" t="str">
        <f t="shared" ca="1" si="62"/>
        <v/>
      </c>
      <c r="EY1179" s="182" t="str">
        <f ca="1">IF(EU1179="","",COUNTIF(EU$6:$EU1179,"&gt;"&amp;0))</f>
        <v/>
      </c>
      <c r="EZ1179" s="167"/>
      <c r="FA1179" s="155"/>
    </row>
    <row r="1180" spans="146:157" ht="27.6" customHeight="1">
      <c r="EP1180" s="181"/>
      <c r="EQ1180" s="181"/>
      <c r="ER1180" s="182"/>
      <c r="ES1180" s="182"/>
      <c r="ET1180" s="182" t="str">
        <f t="shared" ca="1" si="60"/>
        <v/>
      </c>
      <c r="EU1180" s="182" t="str">
        <f ca="1">IFERROR(IF(OFFSET($D$6,MATCH(VALUE(SUBSTITUTE(EQ1180,EG1180,"")),$A$6:$A$167,0)-1,MATCH($EG1180,$D$6:$CC$6,0)-1+7,1,1)&gt;0,OFFSET($D$6,MATCH(VALUE(SUBSTITUTE(EQ1180,EG1180,"")),$A$6:$A$167,0)-1,MATCH($EG1180,$D$6:$CC$6,0)-1+7,1,1),""),"")</f>
        <v/>
      </c>
      <c r="EV1180" s="182" t="str">
        <f ca="1">IF($EU1180&lt;&gt;"",IF(OFFSET($D$6,MATCH(VALUE(SUBSTITUTE($EQ1180,$EG1180,"")),$A$6:$A$167,0)-1,MATCH($EG1180,$D$6:$CC$6,0)-1+8,1,1)=0,"",OFFSET($D$6,MATCH(VALUE(SUBSTITUTE($EQ1180,$EG1180,"")),$A$6:$A$167,0)-1,MATCH($EG1180,$D$6:$CC$6,0)-1+8,1,1)),"")</f>
        <v/>
      </c>
      <c r="EW1180" s="182" t="str">
        <f t="shared" ca="1" si="61"/>
        <v/>
      </c>
      <c r="EX1180" s="182" t="str">
        <f t="shared" ca="1" si="62"/>
        <v/>
      </c>
      <c r="EY1180" s="182" t="str">
        <f ca="1">IF(EU1180="","",COUNTIF(EU$6:$EU1180,"&gt;"&amp;0))</f>
        <v/>
      </c>
      <c r="EZ1180" s="167"/>
      <c r="FA1180" s="155"/>
    </row>
    <row r="1181" spans="146:157" ht="27.6" customHeight="1">
      <c r="EP1181" s="181"/>
      <c r="EQ1181" s="181"/>
      <c r="ER1181" s="182"/>
      <c r="ES1181" s="182"/>
      <c r="ET1181" s="182" t="str">
        <f t="shared" ca="1" si="60"/>
        <v/>
      </c>
      <c r="EU1181" s="182" t="str">
        <f ca="1">IFERROR(IF(OFFSET($D$6,MATCH(VALUE(SUBSTITUTE(EQ1181,EG1181,"")),$A$6:$A$167,0)-1,MATCH($EG1181,$D$6:$CC$6,0)-1+7,1,1)&gt;0,OFFSET($D$6,MATCH(VALUE(SUBSTITUTE(EQ1181,EG1181,"")),$A$6:$A$167,0)-1,MATCH($EG1181,$D$6:$CC$6,0)-1+7,1,1),""),"")</f>
        <v/>
      </c>
      <c r="EV1181" s="182" t="str">
        <f ca="1">IF($EU1181&lt;&gt;"",IF(OFFSET($D$6,MATCH(VALUE(SUBSTITUTE($EQ1181,$EG1181,"")),$A$6:$A$167,0)-1,MATCH($EG1181,$D$6:$CC$6,0)-1+8,1,1)=0,"",OFFSET($D$6,MATCH(VALUE(SUBSTITUTE($EQ1181,$EG1181,"")),$A$6:$A$167,0)-1,MATCH($EG1181,$D$6:$CC$6,0)-1+8,1,1)),"")</f>
        <v/>
      </c>
      <c r="EW1181" s="182" t="str">
        <f t="shared" ca="1" si="61"/>
        <v/>
      </c>
      <c r="EX1181" s="182" t="str">
        <f t="shared" ca="1" si="62"/>
        <v/>
      </c>
      <c r="EY1181" s="182" t="str">
        <f ca="1">IF(EU1181="","",COUNTIF(EU$6:$EU1181,"&gt;"&amp;0))</f>
        <v/>
      </c>
      <c r="EZ1181" s="167"/>
      <c r="FA1181" s="155"/>
    </row>
    <row r="1182" spans="146:157" ht="27.6" customHeight="1">
      <c r="EP1182" s="181"/>
      <c r="EQ1182" s="181"/>
      <c r="ER1182" s="182"/>
      <c r="ES1182" s="182"/>
      <c r="ET1182" s="182" t="str">
        <f t="shared" ca="1" si="60"/>
        <v/>
      </c>
      <c r="EU1182" s="182" t="str">
        <f ca="1">IFERROR(IF(OFFSET($D$6,MATCH(VALUE(SUBSTITUTE(EQ1182,EG1182,"")),$A$6:$A$167,0)-1,MATCH($EG1182,$D$6:$CC$6,0)-1+7,1,1)&gt;0,OFFSET($D$6,MATCH(VALUE(SUBSTITUTE(EQ1182,EG1182,"")),$A$6:$A$167,0)-1,MATCH($EG1182,$D$6:$CC$6,0)-1+7,1,1),""),"")</f>
        <v/>
      </c>
      <c r="EV1182" s="182" t="str">
        <f ca="1">IF($EU1182&lt;&gt;"",IF(OFFSET($D$6,MATCH(VALUE(SUBSTITUTE($EQ1182,$EG1182,"")),$A$6:$A$167,0)-1,MATCH($EG1182,$D$6:$CC$6,0)-1+8,1,1)=0,"",OFFSET($D$6,MATCH(VALUE(SUBSTITUTE($EQ1182,$EG1182,"")),$A$6:$A$167,0)-1,MATCH($EG1182,$D$6:$CC$6,0)-1+8,1,1)),"")</f>
        <v/>
      </c>
      <c r="EW1182" s="182" t="str">
        <f t="shared" ca="1" si="61"/>
        <v/>
      </c>
      <c r="EX1182" s="182" t="str">
        <f t="shared" ca="1" si="62"/>
        <v/>
      </c>
      <c r="EY1182" s="182" t="str">
        <f ca="1">IF(EU1182="","",COUNTIF(EU$6:$EU1182,"&gt;"&amp;0))</f>
        <v/>
      </c>
      <c r="EZ1182" s="167"/>
      <c r="FA1182" s="155"/>
    </row>
    <row r="1183" spans="146:157" ht="27.6" customHeight="1">
      <c r="EP1183" s="181"/>
      <c r="EQ1183" s="181"/>
      <c r="ER1183" s="182"/>
      <c r="ES1183" s="182"/>
      <c r="ET1183" s="182" t="str">
        <f t="shared" ca="1" si="60"/>
        <v/>
      </c>
      <c r="EU1183" s="182" t="str">
        <f ca="1">IFERROR(IF(OFFSET($D$6,MATCH(VALUE(SUBSTITUTE(EQ1183,EG1183,"")),$A$6:$A$167,0)-1,MATCH($EG1183,$D$6:$CC$6,0)-1+7,1,1)&gt;0,OFFSET($D$6,MATCH(VALUE(SUBSTITUTE(EQ1183,EG1183,"")),$A$6:$A$167,0)-1,MATCH($EG1183,$D$6:$CC$6,0)-1+7,1,1),""),"")</f>
        <v/>
      </c>
      <c r="EV1183" s="182" t="str">
        <f ca="1">IF($EU1183&lt;&gt;"",IF(OFFSET($D$6,MATCH(VALUE(SUBSTITUTE($EQ1183,$EG1183,"")),$A$6:$A$167,0)-1,MATCH($EG1183,$D$6:$CC$6,0)-1+8,1,1)=0,"",OFFSET($D$6,MATCH(VALUE(SUBSTITUTE($EQ1183,$EG1183,"")),$A$6:$A$167,0)-1,MATCH($EG1183,$D$6:$CC$6,0)-1+8,1,1)),"")</f>
        <v/>
      </c>
      <c r="EW1183" s="182" t="str">
        <f t="shared" ca="1" si="61"/>
        <v/>
      </c>
      <c r="EX1183" s="182" t="str">
        <f t="shared" ca="1" si="62"/>
        <v/>
      </c>
      <c r="EY1183" s="182" t="str">
        <f ca="1">IF(EU1183="","",COUNTIF(EU$6:$EU1183,"&gt;"&amp;0))</f>
        <v/>
      </c>
      <c r="EZ1183" s="167"/>
      <c r="FA1183" s="155"/>
    </row>
    <row r="1184" spans="146:157" ht="27.6" customHeight="1">
      <c r="EP1184" s="181"/>
      <c r="EQ1184" s="181"/>
      <c r="ER1184" s="182"/>
      <c r="ES1184" s="182"/>
      <c r="ET1184" s="182" t="str">
        <f t="shared" ca="1" si="60"/>
        <v/>
      </c>
      <c r="EU1184" s="182" t="str">
        <f ca="1">IFERROR(IF(OFFSET($D$6,MATCH(VALUE(SUBSTITUTE(EQ1184,EG1184,"")),$A$6:$A$167,0)-1,MATCH($EG1184,$D$6:$CC$6,0)-1+7,1,1)&gt;0,OFFSET($D$6,MATCH(VALUE(SUBSTITUTE(EQ1184,EG1184,"")),$A$6:$A$167,0)-1,MATCH($EG1184,$D$6:$CC$6,0)-1+7,1,1),""),"")</f>
        <v/>
      </c>
      <c r="EV1184" s="182" t="str">
        <f ca="1">IF($EU1184&lt;&gt;"",IF(OFFSET($D$6,MATCH(VALUE(SUBSTITUTE($EQ1184,$EG1184,"")),$A$6:$A$167,0)-1,MATCH($EG1184,$D$6:$CC$6,0)-1+8,1,1)=0,"",OFFSET($D$6,MATCH(VALUE(SUBSTITUTE($EQ1184,$EG1184,"")),$A$6:$A$167,0)-1,MATCH($EG1184,$D$6:$CC$6,0)-1+8,1,1)),"")</f>
        <v/>
      </c>
      <c r="EW1184" s="182" t="str">
        <f t="shared" ca="1" si="61"/>
        <v/>
      </c>
      <c r="EX1184" s="182" t="str">
        <f t="shared" ca="1" si="62"/>
        <v/>
      </c>
      <c r="EY1184" s="182" t="str">
        <f ca="1">IF(EU1184="","",COUNTIF(EU$6:$EU1184,"&gt;"&amp;0))</f>
        <v/>
      </c>
      <c r="EZ1184" s="167"/>
      <c r="FA1184" s="155"/>
    </row>
    <row r="1185" spans="146:157" ht="27.6" customHeight="1">
      <c r="EP1185" s="181"/>
      <c r="EQ1185" s="181"/>
      <c r="ER1185" s="182"/>
      <c r="ES1185" s="182"/>
      <c r="ET1185" s="182" t="str">
        <f t="shared" ca="1" si="60"/>
        <v/>
      </c>
      <c r="EU1185" s="182" t="str">
        <f ca="1">IFERROR(IF(OFFSET($D$6,MATCH(VALUE(SUBSTITUTE(EQ1185,EG1185,"")),$A$6:$A$167,0)-1,MATCH($EG1185,$D$6:$CC$6,0)-1+7,1,1)&gt;0,OFFSET($D$6,MATCH(VALUE(SUBSTITUTE(EQ1185,EG1185,"")),$A$6:$A$167,0)-1,MATCH($EG1185,$D$6:$CC$6,0)-1+7,1,1),""),"")</f>
        <v/>
      </c>
      <c r="EV1185" s="182" t="str">
        <f ca="1">IF($EU1185&lt;&gt;"",IF(OFFSET($D$6,MATCH(VALUE(SUBSTITUTE($EQ1185,$EG1185,"")),$A$6:$A$167,0)-1,MATCH($EG1185,$D$6:$CC$6,0)-1+8,1,1)=0,"",OFFSET($D$6,MATCH(VALUE(SUBSTITUTE($EQ1185,$EG1185,"")),$A$6:$A$167,0)-1,MATCH($EG1185,$D$6:$CC$6,0)-1+8,1,1)),"")</f>
        <v/>
      </c>
      <c r="EW1185" s="182" t="str">
        <f t="shared" ca="1" si="61"/>
        <v/>
      </c>
      <c r="EX1185" s="182" t="str">
        <f t="shared" ca="1" si="62"/>
        <v/>
      </c>
      <c r="EY1185" s="182" t="str">
        <f ca="1">IF(EU1185="","",COUNTIF(EU$6:$EU1185,"&gt;"&amp;0))</f>
        <v/>
      </c>
      <c r="EZ1185" s="167"/>
      <c r="FA1185" s="155"/>
    </row>
    <row r="1186" spans="146:157" ht="27.6" customHeight="1">
      <c r="EP1186" s="181"/>
      <c r="EQ1186" s="181"/>
      <c r="ER1186" s="182"/>
      <c r="ES1186" s="182"/>
      <c r="ET1186" s="182" t="str">
        <f t="shared" ca="1" si="60"/>
        <v/>
      </c>
      <c r="EU1186" s="182" t="str">
        <f ca="1">IFERROR(IF(OFFSET($D$6,MATCH(VALUE(SUBSTITUTE(EQ1186,EG1186,"")),$A$6:$A$167,0)-1,MATCH($EG1186,$D$6:$CC$6,0)-1+7,1,1)&gt;0,OFFSET($D$6,MATCH(VALUE(SUBSTITUTE(EQ1186,EG1186,"")),$A$6:$A$167,0)-1,MATCH($EG1186,$D$6:$CC$6,0)-1+7,1,1),""),"")</f>
        <v/>
      </c>
      <c r="EV1186" s="182" t="str">
        <f ca="1">IF($EU1186&lt;&gt;"",IF(OFFSET($D$6,MATCH(VALUE(SUBSTITUTE($EQ1186,$EG1186,"")),$A$6:$A$167,0)-1,MATCH($EG1186,$D$6:$CC$6,0)-1+8,1,1)=0,"",OFFSET($D$6,MATCH(VALUE(SUBSTITUTE($EQ1186,$EG1186,"")),$A$6:$A$167,0)-1,MATCH($EG1186,$D$6:$CC$6,0)-1+8,1,1)),"")</f>
        <v/>
      </c>
      <c r="EW1186" s="182" t="str">
        <f t="shared" ca="1" si="61"/>
        <v/>
      </c>
      <c r="EX1186" s="182" t="str">
        <f t="shared" ca="1" si="62"/>
        <v/>
      </c>
      <c r="EY1186" s="182" t="str">
        <f ca="1">IF(EU1186="","",COUNTIF(EU$6:$EU1186,"&gt;"&amp;0))</f>
        <v/>
      </c>
      <c r="EZ1186" s="167"/>
      <c r="FA1186" s="155"/>
    </row>
    <row r="1187" spans="146:157" ht="27.6" customHeight="1">
      <c r="EP1187" s="181"/>
      <c r="EQ1187" s="181"/>
      <c r="ER1187" s="182"/>
      <c r="ES1187" s="182"/>
      <c r="ET1187" s="182" t="str">
        <f t="shared" ca="1" si="60"/>
        <v/>
      </c>
      <c r="EU1187" s="182" t="str">
        <f ca="1">IFERROR(IF(OFFSET($D$6,MATCH(VALUE(SUBSTITUTE(EQ1187,EG1187,"")),$A$6:$A$167,0)-1,MATCH($EG1187,$D$6:$CC$6,0)-1+7,1,1)&gt;0,OFFSET($D$6,MATCH(VALUE(SUBSTITUTE(EQ1187,EG1187,"")),$A$6:$A$167,0)-1,MATCH($EG1187,$D$6:$CC$6,0)-1+7,1,1),""),"")</f>
        <v/>
      </c>
      <c r="EV1187" s="182" t="str">
        <f ca="1">IF($EU1187&lt;&gt;"",IF(OFFSET($D$6,MATCH(VALUE(SUBSTITUTE($EQ1187,$EG1187,"")),$A$6:$A$167,0)-1,MATCH($EG1187,$D$6:$CC$6,0)-1+8,1,1)=0,"",OFFSET($D$6,MATCH(VALUE(SUBSTITUTE($EQ1187,$EG1187,"")),$A$6:$A$167,0)-1,MATCH($EG1187,$D$6:$CC$6,0)-1+8,1,1)),"")</f>
        <v/>
      </c>
      <c r="EW1187" s="182" t="str">
        <f t="shared" ca="1" si="61"/>
        <v/>
      </c>
      <c r="EX1187" s="182" t="str">
        <f t="shared" ca="1" si="62"/>
        <v/>
      </c>
      <c r="EY1187" s="182" t="str">
        <f ca="1">IF(EU1187="","",COUNTIF(EU$6:$EU1187,"&gt;"&amp;0))</f>
        <v/>
      </c>
      <c r="EZ1187" s="167"/>
      <c r="FA1187" s="155"/>
    </row>
    <row r="1188" spans="146:157" ht="27.6" customHeight="1">
      <c r="EP1188" s="181"/>
      <c r="EQ1188" s="181"/>
      <c r="ER1188" s="182"/>
      <c r="ES1188" s="182"/>
      <c r="ET1188" s="182" t="str">
        <f t="shared" ca="1" si="60"/>
        <v/>
      </c>
      <c r="EU1188" s="182" t="str">
        <f ca="1">IFERROR(IF(OFFSET($D$6,MATCH(VALUE(SUBSTITUTE(EQ1188,EG1188,"")),$A$6:$A$167,0)-1,MATCH($EG1188,$D$6:$CC$6,0)-1+7,1,1)&gt;0,OFFSET($D$6,MATCH(VALUE(SUBSTITUTE(EQ1188,EG1188,"")),$A$6:$A$167,0)-1,MATCH($EG1188,$D$6:$CC$6,0)-1+7,1,1),""),"")</f>
        <v/>
      </c>
      <c r="EV1188" s="182" t="str">
        <f ca="1">IF($EU1188&lt;&gt;"",IF(OFFSET($D$6,MATCH(VALUE(SUBSTITUTE($EQ1188,$EG1188,"")),$A$6:$A$167,0)-1,MATCH($EG1188,$D$6:$CC$6,0)-1+8,1,1)=0,"",OFFSET($D$6,MATCH(VALUE(SUBSTITUTE($EQ1188,$EG1188,"")),$A$6:$A$167,0)-1,MATCH($EG1188,$D$6:$CC$6,0)-1+8,1,1)),"")</f>
        <v/>
      </c>
      <c r="EW1188" s="182" t="str">
        <f t="shared" ca="1" si="61"/>
        <v/>
      </c>
      <c r="EX1188" s="182" t="str">
        <f t="shared" ca="1" si="62"/>
        <v/>
      </c>
      <c r="EY1188" s="182" t="str">
        <f ca="1">IF(EU1188="","",COUNTIF(EU$6:$EU1188,"&gt;"&amp;0))</f>
        <v/>
      </c>
      <c r="EZ1188" s="167"/>
      <c r="FA1188" s="155"/>
    </row>
    <row r="1189" spans="146:157" ht="27.6" customHeight="1">
      <c r="EP1189" s="181"/>
      <c r="EQ1189" s="181"/>
      <c r="ER1189" s="182"/>
      <c r="ES1189" s="182"/>
      <c r="ET1189" s="182" t="str">
        <f t="shared" ca="1" si="60"/>
        <v/>
      </c>
      <c r="EU1189" s="182" t="str">
        <f ca="1">IFERROR(IF(OFFSET($D$6,MATCH(VALUE(SUBSTITUTE(EQ1189,EG1189,"")),$A$6:$A$167,0)-1,MATCH($EG1189,$D$6:$CC$6,0)-1+7,1,1)&gt;0,OFFSET($D$6,MATCH(VALUE(SUBSTITUTE(EQ1189,EG1189,"")),$A$6:$A$167,0)-1,MATCH($EG1189,$D$6:$CC$6,0)-1+7,1,1),""),"")</f>
        <v/>
      </c>
      <c r="EV1189" s="182" t="str">
        <f ca="1">IF($EU1189&lt;&gt;"",IF(OFFSET($D$6,MATCH(VALUE(SUBSTITUTE($EQ1189,$EG1189,"")),$A$6:$A$167,0)-1,MATCH($EG1189,$D$6:$CC$6,0)-1+8,1,1)=0,"",OFFSET($D$6,MATCH(VALUE(SUBSTITUTE($EQ1189,$EG1189,"")),$A$6:$A$167,0)-1,MATCH($EG1189,$D$6:$CC$6,0)-1+8,1,1)),"")</f>
        <v/>
      </c>
      <c r="EW1189" s="182" t="str">
        <f t="shared" ca="1" si="61"/>
        <v/>
      </c>
      <c r="EX1189" s="182" t="str">
        <f t="shared" ca="1" si="62"/>
        <v/>
      </c>
      <c r="EY1189" s="182" t="str">
        <f ca="1">IF(EU1189="","",COUNTIF(EU$6:$EU1189,"&gt;"&amp;0))</f>
        <v/>
      </c>
      <c r="EZ1189" s="167"/>
      <c r="FA1189" s="155"/>
    </row>
    <row r="1190" spans="146:157" ht="27.6" customHeight="1">
      <c r="EP1190" s="181"/>
      <c r="EQ1190" s="181"/>
      <c r="ER1190" s="182"/>
      <c r="ES1190" s="182"/>
      <c r="ET1190" s="182" t="str">
        <f t="shared" ca="1" si="60"/>
        <v/>
      </c>
      <c r="EU1190" s="182" t="str">
        <f ca="1">IFERROR(IF(OFFSET($D$6,MATCH(VALUE(SUBSTITUTE(EQ1190,EG1190,"")),$A$6:$A$167,0)-1,MATCH($EG1190,$D$6:$CC$6,0)-1+7,1,1)&gt;0,OFFSET($D$6,MATCH(VALUE(SUBSTITUTE(EQ1190,EG1190,"")),$A$6:$A$167,0)-1,MATCH($EG1190,$D$6:$CC$6,0)-1+7,1,1),""),"")</f>
        <v/>
      </c>
      <c r="EV1190" s="182" t="str">
        <f ca="1">IF($EU1190&lt;&gt;"",IF(OFFSET($D$6,MATCH(VALUE(SUBSTITUTE($EQ1190,$EG1190,"")),$A$6:$A$167,0)-1,MATCH($EG1190,$D$6:$CC$6,0)-1+8,1,1)=0,"",OFFSET($D$6,MATCH(VALUE(SUBSTITUTE($EQ1190,$EG1190,"")),$A$6:$A$167,0)-1,MATCH($EG1190,$D$6:$CC$6,0)-1+8,1,1)),"")</f>
        <v/>
      </c>
      <c r="EW1190" s="182" t="str">
        <f t="shared" ca="1" si="61"/>
        <v/>
      </c>
      <c r="EX1190" s="182" t="str">
        <f t="shared" ca="1" si="62"/>
        <v/>
      </c>
      <c r="EY1190" s="182" t="str">
        <f ca="1">IF(EU1190="","",COUNTIF(EU$6:$EU1190,"&gt;"&amp;0))</f>
        <v/>
      </c>
      <c r="EZ1190" s="167"/>
      <c r="FA1190" s="155"/>
    </row>
    <row r="1191" spans="146:157" ht="27.6" customHeight="1">
      <c r="EP1191" s="181"/>
      <c r="EQ1191" s="181"/>
      <c r="ER1191" s="182"/>
      <c r="ES1191" s="182"/>
      <c r="ET1191" s="182" t="str">
        <f t="shared" ca="1" si="60"/>
        <v/>
      </c>
      <c r="EU1191" s="182" t="str">
        <f ca="1">IFERROR(IF(OFFSET($D$6,MATCH(VALUE(SUBSTITUTE(EQ1191,EG1191,"")),$A$6:$A$167,0)-1,MATCH($EG1191,$D$6:$CC$6,0)-1+7,1,1)&gt;0,OFFSET($D$6,MATCH(VALUE(SUBSTITUTE(EQ1191,EG1191,"")),$A$6:$A$167,0)-1,MATCH($EG1191,$D$6:$CC$6,0)-1+7,1,1),""),"")</f>
        <v/>
      </c>
      <c r="EV1191" s="182" t="str">
        <f ca="1">IF($EU1191&lt;&gt;"",IF(OFFSET($D$6,MATCH(VALUE(SUBSTITUTE($EQ1191,$EG1191,"")),$A$6:$A$167,0)-1,MATCH($EG1191,$D$6:$CC$6,0)-1+8,1,1)=0,"",OFFSET($D$6,MATCH(VALUE(SUBSTITUTE($EQ1191,$EG1191,"")),$A$6:$A$167,0)-1,MATCH($EG1191,$D$6:$CC$6,0)-1+8,1,1)),"")</f>
        <v/>
      </c>
      <c r="EW1191" s="182" t="str">
        <f t="shared" ca="1" si="61"/>
        <v/>
      </c>
      <c r="EX1191" s="182" t="str">
        <f t="shared" ca="1" si="62"/>
        <v/>
      </c>
      <c r="EY1191" s="182" t="str">
        <f ca="1">IF(EU1191="","",COUNTIF(EU$6:$EU1191,"&gt;"&amp;0))</f>
        <v/>
      </c>
      <c r="EZ1191" s="167"/>
      <c r="FA1191" s="155"/>
    </row>
    <row r="1192" spans="146:157" ht="27.6" customHeight="1">
      <c r="EP1192" s="181"/>
      <c r="EQ1192" s="181"/>
      <c r="ER1192" s="182"/>
      <c r="ES1192" s="182"/>
      <c r="ET1192" s="182" t="str">
        <f t="shared" ca="1" si="60"/>
        <v/>
      </c>
      <c r="EU1192" s="182" t="str">
        <f ca="1">IFERROR(IF(OFFSET($D$6,MATCH(VALUE(SUBSTITUTE(EQ1192,EG1192,"")),$A$6:$A$167,0)-1,MATCH($EG1192,$D$6:$CC$6,0)-1+7,1,1)&gt;0,OFFSET($D$6,MATCH(VALUE(SUBSTITUTE(EQ1192,EG1192,"")),$A$6:$A$167,0)-1,MATCH($EG1192,$D$6:$CC$6,0)-1+7,1,1),""),"")</f>
        <v/>
      </c>
      <c r="EV1192" s="182" t="str">
        <f ca="1">IF($EU1192&lt;&gt;"",IF(OFFSET($D$6,MATCH(VALUE(SUBSTITUTE($EQ1192,$EG1192,"")),$A$6:$A$167,0)-1,MATCH($EG1192,$D$6:$CC$6,0)-1+8,1,1)=0,"",OFFSET($D$6,MATCH(VALUE(SUBSTITUTE($EQ1192,$EG1192,"")),$A$6:$A$167,0)-1,MATCH($EG1192,$D$6:$CC$6,0)-1+8,1,1)),"")</f>
        <v/>
      </c>
      <c r="EW1192" s="182" t="str">
        <f t="shared" ca="1" si="61"/>
        <v/>
      </c>
      <c r="EX1192" s="182" t="str">
        <f t="shared" ca="1" si="62"/>
        <v/>
      </c>
      <c r="EY1192" s="182" t="str">
        <f ca="1">IF(EU1192="","",COUNTIF(EU$6:$EU1192,"&gt;"&amp;0))</f>
        <v/>
      </c>
      <c r="EZ1192" s="167"/>
      <c r="FA1192" s="155"/>
    </row>
    <row r="1193" spans="146:157" ht="27.6" customHeight="1">
      <c r="EP1193" s="181"/>
      <c r="EQ1193" s="181"/>
      <c r="ER1193" s="182"/>
      <c r="ES1193" s="182"/>
      <c r="ET1193" s="182" t="str">
        <f t="shared" ca="1" si="60"/>
        <v/>
      </c>
      <c r="EU1193" s="182" t="str">
        <f ca="1">IFERROR(IF(OFFSET($D$6,MATCH(VALUE(SUBSTITUTE(EQ1193,EG1193,"")),$A$6:$A$167,0)-1,MATCH($EG1193,$D$6:$CC$6,0)-1+7,1,1)&gt;0,OFFSET($D$6,MATCH(VALUE(SUBSTITUTE(EQ1193,EG1193,"")),$A$6:$A$167,0)-1,MATCH($EG1193,$D$6:$CC$6,0)-1+7,1,1),""),"")</f>
        <v/>
      </c>
      <c r="EV1193" s="182" t="str">
        <f ca="1">IF($EU1193&lt;&gt;"",IF(OFFSET($D$6,MATCH(VALUE(SUBSTITUTE($EQ1193,$EG1193,"")),$A$6:$A$167,0)-1,MATCH($EG1193,$D$6:$CC$6,0)-1+8,1,1)=0,"",OFFSET($D$6,MATCH(VALUE(SUBSTITUTE($EQ1193,$EG1193,"")),$A$6:$A$167,0)-1,MATCH($EG1193,$D$6:$CC$6,0)-1+8,1,1)),"")</f>
        <v/>
      </c>
      <c r="EW1193" s="182" t="str">
        <f t="shared" ca="1" si="61"/>
        <v/>
      </c>
      <c r="EX1193" s="182" t="str">
        <f t="shared" ca="1" si="62"/>
        <v/>
      </c>
      <c r="EY1193" s="182" t="str">
        <f ca="1">IF(EU1193="","",COUNTIF(EU$6:$EU1193,"&gt;"&amp;0))</f>
        <v/>
      </c>
      <c r="EZ1193" s="167"/>
      <c r="FA1193" s="155"/>
    </row>
    <row r="1194" spans="146:157" ht="27.6" customHeight="1">
      <c r="EP1194" s="181"/>
      <c r="EQ1194" s="181"/>
      <c r="ER1194" s="182"/>
      <c r="ES1194" s="182"/>
      <c r="ET1194" s="182" t="str">
        <f t="shared" ca="1" si="60"/>
        <v/>
      </c>
      <c r="EU1194" s="182" t="str">
        <f ca="1">IFERROR(IF(OFFSET($D$6,MATCH(VALUE(SUBSTITUTE(EQ1194,EG1194,"")),$A$6:$A$167,0)-1,MATCH($EG1194,$D$6:$CC$6,0)-1+7,1,1)&gt;0,OFFSET($D$6,MATCH(VALUE(SUBSTITUTE(EQ1194,EG1194,"")),$A$6:$A$167,0)-1,MATCH($EG1194,$D$6:$CC$6,0)-1+7,1,1),""),"")</f>
        <v/>
      </c>
      <c r="EV1194" s="182" t="str">
        <f ca="1">IF($EU1194&lt;&gt;"",IF(OFFSET($D$6,MATCH(VALUE(SUBSTITUTE($EQ1194,$EG1194,"")),$A$6:$A$167,0)-1,MATCH($EG1194,$D$6:$CC$6,0)-1+8,1,1)=0,"",OFFSET($D$6,MATCH(VALUE(SUBSTITUTE($EQ1194,$EG1194,"")),$A$6:$A$167,0)-1,MATCH($EG1194,$D$6:$CC$6,0)-1+8,1,1)),"")</f>
        <v/>
      </c>
      <c r="EW1194" s="182" t="str">
        <f t="shared" ca="1" si="61"/>
        <v/>
      </c>
      <c r="EX1194" s="182" t="str">
        <f t="shared" ca="1" si="62"/>
        <v/>
      </c>
      <c r="EY1194" s="182" t="str">
        <f ca="1">IF(EU1194="","",COUNTIF(EU$6:$EU1194,"&gt;"&amp;0))</f>
        <v/>
      </c>
      <c r="EZ1194" s="167"/>
      <c r="FA1194" s="155"/>
    </row>
    <row r="1195" spans="146:157" ht="27.6" customHeight="1">
      <c r="EP1195" s="181"/>
      <c r="EQ1195" s="181"/>
      <c r="ER1195" s="182"/>
      <c r="ES1195" s="182"/>
      <c r="ET1195" s="182" t="str">
        <f t="shared" ca="1" si="60"/>
        <v/>
      </c>
      <c r="EU1195" s="182" t="str">
        <f ca="1">IFERROR(IF(OFFSET($D$6,MATCH(VALUE(SUBSTITUTE(EQ1195,EG1195,"")),$A$6:$A$167,0)-1,MATCH($EG1195,$D$6:$CC$6,0)-1+7,1,1)&gt;0,OFFSET($D$6,MATCH(VALUE(SUBSTITUTE(EQ1195,EG1195,"")),$A$6:$A$167,0)-1,MATCH($EG1195,$D$6:$CC$6,0)-1+7,1,1),""),"")</f>
        <v/>
      </c>
      <c r="EV1195" s="182" t="str">
        <f ca="1">IF($EU1195&lt;&gt;"",IF(OFFSET($D$6,MATCH(VALUE(SUBSTITUTE($EQ1195,$EG1195,"")),$A$6:$A$167,0)-1,MATCH($EG1195,$D$6:$CC$6,0)-1+8,1,1)=0,"",OFFSET($D$6,MATCH(VALUE(SUBSTITUTE($EQ1195,$EG1195,"")),$A$6:$A$167,0)-1,MATCH($EG1195,$D$6:$CC$6,0)-1+8,1,1)),"")</f>
        <v/>
      </c>
      <c r="EW1195" s="182" t="str">
        <f t="shared" ca="1" si="61"/>
        <v/>
      </c>
      <c r="EX1195" s="182" t="str">
        <f t="shared" ca="1" si="62"/>
        <v/>
      </c>
      <c r="EY1195" s="182" t="str">
        <f ca="1">IF(EU1195="","",COUNTIF(EU$6:$EU1195,"&gt;"&amp;0))</f>
        <v/>
      </c>
      <c r="EZ1195" s="167"/>
      <c r="FA1195" s="155"/>
    </row>
    <row r="1196" spans="146:157" ht="27.6" customHeight="1">
      <c r="EP1196" s="181"/>
      <c r="EQ1196" s="181"/>
      <c r="ER1196" s="182"/>
      <c r="ES1196" s="182"/>
      <c r="ET1196" s="182" t="str">
        <f t="shared" ca="1" si="60"/>
        <v/>
      </c>
      <c r="EU1196" s="182" t="str">
        <f ca="1">IFERROR(IF(OFFSET($D$6,MATCH(VALUE(SUBSTITUTE(EQ1196,EG1196,"")),$A$6:$A$167,0)-1,MATCH($EG1196,$D$6:$CC$6,0)-1+7,1,1)&gt;0,OFFSET($D$6,MATCH(VALUE(SUBSTITUTE(EQ1196,EG1196,"")),$A$6:$A$167,0)-1,MATCH($EG1196,$D$6:$CC$6,0)-1+7,1,1),""),"")</f>
        <v/>
      </c>
      <c r="EV1196" s="182" t="str">
        <f ca="1">IF($EU1196&lt;&gt;"",IF(OFFSET($D$6,MATCH(VALUE(SUBSTITUTE($EQ1196,$EG1196,"")),$A$6:$A$167,0)-1,MATCH($EG1196,$D$6:$CC$6,0)-1+8,1,1)=0,"",OFFSET($D$6,MATCH(VALUE(SUBSTITUTE($EQ1196,$EG1196,"")),$A$6:$A$167,0)-1,MATCH($EG1196,$D$6:$CC$6,0)-1+8,1,1)),"")</f>
        <v/>
      </c>
      <c r="EW1196" s="182" t="str">
        <f t="shared" ca="1" si="61"/>
        <v/>
      </c>
      <c r="EX1196" s="182" t="str">
        <f t="shared" ca="1" si="62"/>
        <v/>
      </c>
      <c r="EY1196" s="182" t="str">
        <f ca="1">IF(EU1196="","",COUNTIF(EU$6:$EU1196,"&gt;"&amp;0))</f>
        <v/>
      </c>
      <c r="EZ1196" s="167"/>
      <c r="FA1196" s="155"/>
    </row>
    <row r="1197" spans="146:157" ht="27.6" customHeight="1">
      <c r="EP1197" s="181"/>
      <c r="EQ1197" s="181"/>
      <c r="ER1197" s="182"/>
      <c r="ES1197" s="182"/>
      <c r="ET1197" s="182" t="str">
        <f t="shared" ca="1" si="60"/>
        <v/>
      </c>
      <c r="EU1197" s="182" t="str">
        <f ca="1">IFERROR(IF(OFFSET($D$6,MATCH(VALUE(SUBSTITUTE(EQ1197,EG1197,"")),$A$6:$A$167,0)-1,MATCH($EG1197,$D$6:$CC$6,0)-1+7,1,1)&gt;0,OFFSET($D$6,MATCH(VALUE(SUBSTITUTE(EQ1197,EG1197,"")),$A$6:$A$167,0)-1,MATCH($EG1197,$D$6:$CC$6,0)-1+7,1,1),""),"")</f>
        <v/>
      </c>
      <c r="EV1197" s="182" t="str">
        <f ca="1">IF($EU1197&lt;&gt;"",IF(OFFSET($D$6,MATCH(VALUE(SUBSTITUTE($EQ1197,$EG1197,"")),$A$6:$A$167,0)-1,MATCH($EG1197,$D$6:$CC$6,0)-1+8,1,1)=0,"",OFFSET($D$6,MATCH(VALUE(SUBSTITUTE($EQ1197,$EG1197,"")),$A$6:$A$167,0)-1,MATCH($EG1197,$D$6:$CC$6,0)-1+8,1,1)),"")</f>
        <v/>
      </c>
      <c r="EW1197" s="182" t="str">
        <f t="shared" ca="1" si="61"/>
        <v/>
      </c>
      <c r="EX1197" s="182" t="str">
        <f t="shared" ca="1" si="62"/>
        <v/>
      </c>
      <c r="EY1197" s="182" t="str">
        <f ca="1">IF(EU1197="","",COUNTIF(EU$6:$EU1197,"&gt;"&amp;0))</f>
        <v/>
      </c>
      <c r="EZ1197" s="167"/>
      <c r="FA1197" s="155"/>
    </row>
    <row r="1198" spans="146:157" ht="27.6" customHeight="1">
      <c r="EP1198" s="181"/>
      <c r="EQ1198" s="181"/>
      <c r="ER1198" s="182"/>
      <c r="ES1198" s="182"/>
      <c r="ET1198" s="182" t="str">
        <f t="shared" ca="1" si="60"/>
        <v/>
      </c>
      <c r="EU1198" s="182" t="str">
        <f ca="1">IFERROR(IF(OFFSET($D$6,MATCH(VALUE(SUBSTITUTE(EQ1198,EG1198,"")),$A$6:$A$167,0)-1,MATCH($EG1198,$D$6:$CC$6,0)-1+7,1,1)&gt;0,OFFSET($D$6,MATCH(VALUE(SUBSTITUTE(EQ1198,EG1198,"")),$A$6:$A$167,0)-1,MATCH($EG1198,$D$6:$CC$6,0)-1+7,1,1),""),"")</f>
        <v/>
      </c>
      <c r="EV1198" s="182" t="str">
        <f ca="1">IF($EU1198&lt;&gt;"",IF(OFFSET($D$6,MATCH(VALUE(SUBSTITUTE($EQ1198,$EG1198,"")),$A$6:$A$167,0)-1,MATCH($EG1198,$D$6:$CC$6,0)-1+8,1,1)=0,"",OFFSET($D$6,MATCH(VALUE(SUBSTITUTE($EQ1198,$EG1198,"")),$A$6:$A$167,0)-1,MATCH($EG1198,$D$6:$CC$6,0)-1+8,1,1)),"")</f>
        <v/>
      </c>
      <c r="EW1198" s="182" t="str">
        <f t="shared" ca="1" si="61"/>
        <v/>
      </c>
      <c r="EX1198" s="182" t="str">
        <f t="shared" ca="1" si="62"/>
        <v/>
      </c>
      <c r="EY1198" s="182" t="str">
        <f ca="1">IF(EU1198="","",COUNTIF(EU$6:$EU1198,"&gt;"&amp;0))</f>
        <v/>
      </c>
      <c r="EZ1198" s="167"/>
      <c r="FA1198" s="155"/>
    </row>
    <row r="1199" spans="146:157" ht="27.6" customHeight="1">
      <c r="EP1199" s="181"/>
      <c r="EQ1199" s="181"/>
      <c r="ER1199" s="182"/>
      <c r="ES1199" s="182"/>
      <c r="ET1199" s="182" t="str">
        <f t="shared" ca="1" si="60"/>
        <v/>
      </c>
      <c r="EU1199" s="182" t="str">
        <f ca="1">IFERROR(IF(OFFSET($D$6,MATCH(VALUE(SUBSTITUTE(EQ1199,EG1199,"")),$A$6:$A$167,0)-1,MATCH($EG1199,$D$6:$CC$6,0)-1+7,1,1)&gt;0,OFFSET($D$6,MATCH(VALUE(SUBSTITUTE(EQ1199,EG1199,"")),$A$6:$A$167,0)-1,MATCH($EG1199,$D$6:$CC$6,0)-1+7,1,1),""),"")</f>
        <v/>
      </c>
      <c r="EV1199" s="182" t="str">
        <f ca="1">IF($EU1199&lt;&gt;"",IF(OFFSET($D$6,MATCH(VALUE(SUBSTITUTE($EQ1199,$EG1199,"")),$A$6:$A$167,0)-1,MATCH($EG1199,$D$6:$CC$6,0)-1+8,1,1)=0,"",OFFSET($D$6,MATCH(VALUE(SUBSTITUTE($EQ1199,$EG1199,"")),$A$6:$A$167,0)-1,MATCH($EG1199,$D$6:$CC$6,0)-1+8,1,1)),"")</f>
        <v/>
      </c>
      <c r="EW1199" s="182" t="str">
        <f t="shared" ca="1" si="61"/>
        <v/>
      </c>
      <c r="EX1199" s="182" t="str">
        <f t="shared" ca="1" si="62"/>
        <v/>
      </c>
      <c r="EY1199" s="182" t="str">
        <f ca="1">IF(EU1199="","",COUNTIF(EU$6:$EU1199,"&gt;"&amp;0))</f>
        <v/>
      </c>
      <c r="EZ1199" s="167"/>
      <c r="FA1199" s="155"/>
    </row>
    <row r="1200" spans="146:157" ht="27.6" customHeight="1">
      <c r="EP1200" s="181"/>
      <c r="EQ1200" s="181"/>
      <c r="ER1200" s="182"/>
      <c r="ES1200" s="182"/>
      <c r="ET1200" s="182" t="str">
        <f t="shared" ca="1" si="60"/>
        <v/>
      </c>
      <c r="EU1200" s="182" t="str">
        <f ca="1">IFERROR(IF(OFFSET($D$6,MATCH(VALUE(SUBSTITUTE(EQ1200,EG1200,"")),$A$6:$A$167,0)-1,MATCH($EG1200,$D$6:$CC$6,0)-1+7,1,1)&gt;0,OFFSET($D$6,MATCH(VALUE(SUBSTITUTE(EQ1200,EG1200,"")),$A$6:$A$167,0)-1,MATCH($EG1200,$D$6:$CC$6,0)-1+7,1,1),""),"")</f>
        <v/>
      </c>
      <c r="EV1200" s="182" t="str">
        <f ca="1">IF($EU1200&lt;&gt;"",IF(OFFSET($D$6,MATCH(VALUE(SUBSTITUTE($EQ1200,$EG1200,"")),$A$6:$A$167,0)-1,MATCH($EG1200,$D$6:$CC$6,0)-1+8,1,1)=0,"",OFFSET($D$6,MATCH(VALUE(SUBSTITUTE($EQ1200,$EG1200,"")),$A$6:$A$167,0)-1,MATCH($EG1200,$D$6:$CC$6,0)-1+8,1,1)),"")</f>
        <v/>
      </c>
      <c r="EW1200" s="182" t="str">
        <f t="shared" ca="1" si="61"/>
        <v/>
      </c>
      <c r="EX1200" s="182" t="str">
        <f t="shared" ca="1" si="62"/>
        <v/>
      </c>
      <c r="EY1200" s="182" t="str">
        <f ca="1">IF(EU1200="","",COUNTIF(EU$6:$EU1200,"&gt;"&amp;0))</f>
        <v/>
      </c>
      <c r="EZ1200" s="167"/>
      <c r="FA1200" s="155"/>
    </row>
    <row r="1201" spans="146:157" ht="27.6" customHeight="1">
      <c r="EP1201" s="181"/>
      <c r="EQ1201" s="181"/>
      <c r="ER1201" s="182"/>
      <c r="ES1201" s="182"/>
      <c r="ET1201" s="182" t="str">
        <f t="shared" ca="1" si="60"/>
        <v/>
      </c>
      <c r="EU1201" s="182" t="str">
        <f ca="1">IFERROR(IF(OFFSET($D$6,MATCH(VALUE(SUBSTITUTE(EQ1201,EG1201,"")),$A$6:$A$167,0)-1,MATCH($EG1201,$D$6:$CC$6,0)-1+7,1,1)&gt;0,OFFSET($D$6,MATCH(VALUE(SUBSTITUTE(EQ1201,EG1201,"")),$A$6:$A$167,0)-1,MATCH($EG1201,$D$6:$CC$6,0)-1+7,1,1),""),"")</f>
        <v/>
      </c>
      <c r="EV1201" s="182" t="str">
        <f ca="1">IF($EU1201&lt;&gt;"",IF(OFFSET($D$6,MATCH(VALUE(SUBSTITUTE($EQ1201,$EG1201,"")),$A$6:$A$167,0)-1,MATCH($EG1201,$D$6:$CC$6,0)-1+8,1,1)=0,"",OFFSET($D$6,MATCH(VALUE(SUBSTITUTE($EQ1201,$EG1201,"")),$A$6:$A$167,0)-1,MATCH($EG1201,$D$6:$CC$6,0)-1+8,1,1)),"")</f>
        <v/>
      </c>
      <c r="EW1201" s="182" t="str">
        <f t="shared" ca="1" si="61"/>
        <v/>
      </c>
      <c r="EX1201" s="182" t="str">
        <f t="shared" ca="1" si="62"/>
        <v/>
      </c>
      <c r="EY1201" s="182" t="str">
        <f ca="1">IF(EU1201="","",COUNTIF(EU$6:$EU1201,"&gt;"&amp;0))</f>
        <v/>
      </c>
      <c r="EZ1201" s="167"/>
      <c r="FA1201" s="155"/>
    </row>
    <row r="1202" spans="146:157" ht="27.6" customHeight="1">
      <c r="EP1202" s="181"/>
      <c r="EQ1202" s="181"/>
      <c r="ER1202" s="182"/>
      <c r="ES1202" s="182"/>
      <c r="ET1202" s="182" t="str">
        <f t="shared" ca="1" si="60"/>
        <v/>
      </c>
      <c r="EU1202" s="182" t="str">
        <f ca="1">IFERROR(IF(OFFSET($D$6,MATCH(VALUE(SUBSTITUTE(EQ1202,EG1202,"")),$A$6:$A$167,0)-1,MATCH($EG1202,$D$6:$CC$6,0)-1+7,1,1)&gt;0,OFFSET($D$6,MATCH(VALUE(SUBSTITUTE(EQ1202,EG1202,"")),$A$6:$A$167,0)-1,MATCH($EG1202,$D$6:$CC$6,0)-1+7,1,1),""),"")</f>
        <v/>
      </c>
      <c r="EV1202" s="182" t="str">
        <f ca="1">IF($EU1202&lt;&gt;"",IF(OFFSET($D$6,MATCH(VALUE(SUBSTITUTE($EQ1202,$EG1202,"")),$A$6:$A$167,0)-1,MATCH($EG1202,$D$6:$CC$6,0)-1+8,1,1)=0,"",OFFSET($D$6,MATCH(VALUE(SUBSTITUTE($EQ1202,$EG1202,"")),$A$6:$A$167,0)-1,MATCH($EG1202,$D$6:$CC$6,0)-1+8,1,1)),"")</f>
        <v/>
      </c>
      <c r="EW1202" s="182" t="str">
        <f t="shared" ca="1" si="61"/>
        <v/>
      </c>
      <c r="EX1202" s="182" t="str">
        <f t="shared" ca="1" si="62"/>
        <v/>
      </c>
      <c r="EY1202" s="182" t="str">
        <f ca="1">IF(EU1202="","",COUNTIF(EU$6:$EU1202,"&gt;"&amp;0))</f>
        <v/>
      </c>
      <c r="EZ1202" s="167"/>
      <c r="FA1202" s="155"/>
    </row>
    <row r="1203" spans="146:157" ht="27.6" customHeight="1">
      <c r="EP1203" s="181"/>
      <c r="EQ1203" s="181"/>
      <c r="ER1203" s="182"/>
      <c r="ES1203" s="182"/>
      <c r="ET1203" s="182" t="str">
        <f t="shared" ca="1" si="60"/>
        <v/>
      </c>
      <c r="EU1203" s="182" t="str">
        <f ca="1">IFERROR(IF(OFFSET($D$6,MATCH(VALUE(SUBSTITUTE(EQ1203,EG1203,"")),$A$6:$A$167,0)-1,MATCH($EG1203,$D$6:$CC$6,0)-1+7,1,1)&gt;0,OFFSET($D$6,MATCH(VALUE(SUBSTITUTE(EQ1203,EG1203,"")),$A$6:$A$167,0)-1,MATCH($EG1203,$D$6:$CC$6,0)-1+7,1,1),""),"")</f>
        <v/>
      </c>
      <c r="EV1203" s="182" t="str">
        <f ca="1">IF($EU1203&lt;&gt;"",IF(OFFSET($D$6,MATCH(VALUE(SUBSTITUTE($EQ1203,$EG1203,"")),$A$6:$A$167,0)-1,MATCH($EG1203,$D$6:$CC$6,0)-1+8,1,1)=0,"",OFFSET($D$6,MATCH(VALUE(SUBSTITUTE($EQ1203,$EG1203,"")),$A$6:$A$167,0)-1,MATCH($EG1203,$D$6:$CC$6,0)-1+8,1,1)),"")</f>
        <v/>
      </c>
      <c r="EW1203" s="182" t="str">
        <f t="shared" ca="1" si="61"/>
        <v/>
      </c>
      <c r="EX1203" s="182" t="str">
        <f t="shared" ca="1" si="62"/>
        <v/>
      </c>
      <c r="EY1203" s="182" t="str">
        <f ca="1">IF(EU1203="","",COUNTIF(EU$6:$EU1203,"&gt;"&amp;0))</f>
        <v/>
      </c>
      <c r="EZ1203" s="167"/>
      <c r="FA1203" s="155"/>
    </row>
    <row r="1204" spans="146:157" ht="27.6" customHeight="1">
      <c r="EP1204" s="181"/>
      <c r="EQ1204" s="181"/>
      <c r="ER1204" s="182"/>
      <c r="ES1204" s="182"/>
      <c r="ET1204" s="182" t="str">
        <f t="shared" ca="1" si="60"/>
        <v/>
      </c>
      <c r="EU1204" s="182" t="str">
        <f ca="1">IFERROR(IF(OFFSET($D$6,MATCH(VALUE(SUBSTITUTE(EQ1204,EG1204,"")),$A$6:$A$167,0)-1,MATCH($EG1204,$D$6:$CC$6,0)-1+7,1,1)&gt;0,OFFSET($D$6,MATCH(VALUE(SUBSTITUTE(EQ1204,EG1204,"")),$A$6:$A$167,0)-1,MATCH($EG1204,$D$6:$CC$6,0)-1+7,1,1),""),"")</f>
        <v/>
      </c>
      <c r="EV1204" s="182" t="str">
        <f ca="1">IF($EU1204&lt;&gt;"",IF(OFFSET($D$6,MATCH(VALUE(SUBSTITUTE($EQ1204,$EG1204,"")),$A$6:$A$167,0)-1,MATCH($EG1204,$D$6:$CC$6,0)-1+8,1,1)=0,"",OFFSET($D$6,MATCH(VALUE(SUBSTITUTE($EQ1204,$EG1204,"")),$A$6:$A$167,0)-1,MATCH($EG1204,$D$6:$CC$6,0)-1+8,1,1)),"")</f>
        <v/>
      </c>
      <c r="EW1204" s="182" t="str">
        <f t="shared" ca="1" si="61"/>
        <v/>
      </c>
      <c r="EX1204" s="182" t="str">
        <f t="shared" ca="1" si="62"/>
        <v/>
      </c>
      <c r="EY1204" s="182" t="str">
        <f ca="1">IF(EU1204="","",COUNTIF(EU$6:$EU1204,"&gt;"&amp;0))</f>
        <v/>
      </c>
      <c r="EZ1204" s="167"/>
      <c r="FA1204" s="155"/>
    </row>
    <row r="1205" spans="146:157" ht="27.6" customHeight="1">
      <c r="EP1205" s="181"/>
      <c r="EQ1205" s="181"/>
      <c r="ER1205" s="182"/>
      <c r="ES1205" s="182"/>
      <c r="ET1205" s="182" t="str">
        <f t="shared" ca="1" si="60"/>
        <v/>
      </c>
      <c r="EU1205" s="182" t="str">
        <f ca="1">IFERROR(IF(OFFSET($D$6,MATCH(VALUE(SUBSTITUTE(EQ1205,EG1205,"")),$A$6:$A$167,0)-1,MATCH($EG1205,$D$6:$CC$6,0)-1+7,1,1)&gt;0,OFFSET($D$6,MATCH(VALUE(SUBSTITUTE(EQ1205,EG1205,"")),$A$6:$A$167,0)-1,MATCH($EG1205,$D$6:$CC$6,0)-1+7,1,1),""),"")</f>
        <v/>
      </c>
      <c r="EV1205" s="182" t="str">
        <f ca="1">IF($EU1205&lt;&gt;"",IF(OFFSET($D$6,MATCH(VALUE(SUBSTITUTE($EQ1205,$EG1205,"")),$A$6:$A$167,0)-1,MATCH($EG1205,$D$6:$CC$6,0)-1+8,1,1)=0,"",OFFSET($D$6,MATCH(VALUE(SUBSTITUTE($EQ1205,$EG1205,"")),$A$6:$A$167,0)-1,MATCH($EG1205,$D$6:$CC$6,0)-1+8,1,1)),"")</f>
        <v/>
      </c>
      <c r="EW1205" s="182" t="str">
        <f t="shared" ca="1" si="61"/>
        <v/>
      </c>
      <c r="EX1205" s="182" t="str">
        <f t="shared" ca="1" si="62"/>
        <v/>
      </c>
      <c r="EY1205" s="182" t="str">
        <f ca="1">IF(EU1205="","",COUNTIF(EU$6:$EU1205,"&gt;"&amp;0))</f>
        <v/>
      </c>
      <c r="EZ1205" s="167"/>
      <c r="FA1205" s="155"/>
    </row>
    <row r="1206" spans="146:157" ht="27.6" customHeight="1">
      <c r="EP1206" s="181"/>
      <c r="EQ1206" s="181"/>
      <c r="ER1206" s="182"/>
      <c r="ES1206" s="182"/>
      <c r="ET1206" s="182" t="str">
        <f t="shared" ca="1" si="60"/>
        <v/>
      </c>
      <c r="EU1206" s="182" t="str">
        <f ca="1">IFERROR(IF(OFFSET($D$6,MATCH(VALUE(SUBSTITUTE(EQ1206,EG1206,"")),$A$6:$A$167,0)-1,MATCH($EG1206,$D$6:$CC$6,0)-1+7,1,1)&gt;0,OFFSET($D$6,MATCH(VALUE(SUBSTITUTE(EQ1206,EG1206,"")),$A$6:$A$167,0)-1,MATCH($EG1206,$D$6:$CC$6,0)-1+7,1,1),""),"")</f>
        <v/>
      </c>
      <c r="EV1206" s="182" t="str">
        <f ca="1">IF($EU1206&lt;&gt;"",IF(OFFSET($D$6,MATCH(VALUE(SUBSTITUTE($EQ1206,$EG1206,"")),$A$6:$A$167,0)-1,MATCH($EG1206,$D$6:$CC$6,0)-1+8,1,1)=0,"",OFFSET($D$6,MATCH(VALUE(SUBSTITUTE($EQ1206,$EG1206,"")),$A$6:$A$167,0)-1,MATCH($EG1206,$D$6:$CC$6,0)-1+8,1,1)),"")</f>
        <v/>
      </c>
      <c r="EW1206" s="182" t="str">
        <f t="shared" ca="1" si="61"/>
        <v/>
      </c>
      <c r="EX1206" s="182" t="str">
        <f t="shared" ca="1" si="62"/>
        <v/>
      </c>
      <c r="EY1206" s="182" t="str">
        <f ca="1">IF(EU1206="","",COUNTIF(EU$6:$EU1206,"&gt;"&amp;0))</f>
        <v/>
      </c>
      <c r="EZ1206" s="167"/>
      <c r="FA1206" s="155"/>
    </row>
    <row r="1207" spans="146:157" ht="27.6" customHeight="1">
      <c r="EP1207" s="181"/>
      <c r="EQ1207" s="181"/>
      <c r="ER1207" s="182"/>
      <c r="ES1207" s="182"/>
      <c r="ET1207" s="182" t="str">
        <f t="shared" ca="1" si="60"/>
        <v/>
      </c>
      <c r="EU1207" s="182" t="str">
        <f ca="1">IFERROR(IF(OFFSET($D$6,MATCH(VALUE(SUBSTITUTE(EQ1207,EG1207,"")),$A$6:$A$167,0)-1,MATCH($EG1207,$D$6:$CC$6,0)-1+7,1,1)&gt;0,OFFSET($D$6,MATCH(VALUE(SUBSTITUTE(EQ1207,EG1207,"")),$A$6:$A$167,0)-1,MATCH($EG1207,$D$6:$CC$6,0)-1+7,1,1),""),"")</f>
        <v/>
      </c>
      <c r="EV1207" s="182" t="str">
        <f ca="1">IF($EU1207&lt;&gt;"",IF(OFFSET($D$6,MATCH(VALUE(SUBSTITUTE($EQ1207,$EG1207,"")),$A$6:$A$167,0)-1,MATCH($EG1207,$D$6:$CC$6,0)-1+8,1,1)=0,"",OFFSET($D$6,MATCH(VALUE(SUBSTITUTE($EQ1207,$EG1207,"")),$A$6:$A$167,0)-1,MATCH($EG1207,$D$6:$CC$6,0)-1+8,1,1)),"")</f>
        <v/>
      </c>
      <c r="EW1207" s="182" t="str">
        <f t="shared" ca="1" si="61"/>
        <v/>
      </c>
      <c r="EX1207" s="182" t="str">
        <f t="shared" ca="1" si="62"/>
        <v/>
      </c>
      <c r="EY1207" s="182" t="str">
        <f ca="1">IF(EU1207="","",COUNTIF(EU$6:$EU1207,"&gt;"&amp;0))</f>
        <v/>
      </c>
      <c r="EZ1207" s="167"/>
      <c r="FA1207" s="155"/>
    </row>
    <row r="1208" spans="146:157" ht="27.6" customHeight="1">
      <c r="EP1208" s="181"/>
      <c r="EQ1208" s="181"/>
      <c r="ER1208" s="182"/>
      <c r="ES1208" s="182"/>
      <c r="ET1208" s="182" t="str">
        <f t="shared" ca="1" si="60"/>
        <v/>
      </c>
      <c r="EU1208" s="182" t="str">
        <f ca="1">IFERROR(IF(OFFSET($D$6,MATCH(VALUE(SUBSTITUTE(EQ1208,EG1208,"")),$A$6:$A$167,0)-1,MATCH($EG1208,$D$6:$CC$6,0)-1+7,1,1)&gt;0,OFFSET($D$6,MATCH(VALUE(SUBSTITUTE(EQ1208,EG1208,"")),$A$6:$A$167,0)-1,MATCH($EG1208,$D$6:$CC$6,0)-1+7,1,1),""),"")</f>
        <v/>
      </c>
      <c r="EV1208" s="182" t="str">
        <f ca="1">IF($EU1208&lt;&gt;"",IF(OFFSET($D$6,MATCH(VALUE(SUBSTITUTE($EQ1208,$EG1208,"")),$A$6:$A$167,0)-1,MATCH($EG1208,$D$6:$CC$6,0)-1+8,1,1)=0,"",OFFSET($D$6,MATCH(VALUE(SUBSTITUTE($EQ1208,$EG1208,"")),$A$6:$A$167,0)-1,MATCH($EG1208,$D$6:$CC$6,0)-1+8,1,1)),"")</f>
        <v/>
      </c>
      <c r="EW1208" s="182" t="str">
        <f t="shared" ca="1" si="61"/>
        <v/>
      </c>
      <c r="EX1208" s="182" t="str">
        <f t="shared" ca="1" si="62"/>
        <v/>
      </c>
      <c r="EY1208" s="182" t="str">
        <f ca="1">IF(EU1208="","",COUNTIF(EU$6:$EU1208,"&gt;"&amp;0))</f>
        <v/>
      </c>
      <c r="EZ1208" s="167"/>
      <c r="FA1208" s="155"/>
    </row>
    <row r="1209" spans="146:157" ht="27.6" customHeight="1">
      <c r="EP1209" s="181"/>
      <c r="EQ1209" s="181"/>
      <c r="ER1209" s="182"/>
      <c r="ES1209" s="182"/>
      <c r="ET1209" s="182" t="str">
        <f t="shared" ca="1" si="60"/>
        <v/>
      </c>
      <c r="EU1209" s="182" t="str">
        <f ca="1">IFERROR(IF(OFFSET($D$6,MATCH(VALUE(SUBSTITUTE(EQ1209,EG1209,"")),$A$6:$A$167,0)-1,MATCH($EG1209,$D$6:$CC$6,0)-1+7,1,1)&gt;0,OFFSET($D$6,MATCH(VALUE(SUBSTITUTE(EQ1209,EG1209,"")),$A$6:$A$167,0)-1,MATCH($EG1209,$D$6:$CC$6,0)-1+7,1,1),""),"")</f>
        <v/>
      </c>
      <c r="EV1209" s="182" t="str">
        <f ca="1">IF($EU1209&lt;&gt;"",IF(OFFSET($D$6,MATCH(VALUE(SUBSTITUTE($EQ1209,$EG1209,"")),$A$6:$A$167,0)-1,MATCH($EG1209,$D$6:$CC$6,0)-1+8,1,1)=0,"",OFFSET($D$6,MATCH(VALUE(SUBSTITUTE($EQ1209,$EG1209,"")),$A$6:$A$167,0)-1,MATCH($EG1209,$D$6:$CC$6,0)-1+8,1,1)),"")</f>
        <v/>
      </c>
      <c r="EW1209" s="182" t="str">
        <f t="shared" ca="1" si="61"/>
        <v/>
      </c>
      <c r="EX1209" s="182" t="str">
        <f t="shared" ca="1" si="62"/>
        <v/>
      </c>
      <c r="EY1209" s="182" t="str">
        <f ca="1">IF(EU1209="","",COUNTIF(EU$6:$EU1209,"&gt;"&amp;0))</f>
        <v/>
      </c>
      <c r="EZ1209" s="167"/>
      <c r="FA1209" s="155"/>
    </row>
    <row r="1210" spans="146:157" ht="27.6" customHeight="1">
      <c r="EP1210" s="181"/>
      <c r="EQ1210" s="181"/>
      <c r="ER1210" s="182"/>
      <c r="ES1210" s="182"/>
      <c r="ET1210" s="182" t="str">
        <f t="shared" ca="1" si="60"/>
        <v/>
      </c>
      <c r="EU1210" s="182" t="str">
        <f ca="1">IFERROR(IF(OFFSET($D$6,MATCH(VALUE(SUBSTITUTE(EQ1210,EG1210,"")),$A$6:$A$167,0)-1,MATCH($EG1210,$D$6:$CC$6,0)-1+7,1,1)&gt;0,OFFSET($D$6,MATCH(VALUE(SUBSTITUTE(EQ1210,EG1210,"")),$A$6:$A$167,0)-1,MATCH($EG1210,$D$6:$CC$6,0)-1+7,1,1),""),"")</f>
        <v/>
      </c>
      <c r="EV1210" s="182" t="str">
        <f ca="1">IF($EU1210&lt;&gt;"",IF(OFFSET($D$6,MATCH(VALUE(SUBSTITUTE($EQ1210,$EG1210,"")),$A$6:$A$167,0)-1,MATCH($EG1210,$D$6:$CC$6,0)-1+8,1,1)=0,"",OFFSET($D$6,MATCH(VALUE(SUBSTITUTE($EQ1210,$EG1210,"")),$A$6:$A$167,0)-1,MATCH($EG1210,$D$6:$CC$6,0)-1+8,1,1)),"")</f>
        <v/>
      </c>
      <c r="EW1210" s="182" t="str">
        <f t="shared" ca="1" si="61"/>
        <v/>
      </c>
      <c r="EX1210" s="182" t="str">
        <f t="shared" ca="1" si="62"/>
        <v/>
      </c>
      <c r="EY1210" s="182" t="str">
        <f ca="1">IF(EU1210="","",COUNTIF(EU$6:$EU1210,"&gt;"&amp;0))</f>
        <v/>
      </c>
      <c r="EZ1210" s="167"/>
      <c r="FA1210" s="155"/>
    </row>
    <row r="1211" spans="146:157" ht="27.6" customHeight="1">
      <c r="EP1211" s="181"/>
      <c r="EQ1211" s="181"/>
      <c r="ER1211" s="182"/>
      <c r="ES1211" s="182"/>
      <c r="ET1211" s="182" t="str">
        <f t="shared" ca="1" si="60"/>
        <v/>
      </c>
      <c r="EU1211" s="182" t="str">
        <f ca="1">IFERROR(IF(OFFSET($D$6,MATCH(VALUE(SUBSTITUTE(EQ1211,EG1211,"")),$A$6:$A$167,0)-1,MATCH($EG1211,$D$6:$CC$6,0)-1+7,1,1)&gt;0,OFFSET($D$6,MATCH(VALUE(SUBSTITUTE(EQ1211,EG1211,"")),$A$6:$A$167,0)-1,MATCH($EG1211,$D$6:$CC$6,0)-1+7,1,1),""),"")</f>
        <v/>
      </c>
      <c r="EV1211" s="182" t="str">
        <f ca="1">IF($EU1211&lt;&gt;"",IF(OFFSET($D$6,MATCH(VALUE(SUBSTITUTE($EQ1211,$EG1211,"")),$A$6:$A$167,0)-1,MATCH($EG1211,$D$6:$CC$6,0)-1+8,1,1)=0,"",OFFSET($D$6,MATCH(VALUE(SUBSTITUTE($EQ1211,$EG1211,"")),$A$6:$A$167,0)-1,MATCH($EG1211,$D$6:$CC$6,0)-1+8,1,1)),"")</f>
        <v/>
      </c>
      <c r="EW1211" s="182" t="str">
        <f t="shared" ca="1" si="61"/>
        <v/>
      </c>
      <c r="EX1211" s="182" t="str">
        <f t="shared" ca="1" si="62"/>
        <v/>
      </c>
      <c r="EY1211" s="182" t="str">
        <f ca="1">IF(EU1211="","",COUNTIF(EU$6:$EU1211,"&gt;"&amp;0))</f>
        <v/>
      </c>
      <c r="EZ1211" s="167"/>
      <c r="FA1211" s="155"/>
    </row>
    <row r="1212" spans="146:157" ht="27.6" customHeight="1">
      <c r="EP1212" s="181"/>
      <c r="EQ1212" s="181"/>
      <c r="ER1212" s="182"/>
      <c r="ES1212" s="182"/>
      <c r="ET1212" s="182" t="str">
        <f t="shared" ca="1" si="60"/>
        <v/>
      </c>
      <c r="EU1212" s="182" t="str">
        <f ca="1">IFERROR(IF(OFFSET($D$6,MATCH(VALUE(SUBSTITUTE(EQ1212,EG1212,"")),$A$6:$A$167,0)-1,MATCH($EG1212,$D$6:$CC$6,0)-1+7,1,1)&gt;0,OFFSET($D$6,MATCH(VALUE(SUBSTITUTE(EQ1212,EG1212,"")),$A$6:$A$167,0)-1,MATCH($EG1212,$D$6:$CC$6,0)-1+7,1,1),""),"")</f>
        <v/>
      </c>
      <c r="EV1212" s="182" t="str">
        <f ca="1">IF($EU1212&lt;&gt;"",IF(OFFSET($D$6,MATCH(VALUE(SUBSTITUTE($EQ1212,$EG1212,"")),$A$6:$A$167,0)-1,MATCH($EG1212,$D$6:$CC$6,0)-1+8,1,1)=0,"",OFFSET($D$6,MATCH(VALUE(SUBSTITUTE($EQ1212,$EG1212,"")),$A$6:$A$167,0)-1,MATCH($EG1212,$D$6:$CC$6,0)-1+8,1,1)),"")</f>
        <v/>
      </c>
      <c r="EW1212" s="182" t="str">
        <f t="shared" ca="1" si="61"/>
        <v/>
      </c>
      <c r="EX1212" s="182" t="str">
        <f t="shared" ca="1" si="62"/>
        <v/>
      </c>
      <c r="EY1212" s="182" t="str">
        <f ca="1">IF(EU1212="","",COUNTIF(EU$6:$EU1212,"&gt;"&amp;0))</f>
        <v/>
      </c>
      <c r="EZ1212" s="167"/>
      <c r="FA1212" s="155"/>
    </row>
    <row r="1213" spans="146:157" ht="27.6" customHeight="1">
      <c r="EP1213" s="181"/>
      <c r="EQ1213" s="181"/>
      <c r="ER1213" s="182"/>
      <c r="ES1213" s="182"/>
      <c r="ET1213" s="182" t="str">
        <f t="shared" ca="1" si="60"/>
        <v/>
      </c>
      <c r="EU1213" s="182" t="str">
        <f ca="1">IFERROR(IF(OFFSET($D$6,MATCH(VALUE(SUBSTITUTE(EQ1213,EG1213,"")),$A$6:$A$167,0)-1,MATCH($EG1213,$D$6:$CC$6,0)-1+7,1,1)&gt;0,OFFSET($D$6,MATCH(VALUE(SUBSTITUTE(EQ1213,EG1213,"")),$A$6:$A$167,0)-1,MATCH($EG1213,$D$6:$CC$6,0)-1+7,1,1),""),"")</f>
        <v/>
      </c>
      <c r="EV1213" s="182" t="str">
        <f ca="1">IF($EU1213&lt;&gt;"",IF(OFFSET($D$6,MATCH(VALUE(SUBSTITUTE($EQ1213,$EG1213,"")),$A$6:$A$167,0)-1,MATCH($EG1213,$D$6:$CC$6,0)-1+8,1,1)=0,"",OFFSET($D$6,MATCH(VALUE(SUBSTITUTE($EQ1213,$EG1213,"")),$A$6:$A$167,0)-1,MATCH($EG1213,$D$6:$CC$6,0)-1+8,1,1)),"")</f>
        <v/>
      </c>
      <c r="EW1213" s="182" t="str">
        <f t="shared" ca="1" si="61"/>
        <v/>
      </c>
      <c r="EX1213" s="182" t="str">
        <f t="shared" ca="1" si="62"/>
        <v/>
      </c>
      <c r="EY1213" s="182" t="str">
        <f ca="1">IF(EU1213="","",COUNTIF(EU$6:$EU1213,"&gt;"&amp;0))</f>
        <v/>
      </c>
      <c r="EZ1213" s="167"/>
      <c r="FA1213" s="155"/>
    </row>
    <row r="1214" spans="146:157" ht="27.6" customHeight="1">
      <c r="EP1214" s="181"/>
      <c r="EQ1214" s="181"/>
      <c r="ER1214" s="182"/>
      <c r="ES1214" s="182"/>
      <c r="ET1214" s="182" t="str">
        <f t="shared" ca="1" si="60"/>
        <v/>
      </c>
      <c r="EU1214" s="182" t="str">
        <f ca="1">IFERROR(IF(OFFSET($D$6,MATCH(VALUE(SUBSTITUTE(EQ1214,EG1214,"")),$A$6:$A$167,0)-1,MATCH($EG1214,$D$6:$CC$6,0)-1+7,1,1)&gt;0,OFFSET($D$6,MATCH(VALUE(SUBSTITUTE(EQ1214,EG1214,"")),$A$6:$A$167,0)-1,MATCH($EG1214,$D$6:$CC$6,0)-1+7,1,1),""),"")</f>
        <v/>
      </c>
      <c r="EV1214" s="182" t="str">
        <f ca="1">IF($EU1214&lt;&gt;"",IF(OFFSET($D$6,MATCH(VALUE(SUBSTITUTE($EQ1214,$EG1214,"")),$A$6:$A$167,0)-1,MATCH($EG1214,$D$6:$CC$6,0)-1+8,1,1)=0,"",OFFSET($D$6,MATCH(VALUE(SUBSTITUTE($EQ1214,$EG1214,"")),$A$6:$A$167,0)-1,MATCH($EG1214,$D$6:$CC$6,0)-1+8,1,1)),"")</f>
        <v/>
      </c>
      <c r="EW1214" s="182" t="str">
        <f t="shared" ca="1" si="61"/>
        <v/>
      </c>
      <c r="EX1214" s="182" t="str">
        <f t="shared" ca="1" si="62"/>
        <v/>
      </c>
      <c r="EY1214" s="182" t="str">
        <f ca="1">IF(EU1214="","",COUNTIF(EU$6:$EU1214,"&gt;"&amp;0))</f>
        <v/>
      </c>
      <c r="EZ1214" s="167"/>
      <c r="FA1214" s="155"/>
    </row>
    <row r="1215" spans="146:157" ht="27.6" customHeight="1">
      <c r="EP1215" s="181"/>
      <c r="EQ1215" s="181"/>
      <c r="ER1215" s="182"/>
      <c r="ES1215" s="182"/>
      <c r="ET1215" s="182" t="str">
        <f t="shared" ca="1" si="60"/>
        <v/>
      </c>
      <c r="EU1215" s="182" t="str">
        <f ca="1">IFERROR(IF(OFFSET($D$6,MATCH(VALUE(SUBSTITUTE(EQ1215,EG1215,"")),$A$6:$A$167,0)-1,MATCH($EG1215,$D$6:$CC$6,0)-1+7,1,1)&gt;0,OFFSET($D$6,MATCH(VALUE(SUBSTITUTE(EQ1215,EG1215,"")),$A$6:$A$167,0)-1,MATCH($EG1215,$D$6:$CC$6,0)-1+7,1,1),""),"")</f>
        <v/>
      </c>
      <c r="EV1215" s="182" t="str">
        <f ca="1">IF($EU1215&lt;&gt;"",IF(OFFSET($D$6,MATCH(VALUE(SUBSTITUTE($EQ1215,$EG1215,"")),$A$6:$A$167,0)-1,MATCH($EG1215,$D$6:$CC$6,0)-1+8,1,1)=0,"",OFFSET($D$6,MATCH(VALUE(SUBSTITUTE($EQ1215,$EG1215,"")),$A$6:$A$167,0)-1,MATCH($EG1215,$D$6:$CC$6,0)-1+8,1,1)),"")</f>
        <v/>
      </c>
      <c r="EW1215" s="182" t="str">
        <f t="shared" ca="1" si="61"/>
        <v/>
      </c>
      <c r="EX1215" s="182" t="str">
        <f t="shared" ca="1" si="62"/>
        <v/>
      </c>
      <c r="EY1215" s="182" t="str">
        <f ca="1">IF(EU1215="","",COUNTIF(EU$6:$EU1215,"&gt;"&amp;0))</f>
        <v/>
      </c>
      <c r="EZ1215" s="167"/>
      <c r="FA1215" s="155"/>
    </row>
    <row r="1216" spans="146:157" ht="27.6" customHeight="1">
      <c r="EP1216" s="181"/>
      <c r="EQ1216" s="181"/>
      <c r="ER1216" s="182"/>
      <c r="ES1216" s="182"/>
      <c r="ET1216" s="182" t="str">
        <f t="shared" ca="1" si="60"/>
        <v/>
      </c>
      <c r="EU1216" s="182" t="str">
        <f ca="1">IFERROR(IF(OFFSET($D$6,MATCH(VALUE(SUBSTITUTE(EQ1216,EG1216,"")),$A$6:$A$167,0)-1,MATCH($EG1216,$D$6:$CC$6,0)-1+7,1,1)&gt;0,OFFSET($D$6,MATCH(VALUE(SUBSTITUTE(EQ1216,EG1216,"")),$A$6:$A$167,0)-1,MATCH($EG1216,$D$6:$CC$6,0)-1+7,1,1),""),"")</f>
        <v/>
      </c>
      <c r="EV1216" s="182" t="str">
        <f ca="1">IF($EU1216&lt;&gt;"",IF(OFFSET($D$6,MATCH(VALUE(SUBSTITUTE($EQ1216,$EG1216,"")),$A$6:$A$167,0)-1,MATCH($EG1216,$D$6:$CC$6,0)-1+8,1,1)=0,"",OFFSET($D$6,MATCH(VALUE(SUBSTITUTE($EQ1216,$EG1216,"")),$A$6:$A$167,0)-1,MATCH($EG1216,$D$6:$CC$6,0)-1+8,1,1)),"")</f>
        <v/>
      </c>
      <c r="EW1216" s="182" t="str">
        <f t="shared" ca="1" si="61"/>
        <v/>
      </c>
      <c r="EX1216" s="182" t="str">
        <f t="shared" ca="1" si="62"/>
        <v/>
      </c>
      <c r="EY1216" s="182" t="str">
        <f ca="1">IF(EU1216="","",COUNTIF(EU$6:$EU1216,"&gt;"&amp;0))</f>
        <v/>
      </c>
      <c r="EZ1216" s="167"/>
      <c r="FA1216" s="155"/>
    </row>
    <row r="1217" spans="146:157" ht="27.6" customHeight="1">
      <c r="EP1217" s="181"/>
      <c r="EQ1217" s="181"/>
      <c r="ER1217" s="182"/>
      <c r="ES1217" s="182"/>
      <c r="ET1217" s="182" t="str">
        <f t="shared" ca="1" si="60"/>
        <v/>
      </c>
      <c r="EU1217" s="182" t="str">
        <f ca="1">IFERROR(IF(OFFSET($D$6,MATCH(VALUE(SUBSTITUTE(EQ1217,EG1217,"")),$A$6:$A$167,0)-1,MATCH($EG1217,$D$6:$CC$6,0)-1+7,1,1)&gt;0,OFFSET($D$6,MATCH(VALUE(SUBSTITUTE(EQ1217,EG1217,"")),$A$6:$A$167,0)-1,MATCH($EG1217,$D$6:$CC$6,0)-1+7,1,1),""),"")</f>
        <v/>
      </c>
      <c r="EV1217" s="182" t="str">
        <f ca="1">IF($EU1217&lt;&gt;"",IF(OFFSET($D$6,MATCH(VALUE(SUBSTITUTE($EQ1217,$EG1217,"")),$A$6:$A$167,0)-1,MATCH($EG1217,$D$6:$CC$6,0)-1+8,1,1)=0,"",OFFSET($D$6,MATCH(VALUE(SUBSTITUTE($EQ1217,$EG1217,"")),$A$6:$A$167,0)-1,MATCH($EG1217,$D$6:$CC$6,0)-1+8,1,1)),"")</f>
        <v/>
      </c>
      <c r="EW1217" s="182" t="str">
        <f t="shared" ca="1" si="61"/>
        <v/>
      </c>
      <c r="EX1217" s="182" t="str">
        <f t="shared" ca="1" si="62"/>
        <v/>
      </c>
      <c r="EY1217" s="182" t="str">
        <f ca="1">IF(EU1217="","",COUNTIF(EU$6:$EU1217,"&gt;"&amp;0))</f>
        <v/>
      </c>
      <c r="EZ1217" s="167"/>
      <c r="FA1217" s="155"/>
    </row>
    <row r="1218" spans="146:157" ht="27.6" customHeight="1">
      <c r="EP1218" s="181"/>
      <c r="EQ1218" s="181"/>
      <c r="ER1218" s="182"/>
      <c r="ES1218" s="182"/>
      <c r="ET1218" s="182" t="str">
        <f t="shared" ca="1" si="60"/>
        <v/>
      </c>
      <c r="EU1218" s="182" t="str">
        <f ca="1">IFERROR(IF(OFFSET($D$6,MATCH(VALUE(SUBSTITUTE(EQ1218,EG1218,"")),$A$6:$A$167,0)-1,MATCH($EG1218,$D$6:$CC$6,0)-1+7,1,1)&gt;0,OFFSET($D$6,MATCH(VALUE(SUBSTITUTE(EQ1218,EG1218,"")),$A$6:$A$167,0)-1,MATCH($EG1218,$D$6:$CC$6,0)-1+7,1,1),""),"")</f>
        <v/>
      </c>
      <c r="EV1218" s="182" t="str">
        <f ca="1">IF($EU1218&lt;&gt;"",IF(OFFSET($D$6,MATCH(VALUE(SUBSTITUTE($EQ1218,$EG1218,"")),$A$6:$A$167,0)-1,MATCH($EG1218,$D$6:$CC$6,0)-1+8,1,1)=0,"",OFFSET($D$6,MATCH(VALUE(SUBSTITUTE($EQ1218,$EG1218,"")),$A$6:$A$167,0)-1,MATCH($EG1218,$D$6:$CC$6,0)-1+8,1,1)),"")</f>
        <v/>
      </c>
      <c r="EW1218" s="182" t="str">
        <f t="shared" ca="1" si="61"/>
        <v/>
      </c>
      <c r="EX1218" s="182" t="str">
        <f t="shared" ca="1" si="62"/>
        <v/>
      </c>
      <c r="EY1218" s="182" t="str">
        <f ca="1">IF(EU1218="","",COUNTIF(EU$6:$EU1218,"&gt;"&amp;0))</f>
        <v/>
      </c>
      <c r="EZ1218" s="167"/>
      <c r="FA1218" s="155"/>
    </row>
    <row r="1219" spans="146:157" ht="27.6" customHeight="1">
      <c r="EP1219" s="181"/>
      <c r="EQ1219" s="181"/>
      <c r="ER1219" s="182"/>
      <c r="ES1219" s="182"/>
      <c r="ET1219" s="182" t="str">
        <f t="shared" ca="1" si="60"/>
        <v/>
      </c>
      <c r="EU1219" s="182" t="str">
        <f ca="1">IFERROR(IF(OFFSET($D$6,MATCH(VALUE(SUBSTITUTE(EQ1219,EG1219,"")),$A$6:$A$167,0)-1,MATCH($EG1219,$D$6:$CC$6,0)-1+7,1,1)&gt;0,OFFSET($D$6,MATCH(VALUE(SUBSTITUTE(EQ1219,EG1219,"")),$A$6:$A$167,0)-1,MATCH($EG1219,$D$6:$CC$6,0)-1+7,1,1),""),"")</f>
        <v/>
      </c>
      <c r="EV1219" s="182" t="str">
        <f ca="1">IF($EU1219&lt;&gt;"",IF(OFFSET($D$6,MATCH(VALUE(SUBSTITUTE($EQ1219,$EG1219,"")),$A$6:$A$167,0)-1,MATCH($EG1219,$D$6:$CC$6,0)-1+8,1,1)=0,"",OFFSET($D$6,MATCH(VALUE(SUBSTITUTE($EQ1219,$EG1219,"")),$A$6:$A$167,0)-1,MATCH($EG1219,$D$6:$CC$6,0)-1+8,1,1)),"")</f>
        <v/>
      </c>
      <c r="EW1219" s="182" t="str">
        <f t="shared" ca="1" si="61"/>
        <v/>
      </c>
      <c r="EX1219" s="182" t="str">
        <f t="shared" ca="1" si="62"/>
        <v/>
      </c>
      <c r="EY1219" s="182" t="str">
        <f ca="1">IF(EU1219="","",COUNTIF(EU$6:$EU1219,"&gt;"&amp;0))</f>
        <v/>
      </c>
      <c r="EZ1219" s="167"/>
      <c r="FA1219" s="155"/>
    </row>
    <row r="1220" spans="146:157" ht="27.6" customHeight="1">
      <c r="EP1220" s="181"/>
      <c r="EQ1220" s="181"/>
      <c r="ER1220" s="182"/>
      <c r="ES1220" s="182"/>
      <c r="ET1220" s="182" t="str">
        <f t="shared" ca="1" si="60"/>
        <v/>
      </c>
      <c r="EU1220" s="182" t="str">
        <f ca="1">IFERROR(IF(OFFSET($D$6,MATCH(VALUE(SUBSTITUTE(EQ1220,EG1220,"")),$A$6:$A$167,0)-1,MATCH($EG1220,$D$6:$CC$6,0)-1+7,1,1)&gt;0,OFFSET($D$6,MATCH(VALUE(SUBSTITUTE(EQ1220,EG1220,"")),$A$6:$A$167,0)-1,MATCH($EG1220,$D$6:$CC$6,0)-1+7,1,1),""),"")</f>
        <v/>
      </c>
      <c r="EV1220" s="182" t="str">
        <f ca="1">IF($EU1220&lt;&gt;"",IF(OFFSET($D$6,MATCH(VALUE(SUBSTITUTE($EQ1220,$EG1220,"")),$A$6:$A$167,0)-1,MATCH($EG1220,$D$6:$CC$6,0)-1+8,1,1)=0,"",OFFSET($D$6,MATCH(VALUE(SUBSTITUTE($EQ1220,$EG1220,"")),$A$6:$A$167,0)-1,MATCH($EG1220,$D$6:$CC$6,0)-1+8,1,1)),"")</f>
        <v/>
      </c>
      <c r="EW1220" s="182" t="str">
        <f t="shared" ca="1" si="61"/>
        <v/>
      </c>
      <c r="EX1220" s="182" t="str">
        <f t="shared" ca="1" si="62"/>
        <v/>
      </c>
      <c r="EY1220" s="182" t="str">
        <f ca="1">IF(EU1220="","",COUNTIF(EU$6:$EU1220,"&gt;"&amp;0))</f>
        <v/>
      </c>
      <c r="EZ1220" s="167"/>
      <c r="FA1220" s="155"/>
    </row>
    <row r="1221" spans="146:157" ht="27.6" customHeight="1">
      <c r="EP1221" s="181"/>
      <c r="EQ1221" s="181"/>
      <c r="ER1221" s="182"/>
      <c r="ES1221" s="182"/>
      <c r="ET1221" s="182" t="str">
        <f t="shared" ca="1" si="60"/>
        <v/>
      </c>
      <c r="EU1221" s="182" t="str">
        <f ca="1">IFERROR(IF(OFFSET($D$6,MATCH(VALUE(SUBSTITUTE(EQ1221,EG1221,"")),$A$6:$A$167,0)-1,MATCH($EG1221,$D$6:$CC$6,0)-1+7,1,1)&gt;0,OFFSET($D$6,MATCH(VALUE(SUBSTITUTE(EQ1221,EG1221,"")),$A$6:$A$167,0)-1,MATCH($EG1221,$D$6:$CC$6,0)-1+7,1,1),""),"")</f>
        <v/>
      </c>
      <c r="EV1221" s="182" t="str">
        <f ca="1">IF($EU1221&lt;&gt;"",IF(OFFSET($D$6,MATCH(VALUE(SUBSTITUTE($EQ1221,$EG1221,"")),$A$6:$A$167,0)-1,MATCH($EG1221,$D$6:$CC$6,0)-1+8,1,1)=0,"",OFFSET($D$6,MATCH(VALUE(SUBSTITUTE($EQ1221,$EG1221,"")),$A$6:$A$167,0)-1,MATCH($EG1221,$D$6:$CC$6,0)-1+8,1,1)),"")</f>
        <v/>
      </c>
      <c r="EW1221" s="182" t="str">
        <f t="shared" ca="1" si="61"/>
        <v/>
      </c>
      <c r="EX1221" s="182" t="str">
        <f t="shared" ca="1" si="62"/>
        <v/>
      </c>
      <c r="EY1221" s="182" t="str">
        <f ca="1">IF(EU1221="","",COUNTIF(EU$6:$EU1221,"&gt;"&amp;0))</f>
        <v/>
      </c>
      <c r="EZ1221" s="167"/>
      <c r="FA1221" s="155"/>
    </row>
    <row r="1222" spans="146:157" ht="27.6" customHeight="1">
      <c r="EP1222" s="181"/>
      <c r="EQ1222" s="181"/>
      <c r="ER1222" s="182"/>
      <c r="ES1222" s="182"/>
      <c r="ET1222" s="182" t="str">
        <f t="shared" ca="1" si="60"/>
        <v/>
      </c>
      <c r="EU1222" s="182" t="str">
        <f ca="1">IFERROR(IF(OFFSET($D$6,MATCH(VALUE(SUBSTITUTE(EQ1222,EG1222,"")),$A$6:$A$167,0)-1,MATCH($EG1222,$D$6:$CC$6,0)-1+7,1,1)&gt;0,OFFSET($D$6,MATCH(VALUE(SUBSTITUTE(EQ1222,EG1222,"")),$A$6:$A$167,0)-1,MATCH($EG1222,$D$6:$CC$6,0)-1+7,1,1),""),"")</f>
        <v/>
      </c>
      <c r="EV1222" s="182" t="str">
        <f ca="1">IF($EU1222&lt;&gt;"",IF(OFFSET($D$6,MATCH(VALUE(SUBSTITUTE($EQ1222,$EG1222,"")),$A$6:$A$167,0)-1,MATCH($EG1222,$D$6:$CC$6,0)-1+8,1,1)=0,"",OFFSET($D$6,MATCH(VALUE(SUBSTITUTE($EQ1222,$EG1222,"")),$A$6:$A$167,0)-1,MATCH($EG1222,$D$6:$CC$6,0)-1+8,1,1)),"")</f>
        <v/>
      </c>
      <c r="EW1222" s="182" t="str">
        <f t="shared" ca="1" si="61"/>
        <v/>
      </c>
      <c r="EX1222" s="182" t="str">
        <f t="shared" ca="1" si="62"/>
        <v/>
      </c>
      <c r="EY1222" s="182" t="str">
        <f ca="1">IF(EU1222="","",COUNTIF(EU$6:$EU1222,"&gt;"&amp;0))</f>
        <v/>
      </c>
      <c r="EZ1222" s="167"/>
      <c r="FA1222" s="155"/>
    </row>
    <row r="1223" spans="146:157" ht="27.6" customHeight="1">
      <c r="EP1223" s="181"/>
      <c r="EQ1223" s="181"/>
      <c r="ER1223" s="182"/>
      <c r="ES1223" s="182"/>
      <c r="ET1223" s="182" t="str">
        <f t="shared" ref="ET1223:ET1286" ca="1" si="63">IF(EY1223="","",EN1223)</f>
        <v/>
      </c>
      <c r="EU1223" s="182" t="str">
        <f ca="1">IFERROR(IF(OFFSET($D$6,MATCH(VALUE(SUBSTITUTE(EQ1223,EG1223,"")),$A$6:$A$167,0)-1,MATCH($EG1223,$D$6:$CC$6,0)-1+7,1,1)&gt;0,OFFSET($D$6,MATCH(VALUE(SUBSTITUTE(EQ1223,EG1223,"")),$A$6:$A$167,0)-1,MATCH($EG1223,$D$6:$CC$6,0)-1+7,1,1),""),"")</f>
        <v/>
      </c>
      <c r="EV1223" s="182" t="str">
        <f ca="1">IF($EU1223&lt;&gt;"",IF(OFFSET($D$6,MATCH(VALUE(SUBSTITUTE($EQ1223,$EG1223,"")),$A$6:$A$167,0)-1,MATCH($EG1223,$D$6:$CC$6,0)-1+8,1,1)=0,"",OFFSET($D$6,MATCH(VALUE(SUBSTITUTE($EQ1223,$EG1223,"")),$A$6:$A$167,0)-1,MATCH($EG1223,$D$6:$CC$6,0)-1+8,1,1)),"")</f>
        <v/>
      </c>
      <c r="EW1223" s="182" t="str">
        <f t="shared" ref="EW1223:EW1286" ca="1" si="64">IF(EY1223="","","F")</f>
        <v/>
      </c>
      <c r="EX1223" s="182" t="str">
        <f t="shared" ref="EX1223:EX1286" ca="1" si="65">IF(EY1223="","",EM1223)</f>
        <v/>
      </c>
      <c r="EY1223" s="182" t="str">
        <f ca="1">IF(EU1223="","",COUNTIF(EU$6:$EU1223,"&gt;"&amp;0))</f>
        <v/>
      </c>
      <c r="EZ1223" s="167"/>
      <c r="FA1223" s="155"/>
    </row>
    <row r="1224" spans="146:157" ht="27.6" customHeight="1">
      <c r="EP1224" s="181"/>
      <c r="EQ1224" s="181"/>
      <c r="ER1224" s="182"/>
      <c r="ES1224" s="182"/>
      <c r="ET1224" s="182" t="str">
        <f t="shared" ca="1" si="63"/>
        <v/>
      </c>
      <c r="EU1224" s="182" t="str">
        <f ca="1">IFERROR(IF(OFFSET($D$6,MATCH(VALUE(SUBSTITUTE(EQ1224,EG1224,"")),$A$6:$A$167,0)-1,MATCH($EG1224,$D$6:$CC$6,0)-1+7,1,1)&gt;0,OFFSET($D$6,MATCH(VALUE(SUBSTITUTE(EQ1224,EG1224,"")),$A$6:$A$167,0)-1,MATCH($EG1224,$D$6:$CC$6,0)-1+7,1,1),""),"")</f>
        <v/>
      </c>
      <c r="EV1224" s="182" t="str">
        <f ca="1">IF($EU1224&lt;&gt;"",IF(OFFSET($D$6,MATCH(VALUE(SUBSTITUTE($EQ1224,$EG1224,"")),$A$6:$A$167,0)-1,MATCH($EG1224,$D$6:$CC$6,0)-1+8,1,1)=0,"",OFFSET($D$6,MATCH(VALUE(SUBSTITUTE($EQ1224,$EG1224,"")),$A$6:$A$167,0)-1,MATCH($EG1224,$D$6:$CC$6,0)-1+8,1,1)),"")</f>
        <v/>
      </c>
      <c r="EW1224" s="182" t="str">
        <f t="shared" ca="1" si="64"/>
        <v/>
      </c>
      <c r="EX1224" s="182" t="str">
        <f t="shared" ca="1" si="65"/>
        <v/>
      </c>
      <c r="EY1224" s="182" t="str">
        <f ca="1">IF(EU1224="","",COUNTIF(EU$6:$EU1224,"&gt;"&amp;0))</f>
        <v/>
      </c>
      <c r="EZ1224" s="167"/>
      <c r="FA1224" s="155"/>
    </row>
    <row r="1225" spans="146:157" ht="27.6" customHeight="1">
      <c r="EP1225" s="181"/>
      <c r="EQ1225" s="181"/>
      <c r="ER1225" s="182"/>
      <c r="ES1225" s="182"/>
      <c r="ET1225" s="182" t="str">
        <f t="shared" ca="1" si="63"/>
        <v/>
      </c>
      <c r="EU1225" s="182" t="str">
        <f ca="1">IFERROR(IF(OFFSET($D$6,MATCH(VALUE(SUBSTITUTE(EQ1225,EG1225,"")),$A$6:$A$167,0)-1,MATCH($EG1225,$D$6:$CC$6,0)-1+7,1,1)&gt;0,OFFSET($D$6,MATCH(VALUE(SUBSTITUTE(EQ1225,EG1225,"")),$A$6:$A$167,0)-1,MATCH($EG1225,$D$6:$CC$6,0)-1+7,1,1),""),"")</f>
        <v/>
      </c>
      <c r="EV1225" s="182" t="str">
        <f ca="1">IF($EU1225&lt;&gt;"",IF(OFFSET($D$6,MATCH(VALUE(SUBSTITUTE($EQ1225,$EG1225,"")),$A$6:$A$167,0)-1,MATCH($EG1225,$D$6:$CC$6,0)-1+8,1,1)=0,"",OFFSET($D$6,MATCH(VALUE(SUBSTITUTE($EQ1225,$EG1225,"")),$A$6:$A$167,0)-1,MATCH($EG1225,$D$6:$CC$6,0)-1+8,1,1)),"")</f>
        <v/>
      </c>
      <c r="EW1225" s="182" t="str">
        <f t="shared" ca="1" si="64"/>
        <v/>
      </c>
      <c r="EX1225" s="182" t="str">
        <f t="shared" ca="1" si="65"/>
        <v/>
      </c>
      <c r="EY1225" s="182" t="str">
        <f ca="1">IF(EU1225="","",COUNTIF(EU$6:$EU1225,"&gt;"&amp;0))</f>
        <v/>
      </c>
      <c r="EZ1225" s="167"/>
      <c r="FA1225" s="155"/>
    </row>
    <row r="1226" spans="146:157" ht="27.6" customHeight="1">
      <c r="EP1226" s="181"/>
      <c r="EQ1226" s="181"/>
      <c r="ER1226" s="182"/>
      <c r="ES1226" s="182"/>
      <c r="ET1226" s="182" t="str">
        <f t="shared" ca="1" si="63"/>
        <v/>
      </c>
      <c r="EU1226" s="182" t="str">
        <f ca="1">IFERROR(IF(OFFSET($D$6,MATCH(VALUE(SUBSTITUTE(EQ1226,EG1226,"")),$A$6:$A$167,0)-1,MATCH($EG1226,$D$6:$CC$6,0)-1+7,1,1)&gt;0,OFFSET($D$6,MATCH(VALUE(SUBSTITUTE(EQ1226,EG1226,"")),$A$6:$A$167,0)-1,MATCH($EG1226,$D$6:$CC$6,0)-1+7,1,1),""),"")</f>
        <v/>
      </c>
      <c r="EV1226" s="182" t="str">
        <f ca="1">IF($EU1226&lt;&gt;"",IF(OFFSET($D$6,MATCH(VALUE(SUBSTITUTE($EQ1226,$EG1226,"")),$A$6:$A$167,0)-1,MATCH($EG1226,$D$6:$CC$6,0)-1+8,1,1)=0,"",OFFSET($D$6,MATCH(VALUE(SUBSTITUTE($EQ1226,$EG1226,"")),$A$6:$A$167,0)-1,MATCH($EG1226,$D$6:$CC$6,0)-1+8,1,1)),"")</f>
        <v/>
      </c>
      <c r="EW1226" s="182" t="str">
        <f t="shared" ca="1" si="64"/>
        <v/>
      </c>
      <c r="EX1226" s="182" t="str">
        <f t="shared" ca="1" si="65"/>
        <v/>
      </c>
      <c r="EY1226" s="182" t="str">
        <f ca="1">IF(EU1226="","",COUNTIF(EU$6:$EU1226,"&gt;"&amp;0))</f>
        <v/>
      </c>
      <c r="EZ1226" s="167"/>
      <c r="FA1226" s="155"/>
    </row>
    <row r="1227" spans="146:157" ht="27.6" customHeight="1">
      <c r="EP1227" s="181"/>
      <c r="EQ1227" s="181"/>
      <c r="ER1227" s="182"/>
      <c r="ES1227" s="182"/>
      <c r="ET1227" s="182" t="str">
        <f t="shared" ca="1" si="63"/>
        <v/>
      </c>
      <c r="EU1227" s="182" t="str">
        <f ca="1">IFERROR(IF(OFFSET($D$6,MATCH(VALUE(SUBSTITUTE(EQ1227,EG1227,"")),$A$6:$A$167,0)-1,MATCH($EG1227,$D$6:$CC$6,0)-1+7,1,1)&gt;0,OFFSET($D$6,MATCH(VALUE(SUBSTITUTE(EQ1227,EG1227,"")),$A$6:$A$167,0)-1,MATCH($EG1227,$D$6:$CC$6,0)-1+7,1,1),""),"")</f>
        <v/>
      </c>
      <c r="EV1227" s="182" t="str">
        <f ca="1">IF($EU1227&lt;&gt;"",IF(OFFSET($D$6,MATCH(VALUE(SUBSTITUTE($EQ1227,$EG1227,"")),$A$6:$A$167,0)-1,MATCH($EG1227,$D$6:$CC$6,0)-1+8,1,1)=0,"",OFFSET($D$6,MATCH(VALUE(SUBSTITUTE($EQ1227,$EG1227,"")),$A$6:$A$167,0)-1,MATCH($EG1227,$D$6:$CC$6,0)-1+8,1,1)),"")</f>
        <v/>
      </c>
      <c r="EW1227" s="182" t="str">
        <f t="shared" ca="1" si="64"/>
        <v/>
      </c>
      <c r="EX1227" s="182" t="str">
        <f t="shared" ca="1" si="65"/>
        <v/>
      </c>
      <c r="EY1227" s="182" t="str">
        <f ca="1">IF(EU1227="","",COUNTIF(EU$6:$EU1227,"&gt;"&amp;0))</f>
        <v/>
      </c>
      <c r="EZ1227" s="167"/>
      <c r="FA1227" s="155"/>
    </row>
    <row r="1228" spans="146:157" ht="27.6" customHeight="1">
      <c r="EP1228" s="181"/>
      <c r="EQ1228" s="181"/>
      <c r="ER1228" s="182"/>
      <c r="ES1228" s="182"/>
      <c r="ET1228" s="182" t="str">
        <f t="shared" ca="1" si="63"/>
        <v/>
      </c>
      <c r="EU1228" s="182" t="str">
        <f ca="1">IFERROR(IF(OFFSET($D$6,MATCH(VALUE(SUBSTITUTE(EQ1228,EG1228,"")),$A$6:$A$167,0)-1,MATCH($EG1228,$D$6:$CC$6,0)-1+7,1,1)&gt;0,OFFSET($D$6,MATCH(VALUE(SUBSTITUTE(EQ1228,EG1228,"")),$A$6:$A$167,0)-1,MATCH($EG1228,$D$6:$CC$6,0)-1+7,1,1),""),"")</f>
        <v/>
      </c>
      <c r="EV1228" s="182" t="str">
        <f ca="1">IF($EU1228&lt;&gt;"",IF(OFFSET($D$6,MATCH(VALUE(SUBSTITUTE($EQ1228,$EG1228,"")),$A$6:$A$167,0)-1,MATCH($EG1228,$D$6:$CC$6,0)-1+8,1,1)=0,"",OFFSET($D$6,MATCH(VALUE(SUBSTITUTE($EQ1228,$EG1228,"")),$A$6:$A$167,0)-1,MATCH($EG1228,$D$6:$CC$6,0)-1+8,1,1)),"")</f>
        <v/>
      </c>
      <c r="EW1228" s="182" t="str">
        <f t="shared" ca="1" si="64"/>
        <v/>
      </c>
      <c r="EX1228" s="182" t="str">
        <f t="shared" ca="1" si="65"/>
        <v/>
      </c>
      <c r="EY1228" s="182" t="str">
        <f ca="1">IF(EU1228="","",COUNTIF(EU$6:$EU1228,"&gt;"&amp;0))</f>
        <v/>
      </c>
      <c r="EZ1228" s="167"/>
      <c r="FA1228" s="155"/>
    </row>
    <row r="1229" spans="146:157" ht="27.6" customHeight="1">
      <c r="EP1229" s="181"/>
      <c r="EQ1229" s="181"/>
      <c r="ER1229" s="182"/>
      <c r="ES1229" s="182"/>
      <c r="ET1229" s="182" t="str">
        <f t="shared" ca="1" si="63"/>
        <v/>
      </c>
      <c r="EU1229" s="182" t="str">
        <f ca="1">IFERROR(IF(OFFSET($D$6,MATCH(VALUE(SUBSTITUTE(EQ1229,EG1229,"")),$A$6:$A$167,0)-1,MATCH($EG1229,$D$6:$CC$6,0)-1+7,1,1)&gt;0,OFFSET($D$6,MATCH(VALUE(SUBSTITUTE(EQ1229,EG1229,"")),$A$6:$A$167,0)-1,MATCH($EG1229,$D$6:$CC$6,0)-1+7,1,1),""),"")</f>
        <v/>
      </c>
      <c r="EV1229" s="182" t="str">
        <f ca="1">IF($EU1229&lt;&gt;"",IF(OFFSET($D$6,MATCH(VALUE(SUBSTITUTE($EQ1229,$EG1229,"")),$A$6:$A$167,0)-1,MATCH($EG1229,$D$6:$CC$6,0)-1+8,1,1)=0,"",OFFSET($D$6,MATCH(VALUE(SUBSTITUTE($EQ1229,$EG1229,"")),$A$6:$A$167,0)-1,MATCH($EG1229,$D$6:$CC$6,0)-1+8,1,1)),"")</f>
        <v/>
      </c>
      <c r="EW1229" s="182" t="str">
        <f t="shared" ca="1" si="64"/>
        <v/>
      </c>
      <c r="EX1229" s="182" t="str">
        <f t="shared" ca="1" si="65"/>
        <v/>
      </c>
      <c r="EY1229" s="182" t="str">
        <f ca="1">IF(EU1229="","",COUNTIF(EU$6:$EU1229,"&gt;"&amp;0))</f>
        <v/>
      </c>
      <c r="EZ1229" s="167"/>
      <c r="FA1229" s="155"/>
    </row>
    <row r="1230" spans="146:157" ht="27.6" customHeight="1">
      <c r="EP1230" s="181"/>
      <c r="EQ1230" s="181"/>
      <c r="ER1230" s="182"/>
      <c r="ES1230" s="182"/>
      <c r="ET1230" s="182" t="str">
        <f t="shared" ca="1" si="63"/>
        <v/>
      </c>
      <c r="EU1230" s="182" t="str">
        <f ca="1">IFERROR(IF(OFFSET($D$6,MATCH(VALUE(SUBSTITUTE(EQ1230,EG1230,"")),$A$6:$A$167,0)-1,MATCH($EG1230,$D$6:$CC$6,0)-1+7,1,1)&gt;0,OFFSET($D$6,MATCH(VALUE(SUBSTITUTE(EQ1230,EG1230,"")),$A$6:$A$167,0)-1,MATCH($EG1230,$D$6:$CC$6,0)-1+7,1,1),""),"")</f>
        <v/>
      </c>
      <c r="EV1230" s="182" t="str">
        <f ca="1">IF($EU1230&lt;&gt;"",IF(OFFSET($D$6,MATCH(VALUE(SUBSTITUTE($EQ1230,$EG1230,"")),$A$6:$A$167,0)-1,MATCH($EG1230,$D$6:$CC$6,0)-1+8,1,1)=0,"",OFFSET($D$6,MATCH(VALUE(SUBSTITUTE($EQ1230,$EG1230,"")),$A$6:$A$167,0)-1,MATCH($EG1230,$D$6:$CC$6,0)-1+8,1,1)),"")</f>
        <v/>
      </c>
      <c r="EW1230" s="182" t="str">
        <f t="shared" ca="1" si="64"/>
        <v/>
      </c>
      <c r="EX1230" s="182" t="str">
        <f t="shared" ca="1" si="65"/>
        <v/>
      </c>
      <c r="EY1230" s="182" t="str">
        <f ca="1">IF(EU1230="","",COUNTIF(EU$6:$EU1230,"&gt;"&amp;0))</f>
        <v/>
      </c>
      <c r="EZ1230" s="167"/>
      <c r="FA1230" s="155"/>
    </row>
    <row r="1231" spans="146:157" ht="27.6" customHeight="1">
      <c r="EP1231" s="181"/>
      <c r="EQ1231" s="181"/>
      <c r="ER1231" s="182"/>
      <c r="ES1231" s="182"/>
      <c r="ET1231" s="182" t="str">
        <f t="shared" ca="1" si="63"/>
        <v/>
      </c>
      <c r="EU1231" s="182" t="str">
        <f ca="1">IFERROR(IF(OFFSET($D$6,MATCH(VALUE(SUBSTITUTE(EQ1231,EG1231,"")),$A$6:$A$167,0)-1,MATCH($EG1231,$D$6:$CC$6,0)-1+7,1,1)&gt;0,OFFSET($D$6,MATCH(VALUE(SUBSTITUTE(EQ1231,EG1231,"")),$A$6:$A$167,0)-1,MATCH($EG1231,$D$6:$CC$6,0)-1+7,1,1),""),"")</f>
        <v/>
      </c>
      <c r="EV1231" s="182" t="str">
        <f ca="1">IF($EU1231&lt;&gt;"",IF(OFFSET($D$6,MATCH(VALUE(SUBSTITUTE($EQ1231,$EG1231,"")),$A$6:$A$167,0)-1,MATCH($EG1231,$D$6:$CC$6,0)-1+8,1,1)=0,"",OFFSET($D$6,MATCH(VALUE(SUBSTITUTE($EQ1231,$EG1231,"")),$A$6:$A$167,0)-1,MATCH($EG1231,$D$6:$CC$6,0)-1+8,1,1)),"")</f>
        <v/>
      </c>
      <c r="EW1231" s="182" t="str">
        <f t="shared" ca="1" si="64"/>
        <v/>
      </c>
      <c r="EX1231" s="182" t="str">
        <f t="shared" ca="1" si="65"/>
        <v/>
      </c>
      <c r="EY1231" s="182" t="str">
        <f ca="1">IF(EU1231="","",COUNTIF(EU$6:$EU1231,"&gt;"&amp;0))</f>
        <v/>
      </c>
      <c r="EZ1231" s="167"/>
      <c r="FA1231" s="155"/>
    </row>
    <row r="1232" spans="146:157" ht="27.6" customHeight="1">
      <c r="EP1232" s="181"/>
      <c r="EQ1232" s="181"/>
      <c r="ER1232" s="182"/>
      <c r="ES1232" s="182"/>
      <c r="ET1232" s="182" t="str">
        <f t="shared" ca="1" si="63"/>
        <v/>
      </c>
      <c r="EU1232" s="182" t="str">
        <f ca="1">IFERROR(IF(OFFSET($D$6,MATCH(VALUE(SUBSTITUTE(EQ1232,EG1232,"")),$A$6:$A$167,0)-1,MATCH($EG1232,$D$6:$CC$6,0)-1+7,1,1)&gt;0,OFFSET($D$6,MATCH(VALUE(SUBSTITUTE(EQ1232,EG1232,"")),$A$6:$A$167,0)-1,MATCH($EG1232,$D$6:$CC$6,0)-1+7,1,1),""),"")</f>
        <v/>
      </c>
      <c r="EV1232" s="182" t="str">
        <f ca="1">IF($EU1232&lt;&gt;"",IF(OFFSET($D$6,MATCH(VALUE(SUBSTITUTE($EQ1232,$EG1232,"")),$A$6:$A$167,0)-1,MATCH($EG1232,$D$6:$CC$6,0)-1+8,1,1)=0,"",OFFSET($D$6,MATCH(VALUE(SUBSTITUTE($EQ1232,$EG1232,"")),$A$6:$A$167,0)-1,MATCH($EG1232,$D$6:$CC$6,0)-1+8,1,1)),"")</f>
        <v/>
      </c>
      <c r="EW1232" s="182" t="str">
        <f t="shared" ca="1" si="64"/>
        <v/>
      </c>
      <c r="EX1232" s="182" t="str">
        <f t="shared" ca="1" si="65"/>
        <v/>
      </c>
      <c r="EY1232" s="182" t="str">
        <f ca="1">IF(EU1232="","",COUNTIF(EU$6:$EU1232,"&gt;"&amp;0))</f>
        <v/>
      </c>
      <c r="EZ1232" s="167"/>
      <c r="FA1232" s="155"/>
    </row>
    <row r="1233" spans="146:157" ht="27.6" customHeight="1">
      <c r="EP1233" s="181"/>
      <c r="EQ1233" s="181"/>
      <c r="ER1233" s="182"/>
      <c r="ES1233" s="182"/>
      <c r="ET1233" s="182" t="str">
        <f t="shared" ca="1" si="63"/>
        <v/>
      </c>
      <c r="EU1233" s="182" t="str">
        <f ca="1">IFERROR(IF(OFFSET($D$6,MATCH(VALUE(SUBSTITUTE(EQ1233,EG1233,"")),$A$6:$A$167,0)-1,MATCH($EG1233,$D$6:$CC$6,0)-1+7,1,1)&gt;0,OFFSET($D$6,MATCH(VALUE(SUBSTITUTE(EQ1233,EG1233,"")),$A$6:$A$167,0)-1,MATCH($EG1233,$D$6:$CC$6,0)-1+7,1,1),""),"")</f>
        <v/>
      </c>
      <c r="EV1233" s="182" t="str">
        <f ca="1">IF($EU1233&lt;&gt;"",IF(OFFSET($D$6,MATCH(VALUE(SUBSTITUTE($EQ1233,$EG1233,"")),$A$6:$A$167,0)-1,MATCH($EG1233,$D$6:$CC$6,0)-1+8,1,1)=0,"",OFFSET($D$6,MATCH(VALUE(SUBSTITUTE($EQ1233,$EG1233,"")),$A$6:$A$167,0)-1,MATCH($EG1233,$D$6:$CC$6,0)-1+8,1,1)),"")</f>
        <v/>
      </c>
      <c r="EW1233" s="182" t="str">
        <f t="shared" ca="1" si="64"/>
        <v/>
      </c>
      <c r="EX1233" s="182" t="str">
        <f t="shared" ca="1" si="65"/>
        <v/>
      </c>
      <c r="EY1233" s="182" t="str">
        <f ca="1">IF(EU1233="","",COUNTIF(EU$6:$EU1233,"&gt;"&amp;0))</f>
        <v/>
      </c>
      <c r="EZ1233" s="167"/>
      <c r="FA1233" s="155"/>
    </row>
    <row r="1234" spans="146:157" ht="27.6" customHeight="1">
      <c r="EP1234" s="181"/>
      <c r="EQ1234" s="181"/>
      <c r="ER1234" s="182"/>
      <c r="ES1234" s="182"/>
      <c r="ET1234" s="182" t="str">
        <f t="shared" ca="1" si="63"/>
        <v/>
      </c>
      <c r="EU1234" s="182" t="str">
        <f ca="1">IFERROR(IF(OFFSET($D$6,MATCH(VALUE(SUBSTITUTE(EQ1234,EG1234,"")),$A$6:$A$167,0)-1,MATCH($EG1234,$D$6:$CC$6,0)-1+7,1,1)&gt;0,OFFSET($D$6,MATCH(VALUE(SUBSTITUTE(EQ1234,EG1234,"")),$A$6:$A$167,0)-1,MATCH($EG1234,$D$6:$CC$6,0)-1+7,1,1),""),"")</f>
        <v/>
      </c>
      <c r="EV1234" s="182" t="str">
        <f ca="1">IF($EU1234&lt;&gt;"",IF(OFFSET($D$6,MATCH(VALUE(SUBSTITUTE($EQ1234,$EG1234,"")),$A$6:$A$167,0)-1,MATCH($EG1234,$D$6:$CC$6,0)-1+8,1,1)=0,"",OFFSET($D$6,MATCH(VALUE(SUBSTITUTE($EQ1234,$EG1234,"")),$A$6:$A$167,0)-1,MATCH($EG1234,$D$6:$CC$6,0)-1+8,1,1)),"")</f>
        <v/>
      </c>
      <c r="EW1234" s="182" t="str">
        <f t="shared" ca="1" si="64"/>
        <v/>
      </c>
      <c r="EX1234" s="182" t="str">
        <f t="shared" ca="1" si="65"/>
        <v/>
      </c>
      <c r="EY1234" s="182" t="str">
        <f ca="1">IF(EU1234="","",COUNTIF(EU$6:$EU1234,"&gt;"&amp;0))</f>
        <v/>
      </c>
      <c r="EZ1234" s="167"/>
      <c r="FA1234" s="155"/>
    </row>
    <row r="1235" spans="146:157" ht="27.6" customHeight="1">
      <c r="EP1235" s="181"/>
      <c r="EQ1235" s="181"/>
      <c r="ER1235" s="182"/>
      <c r="ES1235" s="182"/>
      <c r="ET1235" s="182" t="str">
        <f t="shared" ca="1" si="63"/>
        <v/>
      </c>
      <c r="EU1235" s="182" t="str">
        <f ca="1">IFERROR(IF(OFFSET($D$6,MATCH(VALUE(SUBSTITUTE(EQ1235,EG1235,"")),$A$6:$A$167,0)-1,MATCH($EG1235,$D$6:$CC$6,0)-1+7,1,1)&gt;0,OFFSET($D$6,MATCH(VALUE(SUBSTITUTE(EQ1235,EG1235,"")),$A$6:$A$167,0)-1,MATCH($EG1235,$D$6:$CC$6,0)-1+7,1,1),""),"")</f>
        <v/>
      </c>
      <c r="EV1235" s="182" t="str">
        <f ca="1">IF($EU1235&lt;&gt;"",IF(OFFSET($D$6,MATCH(VALUE(SUBSTITUTE($EQ1235,$EG1235,"")),$A$6:$A$167,0)-1,MATCH($EG1235,$D$6:$CC$6,0)-1+8,1,1)=0,"",OFFSET($D$6,MATCH(VALUE(SUBSTITUTE($EQ1235,$EG1235,"")),$A$6:$A$167,0)-1,MATCH($EG1235,$D$6:$CC$6,0)-1+8,1,1)),"")</f>
        <v/>
      </c>
      <c r="EW1235" s="182" t="str">
        <f t="shared" ca="1" si="64"/>
        <v/>
      </c>
      <c r="EX1235" s="182" t="str">
        <f t="shared" ca="1" si="65"/>
        <v/>
      </c>
      <c r="EY1235" s="182" t="str">
        <f ca="1">IF(EU1235="","",COUNTIF(EU$6:$EU1235,"&gt;"&amp;0))</f>
        <v/>
      </c>
      <c r="EZ1235" s="167"/>
      <c r="FA1235" s="155"/>
    </row>
    <row r="1236" spans="146:157" ht="27.6" customHeight="1">
      <c r="EP1236" s="181"/>
      <c r="EQ1236" s="181"/>
      <c r="ER1236" s="182"/>
      <c r="ES1236" s="182"/>
      <c r="ET1236" s="182" t="str">
        <f t="shared" ca="1" si="63"/>
        <v/>
      </c>
      <c r="EU1236" s="182" t="str">
        <f ca="1">IFERROR(IF(OFFSET($D$6,MATCH(VALUE(SUBSTITUTE(EQ1236,EG1236,"")),$A$6:$A$167,0)-1,MATCH($EG1236,$D$6:$CC$6,0)-1+7,1,1)&gt;0,OFFSET($D$6,MATCH(VALUE(SUBSTITUTE(EQ1236,EG1236,"")),$A$6:$A$167,0)-1,MATCH($EG1236,$D$6:$CC$6,0)-1+7,1,1),""),"")</f>
        <v/>
      </c>
      <c r="EV1236" s="182" t="str">
        <f ca="1">IF($EU1236&lt;&gt;"",IF(OFFSET($D$6,MATCH(VALUE(SUBSTITUTE($EQ1236,$EG1236,"")),$A$6:$A$167,0)-1,MATCH($EG1236,$D$6:$CC$6,0)-1+8,1,1)=0,"",OFFSET($D$6,MATCH(VALUE(SUBSTITUTE($EQ1236,$EG1236,"")),$A$6:$A$167,0)-1,MATCH($EG1236,$D$6:$CC$6,0)-1+8,1,1)),"")</f>
        <v/>
      </c>
      <c r="EW1236" s="182" t="str">
        <f t="shared" ca="1" si="64"/>
        <v/>
      </c>
      <c r="EX1236" s="182" t="str">
        <f t="shared" ca="1" si="65"/>
        <v/>
      </c>
      <c r="EY1236" s="182" t="str">
        <f ca="1">IF(EU1236="","",COUNTIF(EU$6:$EU1236,"&gt;"&amp;0))</f>
        <v/>
      </c>
      <c r="EZ1236" s="167"/>
      <c r="FA1236" s="155"/>
    </row>
    <row r="1237" spans="146:157" ht="27.6" customHeight="1">
      <c r="EP1237" s="181"/>
      <c r="EQ1237" s="181"/>
      <c r="ER1237" s="182"/>
      <c r="ES1237" s="182"/>
      <c r="ET1237" s="182" t="str">
        <f t="shared" ca="1" si="63"/>
        <v/>
      </c>
      <c r="EU1237" s="182" t="str">
        <f ca="1">IFERROR(IF(OFFSET($D$6,MATCH(VALUE(SUBSTITUTE(EQ1237,EG1237,"")),$A$6:$A$167,0)-1,MATCH($EG1237,$D$6:$CC$6,0)-1+7,1,1)&gt;0,OFFSET($D$6,MATCH(VALUE(SUBSTITUTE(EQ1237,EG1237,"")),$A$6:$A$167,0)-1,MATCH($EG1237,$D$6:$CC$6,0)-1+7,1,1),""),"")</f>
        <v/>
      </c>
      <c r="EV1237" s="182" t="str">
        <f ca="1">IF($EU1237&lt;&gt;"",IF(OFFSET($D$6,MATCH(VALUE(SUBSTITUTE($EQ1237,$EG1237,"")),$A$6:$A$167,0)-1,MATCH($EG1237,$D$6:$CC$6,0)-1+8,1,1)=0,"",OFFSET($D$6,MATCH(VALUE(SUBSTITUTE($EQ1237,$EG1237,"")),$A$6:$A$167,0)-1,MATCH($EG1237,$D$6:$CC$6,0)-1+8,1,1)),"")</f>
        <v/>
      </c>
      <c r="EW1237" s="182" t="str">
        <f t="shared" ca="1" si="64"/>
        <v/>
      </c>
      <c r="EX1237" s="182" t="str">
        <f t="shared" ca="1" si="65"/>
        <v/>
      </c>
      <c r="EY1237" s="182" t="str">
        <f ca="1">IF(EU1237="","",COUNTIF(EU$6:$EU1237,"&gt;"&amp;0))</f>
        <v/>
      </c>
      <c r="EZ1237" s="167"/>
      <c r="FA1237" s="155"/>
    </row>
    <row r="1238" spans="146:157" ht="27.6" customHeight="1">
      <c r="EP1238" s="181"/>
      <c r="EQ1238" s="181"/>
      <c r="ER1238" s="182"/>
      <c r="ES1238" s="182"/>
      <c r="ET1238" s="182" t="str">
        <f t="shared" ca="1" si="63"/>
        <v/>
      </c>
      <c r="EU1238" s="182" t="str">
        <f ca="1">IFERROR(IF(OFFSET($D$6,MATCH(VALUE(SUBSTITUTE(EQ1238,EG1238,"")),$A$6:$A$167,0)-1,MATCH($EG1238,$D$6:$CC$6,0)-1+7,1,1)&gt;0,OFFSET($D$6,MATCH(VALUE(SUBSTITUTE(EQ1238,EG1238,"")),$A$6:$A$167,0)-1,MATCH($EG1238,$D$6:$CC$6,0)-1+7,1,1),""),"")</f>
        <v/>
      </c>
      <c r="EV1238" s="182" t="str">
        <f ca="1">IF($EU1238&lt;&gt;"",IF(OFFSET($D$6,MATCH(VALUE(SUBSTITUTE($EQ1238,$EG1238,"")),$A$6:$A$167,0)-1,MATCH($EG1238,$D$6:$CC$6,0)-1+8,1,1)=0,"",OFFSET($D$6,MATCH(VALUE(SUBSTITUTE($EQ1238,$EG1238,"")),$A$6:$A$167,0)-1,MATCH($EG1238,$D$6:$CC$6,0)-1+8,1,1)),"")</f>
        <v/>
      </c>
      <c r="EW1238" s="182" t="str">
        <f t="shared" ca="1" si="64"/>
        <v/>
      </c>
      <c r="EX1238" s="182" t="str">
        <f t="shared" ca="1" si="65"/>
        <v/>
      </c>
      <c r="EY1238" s="182" t="str">
        <f ca="1">IF(EU1238="","",COUNTIF(EU$6:$EU1238,"&gt;"&amp;0))</f>
        <v/>
      </c>
      <c r="EZ1238" s="167"/>
      <c r="FA1238" s="155"/>
    </row>
    <row r="1239" spans="146:157" ht="27.6" customHeight="1">
      <c r="EP1239" s="181"/>
      <c r="EQ1239" s="181"/>
      <c r="ER1239" s="182"/>
      <c r="ES1239" s="182"/>
      <c r="ET1239" s="182" t="str">
        <f t="shared" ca="1" si="63"/>
        <v/>
      </c>
      <c r="EU1239" s="182" t="str">
        <f ca="1">IFERROR(IF(OFFSET($D$6,MATCH(VALUE(SUBSTITUTE(EQ1239,EG1239,"")),$A$6:$A$167,0)-1,MATCH($EG1239,$D$6:$CC$6,0)-1+7,1,1)&gt;0,OFFSET($D$6,MATCH(VALUE(SUBSTITUTE(EQ1239,EG1239,"")),$A$6:$A$167,0)-1,MATCH($EG1239,$D$6:$CC$6,0)-1+7,1,1),""),"")</f>
        <v/>
      </c>
      <c r="EV1239" s="182" t="str">
        <f ca="1">IF($EU1239&lt;&gt;"",IF(OFFSET($D$6,MATCH(VALUE(SUBSTITUTE($EQ1239,$EG1239,"")),$A$6:$A$167,0)-1,MATCH($EG1239,$D$6:$CC$6,0)-1+8,1,1)=0,"",OFFSET($D$6,MATCH(VALUE(SUBSTITUTE($EQ1239,$EG1239,"")),$A$6:$A$167,0)-1,MATCH($EG1239,$D$6:$CC$6,0)-1+8,1,1)),"")</f>
        <v/>
      </c>
      <c r="EW1239" s="182" t="str">
        <f t="shared" ca="1" si="64"/>
        <v/>
      </c>
      <c r="EX1239" s="182" t="str">
        <f t="shared" ca="1" si="65"/>
        <v/>
      </c>
      <c r="EY1239" s="182" t="str">
        <f ca="1">IF(EU1239="","",COUNTIF(EU$6:$EU1239,"&gt;"&amp;0))</f>
        <v/>
      </c>
      <c r="EZ1239" s="167"/>
      <c r="FA1239" s="155"/>
    </row>
    <row r="1240" spans="146:157" ht="27.6" customHeight="1">
      <c r="EP1240" s="181"/>
      <c r="EQ1240" s="181"/>
      <c r="ER1240" s="182"/>
      <c r="ES1240" s="182"/>
      <c r="ET1240" s="182" t="str">
        <f t="shared" ca="1" si="63"/>
        <v/>
      </c>
      <c r="EU1240" s="182" t="str">
        <f ca="1">IFERROR(IF(OFFSET($D$6,MATCH(VALUE(SUBSTITUTE(EQ1240,EG1240,"")),$A$6:$A$167,0)-1,MATCH($EG1240,$D$6:$CC$6,0)-1+7,1,1)&gt;0,OFFSET($D$6,MATCH(VALUE(SUBSTITUTE(EQ1240,EG1240,"")),$A$6:$A$167,0)-1,MATCH($EG1240,$D$6:$CC$6,0)-1+7,1,1),""),"")</f>
        <v/>
      </c>
      <c r="EV1240" s="182" t="str">
        <f ca="1">IF($EU1240&lt;&gt;"",IF(OFFSET($D$6,MATCH(VALUE(SUBSTITUTE($EQ1240,$EG1240,"")),$A$6:$A$167,0)-1,MATCH($EG1240,$D$6:$CC$6,0)-1+8,1,1)=0,"",OFFSET($D$6,MATCH(VALUE(SUBSTITUTE($EQ1240,$EG1240,"")),$A$6:$A$167,0)-1,MATCH($EG1240,$D$6:$CC$6,0)-1+8,1,1)),"")</f>
        <v/>
      </c>
      <c r="EW1240" s="182" t="str">
        <f t="shared" ca="1" si="64"/>
        <v/>
      </c>
      <c r="EX1240" s="182" t="str">
        <f t="shared" ca="1" si="65"/>
        <v/>
      </c>
      <c r="EY1240" s="182" t="str">
        <f ca="1">IF(EU1240="","",COUNTIF(EU$6:$EU1240,"&gt;"&amp;0))</f>
        <v/>
      </c>
      <c r="EZ1240" s="167"/>
      <c r="FA1240" s="155"/>
    </row>
    <row r="1241" spans="146:157" ht="27.6" customHeight="1">
      <c r="EP1241" s="181"/>
      <c r="EQ1241" s="181"/>
      <c r="ER1241" s="182"/>
      <c r="ES1241" s="182"/>
      <c r="ET1241" s="182" t="str">
        <f t="shared" ca="1" si="63"/>
        <v/>
      </c>
      <c r="EU1241" s="182" t="str">
        <f ca="1">IFERROR(IF(OFFSET($D$6,MATCH(VALUE(SUBSTITUTE(EQ1241,EG1241,"")),$A$6:$A$167,0)-1,MATCH($EG1241,$D$6:$CC$6,0)-1+7,1,1)&gt;0,OFFSET($D$6,MATCH(VALUE(SUBSTITUTE(EQ1241,EG1241,"")),$A$6:$A$167,0)-1,MATCH($EG1241,$D$6:$CC$6,0)-1+7,1,1),""),"")</f>
        <v/>
      </c>
      <c r="EV1241" s="182" t="str">
        <f ca="1">IF($EU1241&lt;&gt;"",IF(OFFSET($D$6,MATCH(VALUE(SUBSTITUTE($EQ1241,$EG1241,"")),$A$6:$A$167,0)-1,MATCH($EG1241,$D$6:$CC$6,0)-1+8,1,1)=0,"",OFFSET($D$6,MATCH(VALUE(SUBSTITUTE($EQ1241,$EG1241,"")),$A$6:$A$167,0)-1,MATCH($EG1241,$D$6:$CC$6,0)-1+8,1,1)),"")</f>
        <v/>
      </c>
      <c r="EW1241" s="182" t="str">
        <f t="shared" ca="1" si="64"/>
        <v/>
      </c>
      <c r="EX1241" s="182" t="str">
        <f t="shared" ca="1" si="65"/>
        <v/>
      </c>
      <c r="EY1241" s="182" t="str">
        <f ca="1">IF(EU1241="","",COUNTIF(EU$6:$EU1241,"&gt;"&amp;0))</f>
        <v/>
      </c>
      <c r="EZ1241" s="167"/>
      <c r="FA1241" s="155"/>
    </row>
    <row r="1242" spans="146:157" ht="27.6" customHeight="1">
      <c r="EP1242" s="181"/>
      <c r="EQ1242" s="181"/>
      <c r="ER1242" s="182"/>
      <c r="ES1242" s="182"/>
      <c r="ET1242" s="182" t="str">
        <f t="shared" ca="1" si="63"/>
        <v/>
      </c>
      <c r="EU1242" s="182" t="str">
        <f ca="1">IFERROR(IF(OFFSET($D$6,MATCH(VALUE(SUBSTITUTE(EQ1242,EG1242,"")),$A$6:$A$167,0)-1,MATCH($EG1242,$D$6:$CC$6,0)-1+7,1,1)&gt;0,OFFSET($D$6,MATCH(VALUE(SUBSTITUTE(EQ1242,EG1242,"")),$A$6:$A$167,0)-1,MATCH($EG1242,$D$6:$CC$6,0)-1+7,1,1),""),"")</f>
        <v/>
      </c>
      <c r="EV1242" s="182" t="str">
        <f ca="1">IF($EU1242&lt;&gt;"",IF(OFFSET($D$6,MATCH(VALUE(SUBSTITUTE($EQ1242,$EG1242,"")),$A$6:$A$167,0)-1,MATCH($EG1242,$D$6:$CC$6,0)-1+8,1,1)=0,"",OFFSET($D$6,MATCH(VALUE(SUBSTITUTE($EQ1242,$EG1242,"")),$A$6:$A$167,0)-1,MATCH($EG1242,$D$6:$CC$6,0)-1+8,1,1)),"")</f>
        <v/>
      </c>
      <c r="EW1242" s="182" t="str">
        <f t="shared" ca="1" si="64"/>
        <v/>
      </c>
      <c r="EX1242" s="182" t="str">
        <f t="shared" ca="1" si="65"/>
        <v/>
      </c>
      <c r="EY1242" s="182" t="str">
        <f ca="1">IF(EU1242="","",COUNTIF(EU$6:$EU1242,"&gt;"&amp;0))</f>
        <v/>
      </c>
      <c r="EZ1242" s="167"/>
      <c r="FA1242" s="155"/>
    </row>
    <row r="1243" spans="146:157" ht="27.6" customHeight="1">
      <c r="EP1243" s="181"/>
      <c r="EQ1243" s="181"/>
      <c r="ER1243" s="182"/>
      <c r="ES1243" s="182"/>
      <c r="ET1243" s="182" t="str">
        <f t="shared" ca="1" si="63"/>
        <v/>
      </c>
      <c r="EU1243" s="182" t="str">
        <f ca="1">IFERROR(IF(OFFSET($D$6,MATCH(VALUE(SUBSTITUTE(EQ1243,EG1243,"")),$A$6:$A$167,0)-1,MATCH($EG1243,$D$6:$CC$6,0)-1+7,1,1)&gt;0,OFFSET($D$6,MATCH(VALUE(SUBSTITUTE(EQ1243,EG1243,"")),$A$6:$A$167,0)-1,MATCH($EG1243,$D$6:$CC$6,0)-1+7,1,1),""),"")</f>
        <v/>
      </c>
      <c r="EV1243" s="182" t="str">
        <f ca="1">IF($EU1243&lt;&gt;"",IF(OFFSET($D$6,MATCH(VALUE(SUBSTITUTE($EQ1243,$EG1243,"")),$A$6:$A$167,0)-1,MATCH($EG1243,$D$6:$CC$6,0)-1+8,1,1)=0,"",OFFSET($D$6,MATCH(VALUE(SUBSTITUTE($EQ1243,$EG1243,"")),$A$6:$A$167,0)-1,MATCH($EG1243,$D$6:$CC$6,0)-1+8,1,1)),"")</f>
        <v/>
      </c>
      <c r="EW1243" s="182" t="str">
        <f t="shared" ca="1" si="64"/>
        <v/>
      </c>
      <c r="EX1243" s="182" t="str">
        <f t="shared" ca="1" si="65"/>
        <v/>
      </c>
      <c r="EY1243" s="182" t="str">
        <f ca="1">IF(EU1243="","",COUNTIF(EU$6:$EU1243,"&gt;"&amp;0))</f>
        <v/>
      </c>
      <c r="EZ1243" s="167"/>
      <c r="FA1243" s="155"/>
    </row>
    <row r="1244" spans="146:157" ht="27.6" customHeight="1">
      <c r="EP1244" s="181"/>
      <c r="EQ1244" s="181"/>
      <c r="ER1244" s="182"/>
      <c r="ES1244" s="182"/>
      <c r="ET1244" s="182" t="str">
        <f t="shared" ca="1" si="63"/>
        <v/>
      </c>
      <c r="EU1244" s="182" t="str">
        <f ca="1">IFERROR(IF(OFFSET($D$6,MATCH(VALUE(SUBSTITUTE(EQ1244,EG1244,"")),$A$6:$A$167,0)-1,MATCH($EG1244,$D$6:$CC$6,0)-1+7,1,1)&gt;0,OFFSET($D$6,MATCH(VALUE(SUBSTITUTE(EQ1244,EG1244,"")),$A$6:$A$167,0)-1,MATCH($EG1244,$D$6:$CC$6,0)-1+7,1,1),""),"")</f>
        <v/>
      </c>
      <c r="EV1244" s="182" t="str">
        <f ca="1">IF($EU1244&lt;&gt;"",IF(OFFSET($D$6,MATCH(VALUE(SUBSTITUTE($EQ1244,$EG1244,"")),$A$6:$A$167,0)-1,MATCH($EG1244,$D$6:$CC$6,0)-1+8,1,1)=0,"",OFFSET($D$6,MATCH(VALUE(SUBSTITUTE($EQ1244,$EG1244,"")),$A$6:$A$167,0)-1,MATCH($EG1244,$D$6:$CC$6,0)-1+8,1,1)),"")</f>
        <v/>
      </c>
      <c r="EW1244" s="182" t="str">
        <f t="shared" ca="1" si="64"/>
        <v/>
      </c>
      <c r="EX1244" s="182" t="str">
        <f t="shared" ca="1" si="65"/>
        <v/>
      </c>
      <c r="EY1244" s="182" t="str">
        <f ca="1">IF(EU1244="","",COUNTIF(EU$6:$EU1244,"&gt;"&amp;0))</f>
        <v/>
      </c>
      <c r="EZ1244" s="167"/>
      <c r="FA1244" s="155"/>
    </row>
    <row r="1245" spans="146:157" ht="27.6" customHeight="1">
      <c r="EP1245" s="181"/>
      <c r="EQ1245" s="181"/>
      <c r="ER1245" s="182"/>
      <c r="ES1245" s="182"/>
      <c r="ET1245" s="182" t="str">
        <f t="shared" ca="1" si="63"/>
        <v/>
      </c>
      <c r="EU1245" s="182" t="str">
        <f ca="1">IFERROR(IF(OFFSET($D$6,MATCH(VALUE(SUBSTITUTE(EQ1245,EG1245,"")),$A$6:$A$167,0)-1,MATCH($EG1245,$D$6:$CC$6,0)-1+7,1,1)&gt;0,OFFSET($D$6,MATCH(VALUE(SUBSTITUTE(EQ1245,EG1245,"")),$A$6:$A$167,0)-1,MATCH($EG1245,$D$6:$CC$6,0)-1+7,1,1),""),"")</f>
        <v/>
      </c>
      <c r="EV1245" s="182" t="str">
        <f ca="1">IF($EU1245&lt;&gt;"",IF(OFFSET($D$6,MATCH(VALUE(SUBSTITUTE($EQ1245,$EG1245,"")),$A$6:$A$167,0)-1,MATCH($EG1245,$D$6:$CC$6,0)-1+8,1,1)=0,"",OFFSET($D$6,MATCH(VALUE(SUBSTITUTE($EQ1245,$EG1245,"")),$A$6:$A$167,0)-1,MATCH($EG1245,$D$6:$CC$6,0)-1+8,1,1)),"")</f>
        <v/>
      </c>
      <c r="EW1245" s="182" t="str">
        <f t="shared" ca="1" si="64"/>
        <v/>
      </c>
      <c r="EX1245" s="182" t="str">
        <f t="shared" ca="1" si="65"/>
        <v/>
      </c>
      <c r="EY1245" s="182" t="str">
        <f ca="1">IF(EU1245="","",COUNTIF(EU$6:$EU1245,"&gt;"&amp;0))</f>
        <v/>
      </c>
      <c r="EZ1245" s="167"/>
      <c r="FA1245" s="155"/>
    </row>
    <row r="1246" spans="146:157" ht="27.6" customHeight="1">
      <c r="EP1246" s="181"/>
      <c r="EQ1246" s="181"/>
      <c r="ER1246" s="182"/>
      <c r="ES1246" s="182"/>
      <c r="ET1246" s="182" t="str">
        <f t="shared" ca="1" si="63"/>
        <v/>
      </c>
      <c r="EU1246" s="182" t="str">
        <f ca="1">IFERROR(IF(OFFSET($D$6,MATCH(VALUE(SUBSTITUTE(EQ1246,EG1246,"")),$A$6:$A$167,0)-1,MATCH($EG1246,$D$6:$CC$6,0)-1+7,1,1)&gt;0,OFFSET($D$6,MATCH(VALUE(SUBSTITUTE(EQ1246,EG1246,"")),$A$6:$A$167,0)-1,MATCH($EG1246,$D$6:$CC$6,0)-1+7,1,1),""),"")</f>
        <v/>
      </c>
      <c r="EV1246" s="182" t="str">
        <f ca="1">IF($EU1246&lt;&gt;"",IF(OFFSET($D$6,MATCH(VALUE(SUBSTITUTE($EQ1246,$EG1246,"")),$A$6:$A$167,0)-1,MATCH($EG1246,$D$6:$CC$6,0)-1+8,1,1)=0,"",OFFSET($D$6,MATCH(VALUE(SUBSTITUTE($EQ1246,$EG1246,"")),$A$6:$A$167,0)-1,MATCH($EG1246,$D$6:$CC$6,0)-1+8,1,1)),"")</f>
        <v/>
      </c>
      <c r="EW1246" s="182" t="str">
        <f t="shared" ca="1" si="64"/>
        <v/>
      </c>
      <c r="EX1246" s="182" t="str">
        <f t="shared" ca="1" si="65"/>
        <v/>
      </c>
      <c r="EY1246" s="182" t="str">
        <f ca="1">IF(EU1246="","",COUNTIF(EU$6:$EU1246,"&gt;"&amp;0))</f>
        <v/>
      </c>
      <c r="EZ1246" s="167"/>
      <c r="FA1246" s="155"/>
    </row>
    <row r="1247" spans="146:157" ht="27.6" customHeight="1">
      <c r="EP1247" s="181"/>
      <c r="EQ1247" s="181"/>
      <c r="ER1247" s="182"/>
      <c r="ES1247" s="182"/>
      <c r="ET1247" s="182" t="str">
        <f t="shared" ca="1" si="63"/>
        <v/>
      </c>
      <c r="EU1247" s="182" t="str">
        <f ca="1">IFERROR(IF(OFFSET($D$6,MATCH(VALUE(SUBSTITUTE(EQ1247,EG1247,"")),$A$6:$A$167,0)-1,MATCH($EG1247,$D$6:$CC$6,0)-1+7,1,1)&gt;0,OFFSET($D$6,MATCH(VALUE(SUBSTITUTE(EQ1247,EG1247,"")),$A$6:$A$167,0)-1,MATCH($EG1247,$D$6:$CC$6,0)-1+7,1,1),""),"")</f>
        <v/>
      </c>
      <c r="EV1247" s="182" t="str">
        <f ca="1">IF($EU1247&lt;&gt;"",IF(OFFSET($D$6,MATCH(VALUE(SUBSTITUTE($EQ1247,$EG1247,"")),$A$6:$A$167,0)-1,MATCH($EG1247,$D$6:$CC$6,0)-1+8,1,1)=0,"",OFFSET($D$6,MATCH(VALUE(SUBSTITUTE($EQ1247,$EG1247,"")),$A$6:$A$167,0)-1,MATCH($EG1247,$D$6:$CC$6,0)-1+8,1,1)),"")</f>
        <v/>
      </c>
      <c r="EW1247" s="182" t="str">
        <f t="shared" ca="1" si="64"/>
        <v/>
      </c>
      <c r="EX1247" s="182" t="str">
        <f t="shared" ca="1" si="65"/>
        <v/>
      </c>
      <c r="EY1247" s="182" t="str">
        <f ca="1">IF(EU1247="","",COUNTIF(EU$6:$EU1247,"&gt;"&amp;0))</f>
        <v/>
      </c>
      <c r="EZ1247" s="167"/>
      <c r="FA1247" s="155"/>
    </row>
    <row r="1248" spans="146:157" ht="27.6" customHeight="1">
      <c r="EP1248" s="181"/>
      <c r="EQ1248" s="181"/>
      <c r="ER1248" s="182"/>
      <c r="ES1248" s="182"/>
      <c r="ET1248" s="182" t="str">
        <f t="shared" ca="1" si="63"/>
        <v/>
      </c>
      <c r="EU1248" s="182" t="str">
        <f ca="1">IFERROR(IF(OFFSET($D$6,MATCH(VALUE(SUBSTITUTE(EQ1248,EG1248,"")),$A$6:$A$167,0)-1,MATCH($EG1248,$D$6:$CC$6,0)-1+7,1,1)&gt;0,OFFSET($D$6,MATCH(VALUE(SUBSTITUTE(EQ1248,EG1248,"")),$A$6:$A$167,0)-1,MATCH($EG1248,$D$6:$CC$6,0)-1+7,1,1),""),"")</f>
        <v/>
      </c>
      <c r="EV1248" s="182" t="str">
        <f ca="1">IF($EU1248&lt;&gt;"",IF(OFFSET($D$6,MATCH(VALUE(SUBSTITUTE($EQ1248,$EG1248,"")),$A$6:$A$167,0)-1,MATCH($EG1248,$D$6:$CC$6,0)-1+8,1,1)=0,"",OFFSET($D$6,MATCH(VALUE(SUBSTITUTE($EQ1248,$EG1248,"")),$A$6:$A$167,0)-1,MATCH($EG1248,$D$6:$CC$6,0)-1+8,1,1)),"")</f>
        <v/>
      </c>
      <c r="EW1248" s="182" t="str">
        <f t="shared" ca="1" si="64"/>
        <v/>
      </c>
      <c r="EX1248" s="182" t="str">
        <f t="shared" ca="1" si="65"/>
        <v/>
      </c>
      <c r="EY1248" s="182" t="str">
        <f ca="1">IF(EU1248="","",COUNTIF(EU$6:$EU1248,"&gt;"&amp;0))</f>
        <v/>
      </c>
      <c r="EZ1248" s="167"/>
      <c r="FA1248" s="155"/>
    </row>
    <row r="1249" spans="146:157" ht="27.6" customHeight="1">
      <c r="EP1249" s="181"/>
      <c r="EQ1249" s="181"/>
      <c r="ER1249" s="182"/>
      <c r="ES1249" s="182"/>
      <c r="ET1249" s="182" t="str">
        <f t="shared" ca="1" si="63"/>
        <v/>
      </c>
      <c r="EU1249" s="182" t="str">
        <f ca="1">IFERROR(IF(OFFSET($D$6,MATCH(VALUE(SUBSTITUTE(EQ1249,EG1249,"")),$A$6:$A$167,0)-1,MATCH($EG1249,$D$6:$CC$6,0)-1+7,1,1)&gt;0,OFFSET($D$6,MATCH(VALUE(SUBSTITUTE(EQ1249,EG1249,"")),$A$6:$A$167,0)-1,MATCH($EG1249,$D$6:$CC$6,0)-1+7,1,1),""),"")</f>
        <v/>
      </c>
      <c r="EV1249" s="182" t="str">
        <f ca="1">IF($EU1249&lt;&gt;"",IF(OFFSET($D$6,MATCH(VALUE(SUBSTITUTE($EQ1249,$EG1249,"")),$A$6:$A$167,0)-1,MATCH($EG1249,$D$6:$CC$6,0)-1+8,1,1)=0,"",OFFSET($D$6,MATCH(VALUE(SUBSTITUTE($EQ1249,$EG1249,"")),$A$6:$A$167,0)-1,MATCH($EG1249,$D$6:$CC$6,0)-1+8,1,1)),"")</f>
        <v/>
      </c>
      <c r="EW1249" s="182" t="str">
        <f t="shared" ca="1" si="64"/>
        <v/>
      </c>
      <c r="EX1249" s="182" t="str">
        <f t="shared" ca="1" si="65"/>
        <v/>
      </c>
      <c r="EY1249" s="182" t="str">
        <f ca="1">IF(EU1249="","",COUNTIF(EU$6:$EU1249,"&gt;"&amp;0))</f>
        <v/>
      </c>
      <c r="EZ1249" s="167"/>
      <c r="FA1249" s="155"/>
    </row>
    <row r="1250" spans="146:157" ht="27.6" customHeight="1">
      <c r="EP1250" s="181"/>
      <c r="EQ1250" s="181"/>
      <c r="ER1250" s="182"/>
      <c r="ES1250" s="182"/>
      <c r="ET1250" s="182" t="str">
        <f t="shared" ca="1" si="63"/>
        <v/>
      </c>
      <c r="EU1250" s="182" t="str">
        <f ca="1">IFERROR(IF(OFFSET($D$6,MATCH(VALUE(SUBSTITUTE(EQ1250,EG1250,"")),$A$6:$A$167,0)-1,MATCH($EG1250,$D$6:$CC$6,0)-1+7,1,1)&gt;0,OFFSET($D$6,MATCH(VALUE(SUBSTITUTE(EQ1250,EG1250,"")),$A$6:$A$167,0)-1,MATCH($EG1250,$D$6:$CC$6,0)-1+7,1,1),""),"")</f>
        <v/>
      </c>
      <c r="EV1250" s="182" t="str">
        <f ca="1">IF($EU1250&lt;&gt;"",IF(OFFSET($D$6,MATCH(VALUE(SUBSTITUTE($EQ1250,$EG1250,"")),$A$6:$A$167,0)-1,MATCH($EG1250,$D$6:$CC$6,0)-1+8,1,1)=0,"",OFFSET($D$6,MATCH(VALUE(SUBSTITUTE($EQ1250,$EG1250,"")),$A$6:$A$167,0)-1,MATCH($EG1250,$D$6:$CC$6,0)-1+8,1,1)),"")</f>
        <v/>
      </c>
      <c r="EW1250" s="182" t="str">
        <f t="shared" ca="1" si="64"/>
        <v/>
      </c>
      <c r="EX1250" s="182" t="str">
        <f t="shared" ca="1" si="65"/>
        <v/>
      </c>
      <c r="EY1250" s="182" t="str">
        <f ca="1">IF(EU1250="","",COUNTIF(EU$6:$EU1250,"&gt;"&amp;0))</f>
        <v/>
      </c>
      <c r="EZ1250" s="167"/>
      <c r="FA1250" s="155"/>
    </row>
    <row r="1251" spans="146:157" ht="27.6" customHeight="1">
      <c r="EP1251" s="181"/>
      <c r="EQ1251" s="181"/>
      <c r="ER1251" s="182"/>
      <c r="ES1251" s="182"/>
      <c r="ET1251" s="182" t="str">
        <f t="shared" ca="1" si="63"/>
        <v/>
      </c>
      <c r="EU1251" s="182" t="str">
        <f ca="1">IFERROR(IF(OFFSET($D$6,MATCH(VALUE(SUBSTITUTE(EQ1251,EG1251,"")),$A$6:$A$167,0)-1,MATCH($EG1251,$D$6:$CC$6,0)-1+7,1,1)&gt;0,OFFSET($D$6,MATCH(VALUE(SUBSTITUTE(EQ1251,EG1251,"")),$A$6:$A$167,0)-1,MATCH($EG1251,$D$6:$CC$6,0)-1+7,1,1),""),"")</f>
        <v/>
      </c>
      <c r="EV1251" s="182" t="str">
        <f ca="1">IF($EU1251&lt;&gt;"",IF(OFFSET($D$6,MATCH(VALUE(SUBSTITUTE($EQ1251,$EG1251,"")),$A$6:$A$167,0)-1,MATCH($EG1251,$D$6:$CC$6,0)-1+8,1,1)=0,"",OFFSET($D$6,MATCH(VALUE(SUBSTITUTE($EQ1251,$EG1251,"")),$A$6:$A$167,0)-1,MATCH($EG1251,$D$6:$CC$6,0)-1+8,1,1)),"")</f>
        <v/>
      </c>
      <c r="EW1251" s="182" t="str">
        <f t="shared" ca="1" si="64"/>
        <v/>
      </c>
      <c r="EX1251" s="182" t="str">
        <f t="shared" ca="1" si="65"/>
        <v/>
      </c>
      <c r="EY1251" s="182" t="str">
        <f ca="1">IF(EU1251="","",COUNTIF(EU$6:$EU1251,"&gt;"&amp;0))</f>
        <v/>
      </c>
      <c r="EZ1251" s="167"/>
      <c r="FA1251" s="155"/>
    </row>
    <row r="1252" spans="146:157" ht="27.6" customHeight="1">
      <c r="EP1252" s="181"/>
      <c r="EQ1252" s="181"/>
      <c r="ER1252" s="182"/>
      <c r="ES1252" s="182"/>
      <c r="ET1252" s="182" t="str">
        <f t="shared" ca="1" si="63"/>
        <v/>
      </c>
      <c r="EU1252" s="182" t="str">
        <f ca="1">IFERROR(IF(OFFSET($D$6,MATCH(VALUE(SUBSTITUTE(EQ1252,EG1252,"")),$A$6:$A$167,0)-1,MATCH($EG1252,$D$6:$CC$6,0)-1+7,1,1)&gt;0,OFFSET($D$6,MATCH(VALUE(SUBSTITUTE(EQ1252,EG1252,"")),$A$6:$A$167,0)-1,MATCH($EG1252,$D$6:$CC$6,0)-1+7,1,1),""),"")</f>
        <v/>
      </c>
      <c r="EV1252" s="182" t="str">
        <f ca="1">IF($EU1252&lt;&gt;"",IF(OFFSET($D$6,MATCH(VALUE(SUBSTITUTE($EQ1252,$EG1252,"")),$A$6:$A$167,0)-1,MATCH($EG1252,$D$6:$CC$6,0)-1+8,1,1)=0,"",OFFSET($D$6,MATCH(VALUE(SUBSTITUTE($EQ1252,$EG1252,"")),$A$6:$A$167,0)-1,MATCH($EG1252,$D$6:$CC$6,0)-1+8,1,1)),"")</f>
        <v/>
      </c>
      <c r="EW1252" s="182" t="str">
        <f t="shared" ca="1" si="64"/>
        <v/>
      </c>
      <c r="EX1252" s="182" t="str">
        <f t="shared" ca="1" si="65"/>
        <v/>
      </c>
      <c r="EY1252" s="182" t="str">
        <f ca="1">IF(EU1252="","",COUNTIF(EU$6:$EU1252,"&gt;"&amp;0))</f>
        <v/>
      </c>
      <c r="EZ1252" s="167"/>
      <c r="FA1252" s="155"/>
    </row>
    <row r="1253" spans="146:157" ht="27.6" customHeight="1">
      <c r="EP1253" s="181"/>
      <c r="EQ1253" s="181"/>
      <c r="ER1253" s="182"/>
      <c r="ES1253" s="182"/>
      <c r="ET1253" s="182" t="str">
        <f t="shared" ca="1" si="63"/>
        <v/>
      </c>
      <c r="EU1253" s="182" t="str">
        <f ca="1">IFERROR(IF(OFFSET($D$6,MATCH(VALUE(SUBSTITUTE(EQ1253,EG1253,"")),$A$6:$A$167,0)-1,MATCH($EG1253,$D$6:$CC$6,0)-1+7,1,1)&gt;0,OFFSET($D$6,MATCH(VALUE(SUBSTITUTE(EQ1253,EG1253,"")),$A$6:$A$167,0)-1,MATCH($EG1253,$D$6:$CC$6,0)-1+7,1,1),""),"")</f>
        <v/>
      </c>
      <c r="EV1253" s="182" t="str">
        <f ca="1">IF($EU1253&lt;&gt;"",IF(OFFSET($D$6,MATCH(VALUE(SUBSTITUTE($EQ1253,$EG1253,"")),$A$6:$A$167,0)-1,MATCH($EG1253,$D$6:$CC$6,0)-1+8,1,1)=0,"",OFFSET($D$6,MATCH(VALUE(SUBSTITUTE($EQ1253,$EG1253,"")),$A$6:$A$167,0)-1,MATCH($EG1253,$D$6:$CC$6,0)-1+8,1,1)),"")</f>
        <v/>
      </c>
      <c r="EW1253" s="182" t="str">
        <f t="shared" ca="1" si="64"/>
        <v/>
      </c>
      <c r="EX1253" s="182" t="str">
        <f t="shared" ca="1" si="65"/>
        <v/>
      </c>
      <c r="EY1253" s="182" t="str">
        <f ca="1">IF(EU1253="","",COUNTIF(EU$6:$EU1253,"&gt;"&amp;0))</f>
        <v/>
      </c>
      <c r="EZ1253" s="167"/>
      <c r="FA1253" s="155"/>
    </row>
    <row r="1254" spans="146:157" ht="27.6" customHeight="1">
      <c r="EP1254" s="181"/>
      <c r="EQ1254" s="181"/>
      <c r="ER1254" s="182"/>
      <c r="ES1254" s="182"/>
      <c r="ET1254" s="182" t="str">
        <f t="shared" ca="1" si="63"/>
        <v/>
      </c>
      <c r="EU1254" s="182" t="str">
        <f ca="1">IFERROR(IF(OFFSET($D$6,MATCH(VALUE(SUBSTITUTE(EQ1254,EG1254,"")),$A$6:$A$167,0)-1,MATCH($EG1254,$D$6:$CC$6,0)-1+7,1,1)&gt;0,OFFSET($D$6,MATCH(VALUE(SUBSTITUTE(EQ1254,EG1254,"")),$A$6:$A$167,0)-1,MATCH($EG1254,$D$6:$CC$6,0)-1+7,1,1),""),"")</f>
        <v/>
      </c>
      <c r="EV1254" s="182" t="str">
        <f ca="1">IF($EU1254&lt;&gt;"",IF(OFFSET($D$6,MATCH(VALUE(SUBSTITUTE($EQ1254,$EG1254,"")),$A$6:$A$167,0)-1,MATCH($EG1254,$D$6:$CC$6,0)-1+8,1,1)=0,"",OFFSET($D$6,MATCH(VALUE(SUBSTITUTE($EQ1254,$EG1254,"")),$A$6:$A$167,0)-1,MATCH($EG1254,$D$6:$CC$6,0)-1+8,1,1)),"")</f>
        <v/>
      </c>
      <c r="EW1254" s="182" t="str">
        <f t="shared" ca="1" si="64"/>
        <v/>
      </c>
      <c r="EX1254" s="182" t="str">
        <f t="shared" ca="1" si="65"/>
        <v/>
      </c>
      <c r="EY1254" s="182" t="str">
        <f ca="1">IF(EU1254="","",COUNTIF(EU$6:$EU1254,"&gt;"&amp;0))</f>
        <v/>
      </c>
      <c r="EZ1254" s="167"/>
      <c r="FA1254" s="155"/>
    </row>
    <row r="1255" spans="146:157" ht="27.6" customHeight="1">
      <c r="EP1255" s="181"/>
      <c r="EQ1255" s="181"/>
      <c r="ER1255" s="182"/>
      <c r="ES1255" s="182"/>
      <c r="ET1255" s="182" t="str">
        <f t="shared" ca="1" si="63"/>
        <v/>
      </c>
      <c r="EU1255" s="182" t="str">
        <f ca="1">IFERROR(IF(OFFSET($D$6,MATCH(VALUE(SUBSTITUTE(EQ1255,EG1255,"")),$A$6:$A$167,0)-1,MATCH($EG1255,$D$6:$CC$6,0)-1+7,1,1)&gt;0,OFFSET($D$6,MATCH(VALUE(SUBSTITUTE(EQ1255,EG1255,"")),$A$6:$A$167,0)-1,MATCH($EG1255,$D$6:$CC$6,0)-1+7,1,1),""),"")</f>
        <v/>
      </c>
      <c r="EV1255" s="182" t="str">
        <f ca="1">IF($EU1255&lt;&gt;"",IF(OFFSET($D$6,MATCH(VALUE(SUBSTITUTE($EQ1255,$EG1255,"")),$A$6:$A$167,0)-1,MATCH($EG1255,$D$6:$CC$6,0)-1+8,1,1)=0,"",OFFSET($D$6,MATCH(VALUE(SUBSTITUTE($EQ1255,$EG1255,"")),$A$6:$A$167,0)-1,MATCH($EG1255,$D$6:$CC$6,0)-1+8,1,1)),"")</f>
        <v/>
      </c>
      <c r="EW1255" s="182" t="str">
        <f t="shared" ca="1" si="64"/>
        <v/>
      </c>
      <c r="EX1255" s="182" t="str">
        <f t="shared" ca="1" si="65"/>
        <v/>
      </c>
      <c r="EY1255" s="182" t="str">
        <f ca="1">IF(EU1255="","",COUNTIF(EU$6:$EU1255,"&gt;"&amp;0))</f>
        <v/>
      </c>
      <c r="EZ1255" s="167"/>
      <c r="FA1255" s="155"/>
    </row>
    <row r="1256" spans="146:157" ht="27.6" customHeight="1">
      <c r="EP1256" s="181"/>
      <c r="EQ1256" s="181"/>
      <c r="ER1256" s="182"/>
      <c r="ES1256" s="182"/>
      <c r="ET1256" s="182" t="str">
        <f t="shared" ca="1" si="63"/>
        <v/>
      </c>
      <c r="EU1256" s="182" t="str">
        <f ca="1">IFERROR(IF(OFFSET($D$6,MATCH(VALUE(SUBSTITUTE(EQ1256,EG1256,"")),$A$6:$A$167,0)-1,MATCH($EG1256,$D$6:$CC$6,0)-1+7,1,1)&gt;0,OFFSET($D$6,MATCH(VALUE(SUBSTITUTE(EQ1256,EG1256,"")),$A$6:$A$167,0)-1,MATCH($EG1256,$D$6:$CC$6,0)-1+7,1,1),""),"")</f>
        <v/>
      </c>
      <c r="EV1256" s="182" t="str">
        <f ca="1">IF($EU1256&lt;&gt;"",IF(OFFSET($D$6,MATCH(VALUE(SUBSTITUTE($EQ1256,$EG1256,"")),$A$6:$A$167,0)-1,MATCH($EG1256,$D$6:$CC$6,0)-1+8,1,1)=0,"",OFFSET($D$6,MATCH(VALUE(SUBSTITUTE($EQ1256,$EG1256,"")),$A$6:$A$167,0)-1,MATCH($EG1256,$D$6:$CC$6,0)-1+8,1,1)),"")</f>
        <v/>
      </c>
      <c r="EW1256" s="182" t="str">
        <f t="shared" ca="1" si="64"/>
        <v/>
      </c>
      <c r="EX1256" s="182" t="str">
        <f t="shared" ca="1" si="65"/>
        <v/>
      </c>
      <c r="EY1256" s="182" t="str">
        <f ca="1">IF(EU1256="","",COUNTIF(EU$6:$EU1256,"&gt;"&amp;0))</f>
        <v/>
      </c>
      <c r="EZ1256" s="167"/>
      <c r="FA1256" s="155"/>
    </row>
    <row r="1257" spans="146:157" ht="27.6" customHeight="1">
      <c r="EP1257" s="181"/>
      <c r="EQ1257" s="181"/>
      <c r="ER1257" s="182"/>
      <c r="ES1257" s="182"/>
      <c r="ET1257" s="182" t="str">
        <f t="shared" ca="1" si="63"/>
        <v/>
      </c>
      <c r="EU1257" s="182" t="str">
        <f ca="1">IFERROR(IF(OFFSET($D$6,MATCH(VALUE(SUBSTITUTE(EQ1257,EG1257,"")),$A$6:$A$167,0)-1,MATCH($EG1257,$D$6:$CC$6,0)-1+7,1,1)&gt;0,OFFSET($D$6,MATCH(VALUE(SUBSTITUTE(EQ1257,EG1257,"")),$A$6:$A$167,0)-1,MATCH($EG1257,$D$6:$CC$6,0)-1+7,1,1),""),"")</f>
        <v/>
      </c>
      <c r="EV1257" s="182" t="str">
        <f ca="1">IF($EU1257&lt;&gt;"",IF(OFFSET($D$6,MATCH(VALUE(SUBSTITUTE($EQ1257,$EG1257,"")),$A$6:$A$167,0)-1,MATCH($EG1257,$D$6:$CC$6,0)-1+8,1,1)=0,"",OFFSET($D$6,MATCH(VALUE(SUBSTITUTE($EQ1257,$EG1257,"")),$A$6:$A$167,0)-1,MATCH($EG1257,$D$6:$CC$6,0)-1+8,1,1)),"")</f>
        <v/>
      </c>
      <c r="EW1257" s="182" t="str">
        <f t="shared" ca="1" si="64"/>
        <v/>
      </c>
      <c r="EX1257" s="182" t="str">
        <f t="shared" ca="1" si="65"/>
        <v/>
      </c>
      <c r="EY1257" s="182" t="str">
        <f ca="1">IF(EU1257="","",COUNTIF(EU$6:$EU1257,"&gt;"&amp;0))</f>
        <v/>
      </c>
      <c r="EZ1257" s="167"/>
      <c r="FA1257" s="155"/>
    </row>
    <row r="1258" spans="146:157" ht="27.6" customHeight="1">
      <c r="EP1258" s="181"/>
      <c r="EQ1258" s="181"/>
      <c r="ER1258" s="182"/>
      <c r="ES1258" s="182"/>
      <c r="ET1258" s="182" t="str">
        <f t="shared" ca="1" si="63"/>
        <v/>
      </c>
      <c r="EU1258" s="182" t="str">
        <f ca="1">IFERROR(IF(OFFSET($D$6,MATCH(VALUE(SUBSTITUTE(EQ1258,EG1258,"")),$A$6:$A$167,0)-1,MATCH($EG1258,$D$6:$CC$6,0)-1+7,1,1)&gt;0,OFFSET($D$6,MATCH(VALUE(SUBSTITUTE(EQ1258,EG1258,"")),$A$6:$A$167,0)-1,MATCH($EG1258,$D$6:$CC$6,0)-1+7,1,1),""),"")</f>
        <v/>
      </c>
      <c r="EV1258" s="182" t="str">
        <f ca="1">IF($EU1258&lt;&gt;"",IF(OFFSET($D$6,MATCH(VALUE(SUBSTITUTE($EQ1258,$EG1258,"")),$A$6:$A$167,0)-1,MATCH($EG1258,$D$6:$CC$6,0)-1+8,1,1)=0,"",OFFSET($D$6,MATCH(VALUE(SUBSTITUTE($EQ1258,$EG1258,"")),$A$6:$A$167,0)-1,MATCH($EG1258,$D$6:$CC$6,0)-1+8,1,1)),"")</f>
        <v/>
      </c>
      <c r="EW1258" s="182" t="str">
        <f t="shared" ca="1" si="64"/>
        <v/>
      </c>
      <c r="EX1258" s="182" t="str">
        <f t="shared" ca="1" si="65"/>
        <v/>
      </c>
      <c r="EY1258" s="182" t="str">
        <f ca="1">IF(EU1258="","",COUNTIF(EU$6:$EU1258,"&gt;"&amp;0))</f>
        <v/>
      </c>
      <c r="EZ1258" s="167"/>
      <c r="FA1258" s="155"/>
    </row>
    <row r="1259" spans="146:157" ht="27.6" customHeight="1">
      <c r="EP1259" s="181"/>
      <c r="EQ1259" s="181"/>
      <c r="ER1259" s="182"/>
      <c r="ES1259" s="182"/>
      <c r="ET1259" s="182" t="str">
        <f t="shared" ca="1" si="63"/>
        <v/>
      </c>
      <c r="EU1259" s="182" t="str">
        <f ca="1">IFERROR(IF(OFFSET($D$6,MATCH(VALUE(SUBSTITUTE(EQ1259,EG1259,"")),$A$6:$A$167,0)-1,MATCH($EG1259,$D$6:$CC$6,0)-1+7,1,1)&gt;0,OFFSET($D$6,MATCH(VALUE(SUBSTITUTE(EQ1259,EG1259,"")),$A$6:$A$167,0)-1,MATCH($EG1259,$D$6:$CC$6,0)-1+7,1,1),""),"")</f>
        <v/>
      </c>
      <c r="EV1259" s="182" t="str">
        <f ca="1">IF($EU1259&lt;&gt;"",IF(OFFSET($D$6,MATCH(VALUE(SUBSTITUTE($EQ1259,$EG1259,"")),$A$6:$A$167,0)-1,MATCH($EG1259,$D$6:$CC$6,0)-1+8,1,1)=0,"",OFFSET($D$6,MATCH(VALUE(SUBSTITUTE($EQ1259,$EG1259,"")),$A$6:$A$167,0)-1,MATCH($EG1259,$D$6:$CC$6,0)-1+8,1,1)),"")</f>
        <v/>
      </c>
      <c r="EW1259" s="182" t="str">
        <f t="shared" ca="1" si="64"/>
        <v/>
      </c>
      <c r="EX1259" s="182" t="str">
        <f t="shared" ca="1" si="65"/>
        <v/>
      </c>
      <c r="EY1259" s="182" t="str">
        <f ca="1">IF(EU1259="","",COUNTIF(EU$6:$EU1259,"&gt;"&amp;0))</f>
        <v/>
      </c>
      <c r="EZ1259" s="167"/>
      <c r="FA1259" s="155"/>
    </row>
    <row r="1260" spans="146:157" ht="27.6" customHeight="1">
      <c r="EP1260" s="181"/>
      <c r="EQ1260" s="181"/>
      <c r="ER1260" s="182"/>
      <c r="ES1260" s="182"/>
      <c r="ET1260" s="182" t="str">
        <f t="shared" ca="1" si="63"/>
        <v/>
      </c>
      <c r="EU1260" s="182" t="str">
        <f ca="1">IFERROR(IF(OFFSET($D$6,MATCH(VALUE(SUBSTITUTE(EQ1260,EG1260,"")),$A$6:$A$167,0)-1,MATCH($EG1260,$D$6:$CC$6,0)-1+7,1,1)&gt;0,OFFSET($D$6,MATCH(VALUE(SUBSTITUTE(EQ1260,EG1260,"")),$A$6:$A$167,0)-1,MATCH($EG1260,$D$6:$CC$6,0)-1+7,1,1),""),"")</f>
        <v/>
      </c>
      <c r="EV1260" s="182" t="str">
        <f ca="1">IF($EU1260&lt;&gt;"",IF(OFFSET($D$6,MATCH(VALUE(SUBSTITUTE($EQ1260,$EG1260,"")),$A$6:$A$167,0)-1,MATCH($EG1260,$D$6:$CC$6,0)-1+8,1,1)=0,"",OFFSET($D$6,MATCH(VALUE(SUBSTITUTE($EQ1260,$EG1260,"")),$A$6:$A$167,0)-1,MATCH($EG1260,$D$6:$CC$6,0)-1+8,1,1)),"")</f>
        <v/>
      </c>
      <c r="EW1260" s="182" t="str">
        <f t="shared" ca="1" si="64"/>
        <v/>
      </c>
      <c r="EX1260" s="182" t="str">
        <f t="shared" ca="1" si="65"/>
        <v/>
      </c>
      <c r="EY1260" s="182" t="str">
        <f ca="1">IF(EU1260="","",COUNTIF(EU$6:$EU1260,"&gt;"&amp;0))</f>
        <v/>
      </c>
      <c r="EZ1260" s="167"/>
      <c r="FA1260" s="155"/>
    </row>
    <row r="1261" spans="146:157" ht="27.6" customHeight="1">
      <c r="EP1261" s="181"/>
      <c r="EQ1261" s="181"/>
      <c r="ER1261" s="182"/>
      <c r="ES1261" s="182"/>
      <c r="ET1261" s="182" t="str">
        <f t="shared" ca="1" si="63"/>
        <v/>
      </c>
      <c r="EU1261" s="182" t="str">
        <f ca="1">IFERROR(IF(OFFSET($D$6,MATCH(VALUE(SUBSTITUTE(EQ1261,EG1261,"")),$A$6:$A$167,0)-1,MATCH($EG1261,$D$6:$CC$6,0)-1+7,1,1)&gt;0,OFFSET($D$6,MATCH(VALUE(SUBSTITUTE(EQ1261,EG1261,"")),$A$6:$A$167,0)-1,MATCH($EG1261,$D$6:$CC$6,0)-1+7,1,1),""),"")</f>
        <v/>
      </c>
      <c r="EV1261" s="182" t="str">
        <f ca="1">IF($EU1261&lt;&gt;"",IF(OFFSET($D$6,MATCH(VALUE(SUBSTITUTE($EQ1261,$EG1261,"")),$A$6:$A$167,0)-1,MATCH($EG1261,$D$6:$CC$6,0)-1+8,1,1)=0,"",OFFSET($D$6,MATCH(VALUE(SUBSTITUTE($EQ1261,$EG1261,"")),$A$6:$A$167,0)-1,MATCH($EG1261,$D$6:$CC$6,0)-1+8,1,1)),"")</f>
        <v/>
      </c>
      <c r="EW1261" s="182" t="str">
        <f t="shared" ca="1" si="64"/>
        <v/>
      </c>
      <c r="EX1261" s="182" t="str">
        <f t="shared" ca="1" si="65"/>
        <v/>
      </c>
      <c r="EY1261" s="182" t="str">
        <f ca="1">IF(EU1261="","",COUNTIF(EU$6:$EU1261,"&gt;"&amp;0))</f>
        <v/>
      </c>
      <c r="EZ1261" s="167"/>
      <c r="FA1261" s="155"/>
    </row>
    <row r="1262" spans="146:157" ht="27.6" customHeight="1">
      <c r="EP1262" s="181"/>
      <c r="EQ1262" s="181"/>
      <c r="ER1262" s="182"/>
      <c r="ES1262" s="182"/>
      <c r="ET1262" s="182" t="str">
        <f t="shared" ca="1" si="63"/>
        <v/>
      </c>
      <c r="EU1262" s="182" t="str">
        <f ca="1">IFERROR(IF(OFFSET($D$6,MATCH(VALUE(SUBSTITUTE(EQ1262,EG1262,"")),$A$6:$A$167,0)-1,MATCH($EG1262,$D$6:$CC$6,0)-1+7,1,1)&gt;0,OFFSET($D$6,MATCH(VALUE(SUBSTITUTE(EQ1262,EG1262,"")),$A$6:$A$167,0)-1,MATCH($EG1262,$D$6:$CC$6,0)-1+7,1,1),""),"")</f>
        <v/>
      </c>
      <c r="EV1262" s="182" t="str">
        <f ca="1">IF($EU1262&lt;&gt;"",IF(OFFSET($D$6,MATCH(VALUE(SUBSTITUTE($EQ1262,$EG1262,"")),$A$6:$A$167,0)-1,MATCH($EG1262,$D$6:$CC$6,0)-1+8,1,1)=0,"",OFFSET($D$6,MATCH(VALUE(SUBSTITUTE($EQ1262,$EG1262,"")),$A$6:$A$167,0)-1,MATCH($EG1262,$D$6:$CC$6,0)-1+8,1,1)),"")</f>
        <v/>
      </c>
      <c r="EW1262" s="182" t="str">
        <f t="shared" ca="1" si="64"/>
        <v/>
      </c>
      <c r="EX1262" s="182" t="str">
        <f t="shared" ca="1" si="65"/>
        <v/>
      </c>
      <c r="EY1262" s="182" t="str">
        <f ca="1">IF(EU1262="","",COUNTIF(EU$6:$EU1262,"&gt;"&amp;0))</f>
        <v/>
      </c>
      <c r="EZ1262" s="167"/>
      <c r="FA1262" s="155"/>
    </row>
    <row r="1263" spans="146:157" ht="27.6" customHeight="1">
      <c r="EP1263" s="181"/>
      <c r="EQ1263" s="181"/>
      <c r="ER1263" s="182"/>
      <c r="ES1263" s="182"/>
      <c r="ET1263" s="182" t="str">
        <f t="shared" ca="1" si="63"/>
        <v/>
      </c>
      <c r="EU1263" s="182" t="str">
        <f ca="1">IFERROR(IF(OFFSET($D$6,MATCH(VALUE(SUBSTITUTE(EQ1263,EG1263,"")),$A$6:$A$167,0)-1,MATCH($EG1263,$D$6:$CC$6,0)-1+7,1,1)&gt;0,OFFSET($D$6,MATCH(VALUE(SUBSTITUTE(EQ1263,EG1263,"")),$A$6:$A$167,0)-1,MATCH($EG1263,$D$6:$CC$6,0)-1+7,1,1),""),"")</f>
        <v/>
      </c>
      <c r="EV1263" s="182" t="str">
        <f ca="1">IF($EU1263&lt;&gt;"",IF(OFFSET($D$6,MATCH(VALUE(SUBSTITUTE($EQ1263,$EG1263,"")),$A$6:$A$167,0)-1,MATCH($EG1263,$D$6:$CC$6,0)-1+8,1,1)=0,"",OFFSET($D$6,MATCH(VALUE(SUBSTITUTE($EQ1263,$EG1263,"")),$A$6:$A$167,0)-1,MATCH($EG1263,$D$6:$CC$6,0)-1+8,1,1)),"")</f>
        <v/>
      </c>
      <c r="EW1263" s="182" t="str">
        <f t="shared" ca="1" si="64"/>
        <v/>
      </c>
      <c r="EX1263" s="182" t="str">
        <f t="shared" ca="1" si="65"/>
        <v/>
      </c>
      <c r="EY1263" s="182" t="str">
        <f ca="1">IF(EU1263="","",COUNTIF(EU$6:$EU1263,"&gt;"&amp;0))</f>
        <v/>
      </c>
      <c r="EZ1263" s="167"/>
      <c r="FA1263" s="155"/>
    </row>
    <row r="1264" spans="146:157" ht="27.6" customHeight="1">
      <c r="EP1264" s="181"/>
      <c r="EQ1264" s="181"/>
      <c r="ER1264" s="182"/>
      <c r="ES1264" s="182"/>
      <c r="ET1264" s="182" t="str">
        <f t="shared" ca="1" si="63"/>
        <v/>
      </c>
      <c r="EU1264" s="182" t="str">
        <f ca="1">IFERROR(IF(OFFSET($D$6,MATCH(VALUE(SUBSTITUTE(EQ1264,EG1264,"")),$A$6:$A$167,0)-1,MATCH($EG1264,$D$6:$CC$6,0)-1+7,1,1)&gt;0,OFFSET($D$6,MATCH(VALUE(SUBSTITUTE(EQ1264,EG1264,"")),$A$6:$A$167,0)-1,MATCH($EG1264,$D$6:$CC$6,0)-1+7,1,1),""),"")</f>
        <v/>
      </c>
      <c r="EV1264" s="182" t="str">
        <f ca="1">IF($EU1264&lt;&gt;"",IF(OFFSET($D$6,MATCH(VALUE(SUBSTITUTE($EQ1264,$EG1264,"")),$A$6:$A$167,0)-1,MATCH($EG1264,$D$6:$CC$6,0)-1+8,1,1)=0,"",OFFSET($D$6,MATCH(VALUE(SUBSTITUTE($EQ1264,$EG1264,"")),$A$6:$A$167,0)-1,MATCH($EG1264,$D$6:$CC$6,0)-1+8,1,1)),"")</f>
        <v/>
      </c>
      <c r="EW1264" s="182" t="str">
        <f t="shared" ca="1" si="64"/>
        <v/>
      </c>
      <c r="EX1264" s="182" t="str">
        <f t="shared" ca="1" si="65"/>
        <v/>
      </c>
      <c r="EY1264" s="182" t="str">
        <f ca="1">IF(EU1264="","",COUNTIF(EU$6:$EU1264,"&gt;"&amp;0))</f>
        <v/>
      </c>
      <c r="EZ1264" s="167"/>
      <c r="FA1264" s="155"/>
    </row>
    <row r="1265" spans="146:157" ht="27.6" customHeight="1">
      <c r="EP1265" s="181"/>
      <c r="EQ1265" s="181"/>
      <c r="ER1265" s="182"/>
      <c r="ES1265" s="182"/>
      <c r="ET1265" s="182" t="str">
        <f t="shared" ca="1" si="63"/>
        <v/>
      </c>
      <c r="EU1265" s="182" t="str">
        <f ca="1">IFERROR(IF(OFFSET($D$6,MATCH(VALUE(SUBSTITUTE(EQ1265,EG1265,"")),$A$6:$A$167,0)-1,MATCH($EG1265,$D$6:$CC$6,0)-1+7,1,1)&gt;0,OFFSET($D$6,MATCH(VALUE(SUBSTITUTE(EQ1265,EG1265,"")),$A$6:$A$167,0)-1,MATCH($EG1265,$D$6:$CC$6,0)-1+7,1,1),""),"")</f>
        <v/>
      </c>
      <c r="EV1265" s="182" t="str">
        <f ca="1">IF($EU1265&lt;&gt;"",IF(OFFSET($D$6,MATCH(VALUE(SUBSTITUTE($EQ1265,$EG1265,"")),$A$6:$A$167,0)-1,MATCH($EG1265,$D$6:$CC$6,0)-1+8,1,1)=0,"",OFFSET($D$6,MATCH(VALUE(SUBSTITUTE($EQ1265,$EG1265,"")),$A$6:$A$167,0)-1,MATCH($EG1265,$D$6:$CC$6,0)-1+8,1,1)),"")</f>
        <v/>
      </c>
      <c r="EW1265" s="182" t="str">
        <f t="shared" ca="1" si="64"/>
        <v/>
      </c>
      <c r="EX1265" s="182" t="str">
        <f t="shared" ca="1" si="65"/>
        <v/>
      </c>
      <c r="EY1265" s="182" t="str">
        <f ca="1">IF(EU1265="","",COUNTIF(EU$6:$EU1265,"&gt;"&amp;0))</f>
        <v/>
      </c>
      <c r="EZ1265" s="167"/>
      <c r="FA1265" s="155"/>
    </row>
    <row r="1266" spans="146:157" ht="27.6" customHeight="1">
      <c r="EP1266" s="181"/>
      <c r="EQ1266" s="181"/>
      <c r="ER1266" s="182"/>
      <c r="ES1266" s="182"/>
      <c r="ET1266" s="182" t="str">
        <f t="shared" ca="1" si="63"/>
        <v/>
      </c>
      <c r="EU1266" s="182" t="str">
        <f ca="1">IFERROR(IF(OFFSET($D$6,MATCH(VALUE(SUBSTITUTE(EQ1266,EG1266,"")),$A$6:$A$167,0)-1,MATCH($EG1266,$D$6:$CC$6,0)-1+7,1,1)&gt;0,OFFSET($D$6,MATCH(VALUE(SUBSTITUTE(EQ1266,EG1266,"")),$A$6:$A$167,0)-1,MATCH($EG1266,$D$6:$CC$6,0)-1+7,1,1),""),"")</f>
        <v/>
      </c>
      <c r="EV1266" s="182" t="str">
        <f ca="1">IF($EU1266&lt;&gt;"",IF(OFFSET($D$6,MATCH(VALUE(SUBSTITUTE($EQ1266,$EG1266,"")),$A$6:$A$167,0)-1,MATCH($EG1266,$D$6:$CC$6,0)-1+8,1,1)=0,"",OFFSET($D$6,MATCH(VALUE(SUBSTITUTE($EQ1266,$EG1266,"")),$A$6:$A$167,0)-1,MATCH($EG1266,$D$6:$CC$6,0)-1+8,1,1)),"")</f>
        <v/>
      </c>
      <c r="EW1266" s="182" t="str">
        <f t="shared" ca="1" si="64"/>
        <v/>
      </c>
      <c r="EX1266" s="182" t="str">
        <f t="shared" ca="1" si="65"/>
        <v/>
      </c>
      <c r="EY1266" s="182" t="str">
        <f ca="1">IF(EU1266="","",COUNTIF(EU$6:$EU1266,"&gt;"&amp;0))</f>
        <v/>
      </c>
      <c r="EZ1266" s="167"/>
      <c r="FA1266" s="155"/>
    </row>
    <row r="1267" spans="146:157" ht="27.6" customHeight="1">
      <c r="EP1267" s="181"/>
      <c r="EQ1267" s="181"/>
      <c r="ER1267" s="182"/>
      <c r="ES1267" s="182"/>
      <c r="ET1267" s="182" t="str">
        <f t="shared" ca="1" si="63"/>
        <v/>
      </c>
      <c r="EU1267" s="182" t="str">
        <f ca="1">IFERROR(IF(OFFSET($D$6,MATCH(VALUE(SUBSTITUTE(EQ1267,EG1267,"")),$A$6:$A$167,0)-1,MATCH($EG1267,$D$6:$CC$6,0)-1+7,1,1)&gt;0,OFFSET($D$6,MATCH(VALUE(SUBSTITUTE(EQ1267,EG1267,"")),$A$6:$A$167,0)-1,MATCH($EG1267,$D$6:$CC$6,0)-1+7,1,1),""),"")</f>
        <v/>
      </c>
      <c r="EV1267" s="182" t="str">
        <f ca="1">IF($EU1267&lt;&gt;"",IF(OFFSET($D$6,MATCH(VALUE(SUBSTITUTE($EQ1267,$EG1267,"")),$A$6:$A$167,0)-1,MATCH($EG1267,$D$6:$CC$6,0)-1+8,1,1)=0,"",OFFSET($D$6,MATCH(VALUE(SUBSTITUTE($EQ1267,$EG1267,"")),$A$6:$A$167,0)-1,MATCH($EG1267,$D$6:$CC$6,0)-1+8,1,1)),"")</f>
        <v/>
      </c>
      <c r="EW1267" s="182" t="str">
        <f t="shared" ca="1" si="64"/>
        <v/>
      </c>
      <c r="EX1267" s="182" t="str">
        <f t="shared" ca="1" si="65"/>
        <v/>
      </c>
      <c r="EY1267" s="182" t="str">
        <f ca="1">IF(EU1267="","",COUNTIF(EU$6:$EU1267,"&gt;"&amp;0))</f>
        <v/>
      </c>
      <c r="EZ1267" s="167"/>
      <c r="FA1267" s="155"/>
    </row>
    <row r="1268" spans="146:157" ht="27.6" customHeight="1">
      <c r="EP1268" s="181"/>
      <c r="EQ1268" s="181"/>
      <c r="ER1268" s="182"/>
      <c r="ES1268" s="182"/>
      <c r="ET1268" s="182" t="str">
        <f t="shared" ca="1" si="63"/>
        <v/>
      </c>
      <c r="EU1268" s="182" t="str">
        <f ca="1">IFERROR(IF(OFFSET($D$6,MATCH(VALUE(SUBSTITUTE(EQ1268,EG1268,"")),$A$6:$A$167,0)-1,MATCH($EG1268,$D$6:$CC$6,0)-1+7,1,1)&gt;0,OFFSET($D$6,MATCH(VALUE(SUBSTITUTE(EQ1268,EG1268,"")),$A$6:$A$167,0)-1,MATCH($EG1268,$D$6:$CC$6,0)-1+7,1,1),""),"")</f>
        <v/>
      </c>
      <c r="EV1268" s="182" t="str">
        <f ca="1">IF($EU1268&lt;&gt;"",IF(OFFSET($D$6,MATCH(VALUE(SUBSTITUTE($EQ1268,$EG1268,"")),$A$6:$A$167,0)-1,MATCH($EG1268,$D$6:$CC$6,0)-1+8,1,1)=0,"",OFFSET($D$6,MATCH(VALUE(SUBSTITUTE($EQ1268,$EG1268,"")),$A$6:$A$167,0)-1,MATCH($EG1268,$D$6:$CC$6,0)-1+8,1,1)),"")</f>
        <v/>
      </c>
      <c r="EW1268" s="182" t="str">
        <f t="shared" ca="1" si="64"/>
        <v/>
      </c>
      <c r="EX1268" s="182" t="str">
        <f t="shared" ca="1" si="65"/>
        <v/>
      </c>
      <c r="EY1268" s="182" t="str">
        <f ca="1">IF(EU1268="","",COUNTIF(EU$6:$EU1268,"&gt;"&amp;0))</f>
        <v/>
      </c>
      <c r="EZ1268" s="167"/>
      <c r="FA1268" s="155"/>
    </row>
    <row r="1269" spans="146:157" ht="27.6" customHeight="1">
      <c r="EP1269" s="181"/>
      <c r="EQ1269" s="181"/>
      <c r="ER1269" s="182"/>
      <c r="ES1269" s="182"/>
      <c r="ET1269" s="182" t="str">
        <f t="shared" ca="1" si="63"/>
        <v/>
      </c>
      <c r="EU1269" s="182" t="str">
        <f ca="1">IFERROR(IF(OFFSET($D$6,MATCH(VALUE(SUBSTITUTE(EQ1269,EG1269,"")),$A$6:$A$167,0)-1,MATCH($EG1269,$D$6:$CC$6,0)-1+7,1,1)&gt;0,OFFSET($D$6,MATCH(VALUE(SUBSTITUTE(EQ1269,EG1269,"")),$A$6:$A$167,0)-1,MATCH($EG1269,$D$6:$CC$6,0)-1+7,1,1),""),"")</f>
        <v/>
      </c>
      <c r="EV1269" s="182" t="str">
        <f ca="1">IF($EU1269&lt;&gt;"",IF(OFFSET($D$6,MATCH(VALUE(SUBSTITUTE($EQ1269,$EG1269,"")),$A$6:$A$167,0)-1,MATCH($EG1269,$D$6:$CC$6,0)-1+8,1,1)=0,"",OFFSET($D$6,MATCH(VALUE(SUBSTITUTE($EQ1269,$EG1269,"")),$A$6:$A$167,0)-1,MATCH($EG1269,$D$6:$CC$6,0)-1+8,1,1)),"")</f>
        <v/>
      </c>
      <c r="EW1269" s="182" t="str">
        <f t="shared" ca="1" si="64"/>
        <v/>
      </c>
      <c r="EX1269" s="182" t="str">
        <f t="shared" ca="1" si="65"/>
        <v/>
      </c>
      <c r="EY1269" s="182" t="str">
        <f ca="1">IF(EU1269="","",COUNTIF(EU$6:$EU1269,"&gt;"&amp;0))</f>
        <v/>
      </c>
      <c r="EZ1269" s="167"/>
      <c r="FA1269" s="155"/>
    </row>
    <row r="1270" spans="146:157" ht="27.6" customHeight="1">
      <c r="EP1270" s="181"/>
      <c r="EQ1270" s="181"/>
      <c r="ER1270" s="182"/>
      <c r="ES1270" s="182"/>
      <c r="ET1270" s="182" t="str">
        <f t="shared" ca="1" si="63"/>
        <v/>
      </c>
      <c r="EU1270" s="182" t="str">
        <f ca="1">IFERROR(IF(OFFSET($D$6,MATCH(VALUE(SUBSTITUTE(EQ1270,EG1270,"")),$A$6:$A$167,0)-1,MATCH($EG1270,$D$6:$CC$6,0)-1+7,1,1)&gt;0,OFFSET($D$6,MATCH(VALUE(SUBSTITUTE(EQ1270,EG1270,"")),$A$6:$A$167,0)-1,MATCH($EG1270,$D$6:$CC$6,0)-1+7,1,1),""),"")</f>
        <v/>
      </c>
      <c r="EV1270" s="182" t="str">
        <f ca="1">IF($EU1270&lt;&gt;"",IF(OFFSET($D$6,MATCH(VALUE(SUBSTITUTE($EQ1270,$EG1270,"")),$A$6:$A$167,0)-1,MATCH($EG1270,$D$6:$CC$6,0)-1+8,1,1)=0,"",OFFSET($D$6,MATCH(VALUE(SUBSTITUTE($EQ1270,$EG1270,"")),$A$6:$A$167,0)-1,MATCH($EG1270,$D$6:$CC$6,0)-1+8,1,1)),"")</f>
        <v/>
      </c>
      <c r="EW1270" s="182" t="str">
        <f t="shared" ca="1" si="64"/>
        <v/>
      </c>
      <c r="EX1270" s="182" t="str">
        <f t="shared" ca="1" si="65"/>
        <v/>
      </c>
      <c r="EY1270" s="182" t="str">
        <f ca="1">IF(EU1270="","",COUNTIF(EU$6:$EU1270,"&gt;"&amp;0))</f>
        <v/>
      </c>
      <c r="EZ1270" s="167"/>
      <c r="FA1270" s="155"/>
    </row>
    <row r="1271" spans="146:157" ht="27.6" customHeight="1">
      <c r="EP1271" s="181"/>
      <c r="EQ1271" s="181"/>
      <c r="ER1271" s="182"/>
      <c r="ES1271" s="182"/>
      <c r="ET1271" s="182" t="str">
        <f t="shared" ca="1" si="63"/>
        <v/>
      </c>
      <c r="EU1271" s="182" t="str">
        <f ca="1">IFERROR(IF(OFFSET($D$6,MATCH(VALUE(SUBSTITUTE(EQ1271,EG1271,"")),$A$6:$A$167,0)-1,MATCH($EG1271,$D$6:$CC$6,0)-1+7,1,1)&gt;0,OFFSET($D$6,MATCH(VALUE(SUBSTITUTE(EQ1271,EG1271,"")),$A$6:$A$167,0)-1,MATCH($EG1271,$D$6:$CC$6,0)-1+7,1,1),""),"")</f>
        <v/>
      </c>
      <c r="EV1271" s="182" t="str">
        <f ca="1">IF($EU1271&lt;&gt;"",IF(OFFSET($D$6,MATCH(VALUE(SUBSTITUTE($EQ1271,$EG1271,"")),$A$6:$A$167,0)-1,MATCH($EG1271,$D$6:$CC$6,0)-1+8,1,1)=0,"",OFFSET($D$6,MATCH(VALUE(SUBSTITUTE($EQ1271,$EG1271,"")),$A$6:$A$167,0)-1,MATCH($EG1271,$D$6:$CC$6,0)-1+8,1,1)),"")</f>
        <v/>
      </c>
      <c r="EW1271" s="182" t="str">
        <f t="shared" ca="1" si="64"/>
        <v/>
      </c>
      <c r="EX1271" s="182" t="str">
        <f t="shared" ca="1" si="65"/>
        <v/>
      </c>
      <c r="EY1271" s="182" t="str">
        <f ca="1">IF(EU1271="","",COUNTIF(EU$6:$EU1271,"&gt;"&amp;0))</f>
        <v/>
      </c>
      <c r="EZ1271" s="167"/>
      <c r="FA1271" s="155"/>
    </row>
    <row r="1272" spans="146:157" ht="27.6" customHeight="1">
      <c r="EP1272" s="181"/>
      <c r="EQ1272" s="181"/>
      <c r="ER1272" s="182"/>
      <c r="ES1272" s="182"/>
      <c r="ET1272" s="182" t="str">
        <f t="shared" ca="1" si="63"/>
        <v/>
      </c>
      <c r="EU1272" s="182" t="str">
        <f ca="1">IFERROR(IF(OFFSET($D$6,MATCH(VALUE(SUBSTITUTE(EQ1272,EG1272,"")),$A$6:$A$167,0)-1,MATCH($EG1272,$D$6:$CC$6,0)-1+7,1,1)&gt;0,OFFSET($D$6,MATCH(VALUE(SUBSTITUTE(EQ1272,EG1272,"")),$A$6:$A$167,0)-1,MATCH($EG1272,$D$6:$CC$6,0)-1+7,1,1),""),"")</f>
        <v/>
      </c>
      <c r="EV1272" s="182" t="str">
        <f ca="1">IF($EU1272&lt;&gt;"",IF(OFFSET($D$6,MATCH(VALUE(SUBSTITUTE($EQ1272,$EG1272,"")),$A$6:$A$167,0)-1,MATCH($EG1272,$D$6:$CC$6,0)-1+8,1,1)=0,"",OFFSET($D$6,MATCH(VALUE(SUBSTITUTE($EQ1272,$EG1272,"")),$A$6:$A$167,0)-1,MATCH($EG1272,$D$6:$CC$6,0)-1+8,1,1)),"")</f>
        <v/>
      </c>
      <c r="EW1272" s="182" t="str">
        <f t="shared" ca="1" si="64"/>
        <v/>
      </c>
      <c r="EX1272" s="182" t="str">
        <f t="shared" ca="1" si="65"/>
        <v/>
      </c>
      <c r="EY1272" s="182" t="str">
        <f ca="1">IF(EU1272="","",COUNTIF(EU$6:$EU1272,"&gt;"&amp;0))</f>
        <v/>
      </c>
      <c r="EZ1272" s="167"/>
      <c r="FA1272" s="155"/>
    </row>
    <row r="1273" spans="146:157" ht="27.6" customHeight="1">
      <c r="EP1273" s="181"/>
      <c r="EQ1273" s="181"/>
      <c r="ER1273" s="182"/>
      <c r="ES1273" s="182"/>
      <c r="ET1273" s="182" t="str">
        <f t="shared" ca="1" si="63"/>
        <v/>
      </c>
      <c r="EU1273" s="182" t="str">
        <f ca="1">IFERROR(IF(OFFSET($D$6,MATCH(VALUE(SUBSTITUTE(EQ1273,EG1273,"")),$A$6:$A$167,0)-1,MATCH($EG1273,$D$6:$CC$6,0)-1+7,1,1)&gt;0,OFFSET($D$6,MATCH(VALUE(SUBSTITUTE(EQ1273,EG1273,"")),$A$6:$A$167,0)-1,MATCH($EG1273,$D$6:$CC$6,0)-1+7,1,1),""),"")</f>
        <v/>
      </c>
      <c r="EV1273" s="182" t="str">
        <f ca="1">IF($EU1273&lt;&gt;"",IF(OFFSET($D$6,MATCH(VALUE(SUBSTITUTE($EQ1273,$EG1273,"")),$A$6:$A$167,0)-1,MATCH($EG1273,$D$6:$CC$6,0)-1+8,1,1)=0,"",OFFSET($D$6,MATCH(VALUE(SUBSTITUTE($EQ1273,$EG1273,"")),$A$6:$A$167,0)-1,MATCH($EG1273,$D$6:$CC$6,0)-1+8,1,1)),"")</f>
        <v/>
      </c>
      <c r="EW1273" s="182" t="str">
        <f t="shared" ca="1" si="64"/>
        <v/>
      </c>
      <c r="EX1273" s="182" t="str">
        <f t="shared" ca="1" si="65"/>
        <v/>
      </c>
      <c r="EY1273" s="182" t="str">
        <f ca="1">IF(EU1273="","",COUNTIF(EU$6:$EU1273,"&gt;"&amp;0))</f>
        <v/>
      </c>
      <c r="EZ1273" s="167"/>
      <c r="FA1273" s="155"/>
    </row>
    <row r="1274" spans="146:157" ht="27.6" customHeight="1">
      <c r="EP1274" s="181"/>
      <c r="EQ1274" s="181"/>
      <c r="ER1274" s="182"/>
      <c r="ES1274" s="182"/>
      <c r="ET1274" s="182" t="str">
        <f t="shared" ca="1" si="63"/>
        <v/>
      </c>
      <c r="EU1274" s="182" t="str">
        <f ca="1">IFERROR(IF(OFFSET($D$6,MATCH(VALUE(SUBSTITUTE(EQ1274,EG1274,"")),$A$6:$A$167,0)-1,MATCH($EG1274,$D$6:$CC$6,0)-1+7,1,1)&gt;0,OFFSET($D$6,MATCH(VALUE(SUBSTITUTE(EQ1274,EG1274,"")),$A$6:$A$167,0)-1,MATCH($EG1274,$D$6:$CC$6,0)-1+7,1,1),""),"")</f>
        <v/>
      </c>
      <c r="EV1274" s="182" t="str">
        <f ca="1">IF($EU1274&lt;&gt;"",IF(OFFSET($D$6,MATCH(VALUE(SUBSTITUTE($EQ1274,$EG1274,"")),$A$6:$A$167,0)-1,MATCH($EG1274,$D$6:$CC$6,0)-1+8,1,1)=0,"",OFFSET($D$6,MATCH(VALUE(SUBSTITUTE($EQ1274,$EG1274,"")),$A$6:$A$167,0)-1,MATCH($EG1274,$D$6:$CC$6,0)-1+8,1,1)),"")</f>
        <v/>
      </c>
      <c r="EW1274" s="182" t="str">
        <f t="shared" ca="1" si="64"/>
        <v/>
      </c>
      <c r="EX1274" s="182" t="str">
        <f t="shared" ca="1" si="65"/>
        <v/>
      </c>
      <c r="EY1274" s="182" t="str">
        <f ca="1">IF(EU1274="","",COUNTIF(EU$6:$EU1274,"&gt;"&amp;0))</f>
        <v/>
      </c>
      <c r="EZ1274" s="167"/>
      <c r="FA1274" s="155"/>
    </row>
    <row r="1275" spans="146:157" ht="27.6" customHeight="1">
      <c r="EP1275" s="181"/>
      <c r="EQ1275" s="181"/>
      <c r="ER1275" s="182"/>
      <c r="ES1275" s="182"/>
      <c r="ET1275" s="182" t="str">
        <f t="shared" ca="1" si="63"/>
        <v/>
      </c>
      <c r="EU1275" s="182" t="str">
        <f ca="1">IFERROR(IF(OFFSET($D$6,MATCH(VALUE(SUBSTITUTE(EQ1275,EG1275,"")),$A$6:$A$167,0)-1,MATCH($EG1275,$D$6:$CC$6,0)-1+7,1,1)&gt;0,OFFSET($D$6,MATCH(VALUE(SUBSTITUTE(EQ1275,EG1275,"")),$A$6:$A$167,0)-1,MATCH($EG1275,$D$6:$CC$6,0)-1+7,1,1),""),"")</f>
        <v/>
      </c>
      <c r="EV1275" s="182" t="str">
        <f ca="1">IF($EU1275&lt;&gt;"",IF(OFFSET($D$6,MATCH(VALUE(SUBSTITUTE($EQ1275,$EG1275,"")),$A$6:$A$167,0)-1,MATCH($EG1275,$D$6:$CC$6,0)-1+8,1,1)=0,"",OFFSET($D$6,MATCH(VALUE(SUBSTITUTE($EQ1275,$EG1275,"")),$A$6:$A$167,0)-1,MATCH($EG1275,$D$6:$CC$6,0)-1+8,1,1)),"")</f>
        <v/>
      </c>
      <c r="EW1275" s="182" t="str">
        <f t="shared" ca="1" si="64"/>
        <v/>
      </c>
      <c r="EX1275" s="182" t="str">
        <f t="shared" ca="1" si="65"/>
        <v/>
      </c>
      <c r="EY1275" s="182" t="str">
        <f ca="1">IF(EU1275="","",COUNTIF(EU$6:$EU1275,"&gt;"&amp;0))</f>
        <v/>
      </c>
      <c r="EZ1275" s="167"/>
      <c r="FA1275" s="155"/>
    </row>
    <row r="1276" spans="146:157" ht="27.6" customHeight="1">
      <c r="EP1276" s="181"/>
      <c r="EQ1276" s="181"/>
      <c r="ER1276" s="182"/>
      <c r="ES1276" s="182"/>
      <c r="ET1276" s="182" t="str">
        <f t="shared" ca="1" si="63"/>
        <v/>
      </c>
      <c r="EU1276" s="182" t="str">
        <f ca="1">IFERROR(IF(OFFSET($D$6,MATCH(VALUE(SUBSTITUTE(EQ1276,EG1276,"")),$A$6:$A$167,0)-1,MATCH($EG1276,$D$6:$CC$6,0)-1+7,1,1)&gt;0,OFFSET($D$6,MATCH(VALUE(SUBSTITUTE(EQ1276,EG1276,"")),$A$6:$A$167,0)-1,MATCH($EG1276,$D$6:$CC$6,0)-1+7,1,1),""),"")</f>
        <v/>
      </c>
      <c r="EV1276" s="182" t="str">
        <f ca="1">IF($EU1276&lt;&gt;"",IF(OFFSET($D$6,MATCH(VALUE(SUBSTITUTE($EQ1276,$EG1276,"")),$A$6:$A$167,0)-1,MATCH($EG1276,$D$6:$CC$6,0)-1+8,1,1)=0,"",OFFSET($D$6,MATCH(VALUE(SUBSTITUTE($EQ1276,$EG1276,"")),$A$6:$A$167,0)-1,MATCH($EG1276,$D$6:$CC$6,0)-1+8,1,1)),"")</f>
        <v/>
      </c>
      <c r="EW1276" s="182" t="str">
        <f t="shared" ca="1" si="64"/>
        <v/>
      </c>
      <c r="EX1276" s="182" t="str">
        <f t="shared" ca="1" si="65"/>
        <v/>
      </c>
      <c r="EY1276" s="182" t="str">
        <f ca="1">IF(EU1276="","",COUNTIF(EU$6:$EU1276,"&gt;"&amp;0))</f>
        <v/>
      </c>
      <c r="EZ1276" s="167"/>
      <c r="FA1276" s="155"/>
    </row>
    <row r="1277" spans="146:157" ht="27.6" customHeight="1">
      <c r="EP1277" s="181"/>
      <c r="EQ1277" s="181"/>
      <c r="ER1277" s="182"/>
      <c r="ES1277" s="182"/>
      <c r="ET1277" s="182" t="str">
        <f t="shared" ca="1" si="63"/>
        <v/>
      </c>
      <c r="EU1277" s="182" t="str">
        <f ca="1">IFERROR(IF(OFFSET($D$6,MATCH(VALUE(SUBSTITUTE(EQ1277,EG1277,"")),$A$6:$A$167,0)-1,MATCH($EG1277,$D$6:$CC$6,0)-1+7,1,1)&gt;0,OFFSET($D$6,MATCH(VALUE(SUBSTITUTE(EQ1277,EG1277,"")),$A$6:$A$167,0)-1,MATCH($EG1277,$D$6:$CC$6,0)-1+7,1,1),""),"")</f>
        <v/>
      </c>
      <c r="EV1277" s="182" t="str">
        <f ca="1">IF($EU1277&lt;&gt;"",IF(OFFSET($D$6,MATCH(VALUE(SUBSTITUTE($EQ1277,$EG1277,"")),$A$6:$A$167,0)-1,MATCH($EG1277,$D$6:$CC$6,0)-1+8,1,1)=0,"",OFFSET($D$6,MATCH(VALUE(SUBSTITUTE($EQ1277,$EG1277,"")),$A$6:$A$167,0)-1,MATCH($EG1277,$D$6:$CC$6,0)-1+8,1,1)),"")</f>
        <v/>
      </c>
      <c r="EW1277" s="182" t="str">
        <f t="shared" ca="1" si="64"/>
        <v/>
      </c>
      <c r="EX1277" s="182" t="str">
        <f t="shared" ca="1" si="65"/>
        <v/>
      </c>
      <c r="EY1277" s="182" t="str">
        <f ca="1">IF(EU1277="","",COUNTIF(EU$6:$EU1277,"&gt;"&amp;0))</f>
        <v/>
      </c>
      <c r="EZ1277" s="167"/>
      <c r="FA1277" s="155"/>
    </row>
    <row r="1278" spans="146:157" ht="27.6" customHeight="1">
      <c r="EP1278" s="181"/>
      <c r="EQ1278" s="181"/>
      <c r="ER1278" s="182"/>
      <c r="ES1278" s="182"/>
      <c r="ET1278" s="182" t="str">
        <f t="shared" ca="1" si="63"/>
        <v/>
      </c>
      <c r="EU1278" s="182" t="str">
        <f ca="1">IFERROR(IF(OFFSET($D$6,MATCH(VALUE(SUBSTITUTE(EQ1278,EG1278,"")),$A$6:$A$167,0)-1,MATCH($EG1278,$D$6:$CC$6,0)-1+7,1,1)&gt;0,OFFSET($D$6,MATCH(VALUE(SUBSTITUTE(EQ1278,EG1278,"")),$A$6:$A$167,0)-1,MATCH($EG1278,$D$6:$CC$6,0)-1+7,1,1),""),"")</f>
        <v/>
      </c>
      <c r="EV1278" s="182" t="str">
        <f ca="1">IF($EU1278&lt;&gt;"",IF(OFFSET($D$6,MATCH(VALUE(SUBSTITUTE($EQ1278,$EG1278,"")),$A$6:$A$167,0)-1,MATCH($EG1278,$D$6:$CC$6,0)-1+8,1,1)=0,"",OFFSET($D$6,MATCH(VALUE(SUBSTITUTE($EQ1278,$EG1278,"")),$A$6:$A$167,0)-1,MATCH($EG1278,$D$6:$CC$6,0)-1+8,1,1)),"")</f>
        <v/>
      </c>
      <c r="EW1278" s="182" t="str">
        <f t="shared" ca="1" si="64"/>
        <v/>
      </c>
      <c r="EX1278" s="182" t="str">
        <f t="shared" ca="1" si="65"/>
        <v/>
      </c>
      <c r="EY1278" s="182" t="str">
        <f ca="1">IF(EU1278="","",COUNTIF(EU$6:$EU1278,"&gt;"&amp;0))</f>
        <v/>
      </c>
      <c r="EZ1278" s="167"/>
      <c r="FA1278" s="155"/>
    </row>
    <row r="1279" spans="146:157" ht="27.6" customHeight="1">
      <c r="EP1279" s="181"/>
      <c r="EQ1279" s="181"/>
      <c r="ER1279" s="182"/>
      <c r="ES1279" s="182"/>
      <c r="ET1279" s="182" t="str">
        <f t="shared" ca="1" si="63"/>
        <v/>
      </c>
      <c r="EU1279" s="182" t="str">
        <f ca="1">IFERROR(IF(OFFSET($D$6,MATCH(VALUE(SUBSTITUTE(EQ1279,EG1279,"")),$A$6:$A$167,0)-1,MATCH($EG1279,$D$6:$CC$6,0)-1+7,1,1)&gt;0,OFFSET($D$6,MATCH(VALUE(SUBSTITUTE(EQ1279,EG1279,"")),$A$6:$A$167,0)-1,MATCH($EG1279,$D$6:$CC$6,0)-1+7,1,1),""),"")</f>
        <v/>
      </c>
      <c r="EV1279" s="182" t="str">
        <f ca="1">IF($EU1279&lt;&gt;"",IF(OFFSET($D$6,MATCH(VALUE(SUBSTITUTE($EQ1279,$EG1279,"")),$A$6:$A$167,0)-1,MATCH($EG1279,$D$6:$CC$6,0)-1+8,1,1)=0,"",OFFSET($D$6,MATCH(VALUE(SUBSTITUTE($EQ1279,$EG1279,"")),$A$6:$A$167,0)-1,MATCH($EG1279,$D$6:$CC$6,0)-1+8,1,1)),"")</f>
        <v/>
      </c>
      <c r="EW1279" s="182" t="str">
        <f t="shared" ca="1" si="64"/>
        <v/>
      </c>
      <c r="EX1279" s="182" t="str">
        <f t="shared" ca="1" si="65"/>
        <v/>
      </c>
      <c r="EY1279" s="182" t="str">
        <f ca="1">IF(EU1279="","",COUNTIF(EU$6:$EU1279,"&gt;"&amp;0))</f>
        <v/>
      </c>
      <c r="EZ1279" s="167"/>
      <c r="FA1279" s="155"/>
    </row>
    <row r="1280" spans="146:157" ht="27.6" customHeight="1">
      <c r="EP1280" s="181"/>
      <c r="EQ1280" s="181"/>
      <c r="ER1280" s="182"/>
      <c r="ES1280" s="182"/>
      <c r="ET1280" s="182" t="str">
        <f t="shared" ca="1" si="63"/>
        <v/>
      </c>
      <c r="EU1280" s="182" t="str">
        <f ca="1">IFERROR(IF(OFFSET($D$6,MATCH(VALUE(SUBSTITUTE(EQ1280,EG1280,"")),$A$6:$A$167,0)-1,MATCH($EG1280,$D$6:$CC$6,0)-1+7,1,1)&gt;0,OFFSET($D$6,MATCH(VALUE(SUBSTITUTE(EQ1280,EG1280,"")),$A$6:$A$167,0)-1,MATCH($EG1280,$D$6:$CC$6,0)-1+7,1,1),""),"")</f>
        <v/>
      </c>
      <c r="EV1280" s="182" t="str">
        <f ca="1">IF($EU1280&lt;&gt;"",IF(OFFSET($D$6,MATCH(VALUE(SUBSTITUTE($EQ1280,$EG1280,"")),$A$6:$A$167,0)-1,MATCH($EG1280,$D$6:$CC$6,0)-1+8,1,1)=0,"",OFFSET($D$6,MATCH(VALUE(SUBSTITUTE($EQ1280,$EG1280,"")),$A$6:$A$167,0)-1,MATCH($EG1280,$D$6:$CC$6,0)-1+8,1,1)),"")</f>
        <v/>
      </c>
      <c r="EW1280" s="182" t="str">
        <f t="shared" ca="1" si="64"/>
        <v/>
      </c>
      <c r="EX1280" s="182" t="str">
        <f t="shared" ca="1" si="65"/>
        <v/>
      </c>
      <c r="EY1280" s="182" t="str">
        <f ca="1">IF(EU1280="","",COUNTIF(EU$6:$EU1280,"&gt;"&amp;0))</f>
        <v/>
      </c>
      <c r="EZ1280" s="167"/>
      <c r="FA1280" s="155"/>
    </row>
    <row r="1281" spans="146:157" ht="27.6" customHeight="1">
      <c r="EP1281" s="181"/>
      <c r="EQ1281" s="181"/>
      <c r="ER1281" s="182"/>
      <c r="ES1281" s="182"/>
      <c r="ET1281" s="182" t="str">
        <f t="shared" ca="1" si="63"/>
        <v/>
      </c>
      <c r="EU1281" s="182" t="str">
        <f ca="1">IFERROR(IF(OFFSET($D$6,MATCH(VALUE(SUBSTITUTE(EQ1281,EG1281,"")),$A$6:$A$167,0)-1,MATCH($EG1281,$D$6:$CC$6,0)-1+7,1,1)&gt;0,OFFSET($D$6,MATCH(VALUE(SUBSTITUTE(EQ1281,EG1281,"")),$A$6:$A$167,0)-1,MATCH($EG1281,$D$6:$CC$6,0)-1+7,1,1),""),"")</f>
        <v/>
      </c>
      <c r="EV1281" s="182" t="str">
        <f ca="1">IF($EU1281&lt;&gt;"",IF(OFFSET($D$6,MATCH(VALUE(SUBSTITUTE($EQ1281,$EG1281,"")),$A$6:$A$167,0)-1,MATCH($EG1281,$D$6:$CC$6,0)-1+8,1,1)=0,"",OFFSET($D$6,MATCH(VALUE(SUBSTITUTE($EQ1281,$EG1281,"")),$A$6:$A$167,0)-1,MATCH($EG1281,$D$6:$CC$6,0)-1+8,1,1)),"")</f>
        <v/>
      </c>
      <c r="EW1281" s="182" t="str">
        <f t="shared" ca="1" si="64"/>
        <v/>
      </c>
      <c r="EX1281" s="182" t="str">
        <f t="shared" ca="1" si="65"/>
        <v/>
      </c>
      <c r="EY1281" s="182" t="str">
        <f ca="1">IF(EU1281="","",COUNTIF(EU$6:$EU1281,"&gt;"&amp;0))</f>
        <v/>
      </c>
      <c r="EZ1281" s="167"/>
      <c r="FA1281" s="155"/>
    </row>
    <row r="1282" spans="146:157" ht="27.6" customHeight="1">
      <c r="EP1282" s="181"/>
      <c r="EQ1282" s="181"/>
      <c r="ER1282" s="182"/>
      <c r="ES1282" s="182"/>
      <c r="ET1282" s="182" t="str">
        <f t="shared" ca="1" si="63"/>
        <v/>
      </c>
      <c r="EU1282" s="182" t="str">
        <f ca="1">IFERROR(IF(OFFSET($D$6,MATCH(VALUE(SUBSTITUTE(EQ1282,EG1282,"")),$A$6:$A$167,0)-1,MATCH($EG1282,$D$6:$CC$6,0)-1+7,1,1)&gt;0,OFFSET($D$6,MATCH(VALUE(SUBSTITUTE(EQ1282,EG1282,"")),$A$6:$A$167,0)-1,MATCH($EG1282,$D$6:$CC$6,0)-1+7,1,1),""),"")</f>
        <v/>
      </c>
      <c r="EV1282" s="182" t="str">
        <f ca="1">IF($EU1282&lt;&gt;"",IF(OFFSET($D$6,MATCH(VALUE(SUBSTITUTE($EQ1282,$EG1282,"")),$A$6:$A$167,0)-1,MATCH($EG1282,$D$6:$CC$6,0)-1+8,1,1)=0,"",OFFSET($D$6,MATCH(VALUE(SUBSTITUTE($EQ1282,$EG1282,"")),$A$6:$A$167,0)-1,MATCH($EG1282,$D$6:$CC$6,0)-1+8,1,1)),"")</f>
        <v/>
      </c>
      <c r="EW1282" s="182" t="str">
        <f t="shared" ca="1" si="64"/>
        <v/>
      </c>
      <c r="EX1282" s="182" t="str">
        <f t="shared" ca="1" si="65"/>
        <v/>
      </c>
      <c r="EY1282" s="182" t="str">
        <f ca="1">IF(EU1282="","",COUNTIF(EU$6:$EU1282,"&gt;"&amp;0))</f>
        <v/>
      </c>
      <c r="EZ1282" s="167"/>
      <c r="FA1282" s="155"/>
    </row>
    <row r="1283" spans="146:157" ht="27.6" customHeight="1">
      <c r="EP1283" s="181"/>
      <c r="EQ1283" s="181"/>
      <c r="ER1283" s="182"/>
      <c r="ES1283" s="182"/>
      <c r="ET1283" s="182" t="str">
        <f t="shared" ca="1" si="63"/>
        <v/>
      </c>
      <c r="EU1283" s="182" t="str">
        <f ca="1">IFERROR(IF(OFFSET($D$6,MATCH(VALUE(SUBSTITUTE(EQ1283,EG1283,"")),$A$6:$A$167,0)-1,MATCH($EG1283,$D$6:$CC$6,0)-1+7,1,1)&gt;0,OFFSET($D$6,MATCH(VALUE(SUBSTITUTE(EQ1283,EG1283,"")),$A$6:$A$167,0)-1,MATCH($EG1283,$D$6:$CC$6,0)-1+7,1,1),""),"")</f>
        <v/>
      </c>
      <c r="EV1283" s="182" t="str">
        <f ca="1">IF($EU1283&lt;&gt;"",IF(OFFSET($D$6,MATCH(VALUE(SUBSTITUTE($EQ1283,$EG1283,"")),$A$6:$A$167,0)-1,MATCH($EG1283,$D$6:$CC$6,0)-1+8,1,1)=0,"",OFFSET($D$6,MATCH(VALUE(SUBSTITUTE($EQ1283,$EG1283,"")),$A$6:$A$167,0)-1,MATCH($EG1283,$D$6:$CC$6,0)-1+8,1,1)),"")</f>
        <v/>
      </c>
      <c r="EW1283" s="182" t="str">
        <f t="shared" ca="1" si="64"/>
        <v/>
      </c>
      <c r="EX1283" s="182" t="str">
        <f t="shared" ca="1" si="65"/>
        <v/>
      </c>
      <c r="EY1283" s="182" t="str">
        <f ca="1">IF(EU1283="","",COUNTIF(EU$6:$EU1283,"&gt;"&amp;0))</f>
        <v/>
      </c>
      <c r="EZ1283" s="167"/>
      <c r="FA1283" s="155"/>
    </row>
    <row r="1284" spans="146:157" ht="27.6" customHeight="1">
      <c r="EP1284" s="181"/>
      <c r="EQ1284" s="181"/>
      <c r="ER1284" s="182"/>
      <c r="ES1284" s="182"/>
      <c r="ET1284" s="182" t="str">
        <f t="shared" ca="1" si="63"/>
        <v/>
      </c>
      <c r="EU1284" s="182" t="str">
        <f ca="1">IFERROR(IF(OFFSET($D$6,MATCH(VALUE(SUBSTITUTE(EQ1284,EG1284,"")),$A$6:$A$167,0)-1,MATCH($EG1284,$D$6:$CC$6,0)-1+7,1,1)&gt;0,OFFSET($D$6,MATCH(VALUE(SUBSTITUTE(EQ1284,EG1284,"")),$A$6:$A$167,0)-1,MATCH($EG1284,$D$6:$CC$6,0)-1+7,1,1),""),"")</f>
        <v/>
      </c>
      <c r="EV1284" s="182" t="str">
        <f ca="1">IF($EU1284&lt;&gt;"",IF(OFFSET($D$6,MATCH(VALUE(SUBSTITUTE($EQ1284,$EG1284,"")),$A$6:$A$167,0)-1,MATCH($EG1284,$D$6:$CC$6,0)-1+8,1,1)=0,"",OFFSET($D$6,MATCH(VALUE(SUBSTITUTE($EQ1284,$EG1284,"")),$A$6:$A$167,0)-1,MATCH($EG1284,$D$6:$CC$6,0)-1+8,1,1)),"")</f>
        <v/>
      </c>
      <c r="EW1284" s="182" t="str">
        <f t="shared" ca="1" si="64"/>
        <v/>
      </c>
      <c r="EX1284" s="182" t="str">
        <f t="shared" ca="1" si="65"/>
        <v/>
      </c>
      <c r="EY1284" s="182" t="str">
        <f ca="1">IF(EU1284="","",COUNTIF(EU$6:$EU1284,"&gt;"&amp;0))</f>
        <v/>
      </c>
      <c r="EZ1284" s="167"/>
      <c r="FA1284" s="155"/>
    </row>
    <row r="1285" spans="146:157" ht="27.6" customHeight="1">
      <c r="EP1285" s="181"/>
      <c r="EQ1285" s="181"/>
      <c r="ER1285" s="182"/>
      <c r="ES1285" s="182"/>
      <c r="ET1285" s="182" t="str">
        <f t="shared" ca="1" si="63"/>
        <v/>
      </c>
      <c r="EU1285" s="182" t="str">
        <f ca="1">IFERROR(IF(OFFSET($D$6,MATCH(VALUE(SUBSTITUTE(EQ1285,EG1285,"")),$A$6:$A$167,0)-1,MATCH($EG1285,$D$6:$CC$6,0)-1+7,1,1)&gt;0,OFFSET($D$6,MATCH(VALUE(SUBSTITUTE(EQ1285,EG1285,"")),$A$6:$A$167,0)-1,MATCH($EG1285,$D$6:$CC$6,0)-1+7,1,1),""),"")</f>
        <v/>
      </c>
      <c r="EV1285" s="182" t="str">
        <f ca="1">IF($EU1285&lt;&gt;"",IF(OFFSET($D$6,MATCH(VALUE(SUBSTITUTE($EQ1285,$EG1285,"")),$A$6:$A$167,0)-1,MATCH($EG1285,$D$6:$CC$6,0)-1+8,1,1)=0,"",OFFSET($D$6,MATCH(VALUE(SUBSTITUTE($EQ1285,$EG1285,"")),$A$6:$A$167,0)-1,MATCH($EG1285,$D$6:$CC$6,0)-1+8,1,1)),"")</f>
        <v/>
      </c>
      <c r="EW1285" s="182" t="str">
        <f t="shared" ca="1" si="64"/>
        <v/>
      </c>
      <c r="EX1285" s="182" t="str">
        <f t="shared" ca="1" si="65"/>
        <v/>
      </c>
      <c r="EY1285" s="182" t="str">
        <f ca="1">IF(EU1285="","",COUNTIF(EU$6:$EU1285,"&gt;"&amp;0))</f>
        <v/>
      </c>
      <c r="EZ1285" s="167"/>
      <c r="FA1285" s="155"/>
    </row>
    <row r="1286" spans="146:157" ht="27.6" customHeight="1">
      <c r="EP1286" s="181"/>
      <c r="EQ1286" s="181"/>
      <c r="ER1286" s="182"/>
      <c r="ES1286" s="182"/>
      <c r="ET1286" s="182" t="str">
        <f t="shared" ca="1" si="63"/>
        <v/>
      </c>
      <c r="EU1286" s="182" t="str">
        <f ca="1">IFERROR(IF(OFFSET($D$6,MATCH(VALUE(SUBSTITUTE(EQ1286,EG1286,"")),$A$6:$A$167,0)-1,MATCH($EG1286,$D$6:$CC$6,0)-1+7,1,1)&gt;0,OFFSET($D$6,MATCH(VALUE(SUBSTITUTE(EQ1286,EG1286,"")),$A$6:$A$167,0)-1,MATCH($EG1286,$D$6:$CC$6,0)-1+7,1,1),""),"")</f>
        <v/>
      </c>
      <c r="EV1286" s="182" t="str">
        <f ca="1">IF($EU1286&lt;&gt;"",IF(OFFSET($D$6,MATCH(VALUE(SUBSTITUTE($EQ1286,$EG1286,"")),$A$6:$A$167,0)-1,MATCH($EG1286,$D$6:$CC$6,0)-1+8,1,1)=0,"",OFFSET($D$6,MATCH(VALUE(SUBSTITUTE($EQ1286,$EG1286,"")),$A$6:$A$167,0)-1,MATCH($EG1286,$D$6:$CC$6,0)-1+8,1,1)),"")</f>
        <v/>
      </c>
      <c r="EW1286" s="182" t="str">
        <f t="shared" ca="1" si="64"/>
        <v/>
      </c>
      <c r="EX1286" s="182" t="str">
        <f t="shared" ca="1" si="65"/>
        <v/>
      </c>
      <c r="EY1286" s="182" t="str">
        <f ca="1">IF(EU1286="","",COUNTIF(EU$6:$EU1286,"&gt;"&amp;0))</f>
        <v/>
      </c>
      <c r="EZ1286" s="167"/>
      <c r="FA1286" s="155"/>
    </row>
    <row r="1287" spans="146:157" ht="27.6" customHeight="1">
      <c r="EP1287" s="181"/>
      <c r="EQ1287" s="181"/>
      <c r="ER1287" s="182"/>
      <c r="ES1287" s="182"/>
      <c r="ET1287" s="182" t="str">
        <f t="shared" ref="ET1287:ET1350" ca="1" si="66">IF(EY1287="","",EN1287)</f>
        <v/>
      </c>
      <c r="EU1287" s="182" t="str">
        <f ca="1">IFERROR(IF(OFFSET($D$6,MATCH(VALUE(SUBSTITUTE(EQ1287,EG1287,"")),$A$6:$A$167,0)-1,MATCH($EG1287,$D$6:$CC$6,0)-1+7,1,1)&gt;0,OFFSET($D$6,MATCH(VALUE(SUBSTITUTE(EQ1287,EG1287,"")),$A$6:$A$167,0)-1,MATCH($EG1287,$D$6:$CC$6,0)-1+7,1,1),""),"")</f>
        <v/>
      </c>
      <c r="EV1287" s="182" t="str">
        <f ca="1">IF($EU1287&lt;&gt;"",IF(OFFSET($D$6,MATCH(VALUE(SUBSTITUTE($EQ1287,$EG1287,"")),$A$6:$A$167,0)-1,MATCH($EG1287,$D$6:$CC$6,0)-1+8,1,1)=0,"",OFFSET($D$6,MATCH(VALUE(SUBSTITUTE($EQ1287,$EG1287,"")),$A$6:$A$167,0)-1,MATCH($EG1287,$D$6:$CC$6,0)-1+8,1,1)),"")</f>
        <v/>
      </c>
      <c r="EW1287" s="182" t="str">
        <f t="shared" ref="EW1287:EW1350" ca="1" si="67">IF(EY1287="","","F")</f>
        <v/>
      </c>
      <c r="EX1287" s="182" t="str">
        <f t="shared" ref="EX1287:EX1350" ca="1" si="68">IF(EY1287="","",EM1287)</f>
        <v/>
      </c>
      <c r="EY1287" s="182" t="str">
        <f ca="1">IF(EU1287="","",COUNTIF(EU$6:$EU1287,"&gt;"&amp;0))</f>
        <v/>
      </c>
      <c r="EZ1287" s="167"/>
      <c r="FA1287" s="155"/>
    </row>
    <row r="1288" spans="146:157" ht="27.6" customHeight="1">
      <c r="EP1288" s="181"/>
      <c r="EQ1288" s="181"/>
      <c r="ER1288" s="182"/>
      <c r="ES1288" s="182"/>
      <c r="ET1288" s="182" t="str">
        <f t="shared" ca="1" si="66"/>
        <v/>
      </c>
      <c r="EU1288" s="182" t="str">
        <f ca="1">IFERROR(IF(OFFSET($D$6,MATCH(VALUE(SUBSTITUTE(EQ1288,EG1288,"")),$A$6:$A$167,0)-1,MATCH($EG1288,$D$6:$CC$6,0)-1+7,1,1)&gt;0,OFFSET($D$6,MATCH(VALUE(SUBSTITUTE(EQ1288,EG1288,"")),$A$6:$A$167,0)-1,MATCH($EG1288,$D$6:$CC$6,0)-1+7,1,1),""),"")</f>
        <v/>
      </c>
      <c r="EV1288" s="182" t="str">
        <f ca="1">IF($EU1288&lt;&gt;"",IF(OFFSET($D$6,MATCH(VALUE(SUBSTITUTE($EQ1288,$EG1288,"")),$A$6:$A$167,0)-1,MATCH($EG1288,$D$6:$CC$6,0)-1+8,1,1)=0,"",OFFSET($D$6,MATCH(VALUE(SUBSTITUTE($EQ1288,$EG1288,"")),$A$6:$A$167,0)-1,MATCH($EG1288,$D$6:$CC$6,0)-1+8,1,1)),"")</f>
        <v/>
      </c>
      <c r="EW1288" s="182" t="str">
        <f t="shared" ca="1" si="67"/>
        <v/>
      </c>
      <c r="EX1288" s="182" t="str">
        <f t="shared" ca="1" si="68"/>
        <v/>
      </c>
      <c r="EY1288" s="182" t="str">
        <f ca="1">IF(EU1288="","",COUNTIF(EU$6:$EU1288,"&gt;"&amp;0))</f>
        <v/>
      </c>
      <c r="EZ1288" s="167"/>
      <c r="FA1288" s="155"/>
    </row>
    <row r="1289" spans="146:157" ht="27.6" customHeight="1">
      <c r="EP1289" s="181"/>
      <c r="EQ1289" s="181"/>
      <c r="ER1289" s="182"/>
      <c r="ES1289" s="182"/>
      <c r="ET1289" s="182" t="str">
        <f t="shared" ca="1" si="66"/>
        <v/>
      </c>
      <c r="EU1289" s="182" t="str">
        <f ca="1">IFERROR(IF(OFFSET($D$6,MATCH(VALUE(SUBSTITUTE(EQ1289,EG1289,"")),$A$6:$A$167,0)-1,MATCH($EG1289,$D$6:$CC$6,0)-1+7,1,1)&gt;0,OFFSET($D$6,MATCH(VALUE(SUBSTITUTE(EQ1289,EG1289,"")),$A$6:$A$167,0)-1,MATCH($EG1289,$D$6:$CC$6,0)-1+7,1,1),""),"")</f>
        <v/>
      </c>
      <c r="EV1289" s="182" t="str">
        <f ca="1">IF($EU1289&lt;&gt;"",IF(OFFSET($D$6,MATCH(VALUE(SUBSTITUTE($EQ1289,$EG1289,"")),$A$6:$A$167,0)-1,MATCH($EG1289,$D$6:$CC$6,0)-1+8,1,1)=0,"",OFFSET($D$6,MATCH(VALUE(SUBSTITUTE($EQ1289,$EG1289,"")),$A$6:$A$167,0)-1,MATCH($EG1289,$D$6:$CC$6,0)-1+8,1,1)),"")</f>
        <v/>
      </c>
      <c r="EW1289" s="182" t="str">
        <f t="shared" ca="1" si="67"/>
        <v/>
      </c>
      <c r="EX1289" s="182" t="str">
        <f t="shared" ca="1" si="68"/>
        <v/>
      </c>
      <c r="EY1289" s="182" t="str">
        <f ca="1">IF(EU1289="","",COUNTIF(EU$6:$EU1289,"&gt;"&amp;0))</f>
        <v/>
      </c>
      <c r="EZ1289" s="167"/>
      <c r="FA1289" s="155"/>
    </row>
    <row r="1290" spans="146:157" ht="27.6" customHeight="1">
      <c r="EP1290" s="181"/>
      <c r="EQ1290" s="181"/>
      <c r="ER1290" s="182"/>
      <c r="ES1290" s="182"/>
      <c r="ET1290" s="182" t="str">
        <f t="shared" ca="1" si="66"/>
        <v/>
      </c>
      <c r="EU1290" s="182" t="str">
        <f ca="1">IFERROR(IF(OFFSET($D$6,MATCH(VALUE(SUBSTITUTE(EQ1290,EG1290,"")),$A$6:$A$167,0)-1,MATCH($EG1290,$D$6:$CC$6,0)-1+7,1,1)&gt;0,OFFSET($D$6,MATCH(VALUE(SUBSTITUTE(EQ1290,EG1290,"")),$A$6:$A$167,0)-1,MATCH($EG1290,$D$6:$CC$6,0)-1+7,1,1),""),"")</f>
        <v/>
      </c>
      <c r="EV1290" s="182" t="str">
        <f ca="1">IF($EU1290&lt;&gt;"",IF(OFFSET($D$6,MATCH(VALUE(SUBSTITUTE($EQ1290,$EG1290,"")),$A$6:$A$167,0)-1,MATCH($EG1290,$D$6:$CC$6,0)-1+8,1,1)=0,"",OFFSET($D$6,MATCH(VALUE(SUBSTITUTE($EQ1290,$EG1290,"")),$A$6:$A$167,0)-1,MATCH($EG1290,$D$6:$CC$6,0)-1+8,1,1)),"")</f>
        <v/>
      </c>
      <c r="EW1290" s="182" t="str">
        <f t="shared" ca="1" si="67"/>
        <v/>
      </c>
      <c r="EX1290" s="182" t="str">
        <f t="shared" ca="1" si="68"/>
        <v/>
      </c>
      <c r="EY1290" s="182" t="str">
        <f ca="1">IF(EU1290="","",COUNTIF(EU$6:$EU1290,"&gt;"&amp;0))</f>
        <v/>
      </c>
      <c r="EZ1290" s="167"/>
      <c r="FA1290" s="155"/>
    </row>
    <row r="1291" spans="146:157" ht="27.6" customHeight="1">
      <c r="EP1291" s="181"/>
      <c r="EQ1291" s="181"/>
      <c r="ER1291" s="182"/>
      <c r="ES1291" s="182"/>
      <c r="ET1291" s="182" t="str">
        <f t="shared" ca="1" si="66"/>
        <v/>
      </c>
      <c r="EU1291" s="182" t="str">
        <f ca="1">IFERROR(IF(OFFSET($D$6,MATCH(VALUE(SUBSTITUTE(EQ1291,EG1291,"")),$A$6:$A$167,0)-1,MATCH($EG1291,$D$6:$CC$6,0)-1+7,1,1)&gt;0,OFFSET($D$6,MATCH(VALUE(SUBSTITUTE(EQ1291,EG1291,"")),$A$6:$A$167,0)-1,MATCH($EG1291,$D$6:$CC$6,0)-1+7,1,1),""),"")</f>
        <v/>
      </c>
      <c r="EV1291" s="182" t="str">
        <f ca="1">IF($EU1291&lt;&gt;"",IF(OFFSET($D$6,MATCH(VALUE(SUBSTITUTE($EQ1291,$EG1291,"")),$A$6:$A$167,0)-1,MATCH($EG1291,$D$6:$CC$6,0)-1+8,1,1)=0,"",OFFSET($D$6,MATCH(VALUE(SUBSTITUTE($EQ1291,$EG1291,"")),$A$6:$A$167,0)-1,MATCH($EG1291,$D$6:$CC$6,0)-1+8,1,1)),"")</f>
        <v/>
      </c>
      <c r="EW1291" s="182" t="str">
        <f t="shared" ca="1" si="67"/>
        <v/>
      </c>
      <c r="EX1291" s="182" t="str">
        <f t="shared" ca="1" si="68"/>
        <v/>
      </c>
      <c r="EY1291" s="182" t="str">
        <f ca="1">IF(EU1291="","",COUNTIF(EU$6:$EU1291,"&gt;"&amp;0))</f>
        <v/>
      </c>
      <c r="EZ1291" s="167"/>
      <c r="FA1291" s="155"/>
    </row>
    <row r="1292" spans="146:157" ht="27.6" customHeight="1">
      <c r="EP1292" s="181"/>
      <c r="EQ1292" s="181"/>
      <c r="ER1292" s="182"/>
      <c r="ES1292" s="182"/>
      <c r="ET1292" s="182" t="str">
        <f t="shared" ca="1" si="66"/>
        <v/>
      </c>
      <c r="EU1292" s="182" t="str">
        <f ca="1">IFERROR(IF(OFFSET($D$6,MATCH(VALUE(SUBSTITUTE(EQ1292,EG1292,"")),$A$6:$A$167,0)-1,MATCH($EG1292,$D$6:$CC$6,0)-1+7,1,1)&gt;0,OFFSET($D$6,MATCH(VALUE(SUBSTITUTE(EQ1292,EG1292,"")),$A$6:$A$167,0)-1,MATCH($EG1292,$D$6:$CC$6,0)-1+7,1,1),""),"")</f>
        <v/>
      </c>
      <c r="EV1292" s="182" t="str">
        <f ca="1">IF($EU1292&lt;&gt;"",IF(OFFSET($D$6,MATCH(VALUE(SUBSTITUTE($EQ1292,$EG1292,"")),$A$6:$A$167,0)-1,MATCH($EG1292,$D$6:$CC$6,0)-1+8,1,1)=0,"",OFFSET($D$6,MATCH(VALUE(SUBSTITUTE($EQ1292,$EG1292,"")),$A$6:$A$167,0)-1,MATCH($EG1292,$D$6:$CC$6,0)-1+8,1,1)),"")</f>
        <v/>
      </c>
      <c r="EW1292" s="182" t="str">
        <f t="shared" ca="1" si="67"/>
        <v/>
      </c>
      <c r="EX1292" s="182" t="str">
        <f t="shared" ca="1" si="68"/>
        <v/>
      </c>
      <c r="EY1292" s="182" t="str">
        <f ca="1">IF(EU1292="","",COUNTIF(EU$6:$EU1292,"&gt;"&amp;0))</f>
        <v/>
      </c>
      <c r="EZ1292" s="167"/>
      <c r="FA1292" s="155"/>
    </row>
    <row r="1293" spans="146:157" ht="27.6" customHeight="1">
      <c r="EP1293" s="181"/>
      <c r="EQ1293" s="181"/>
      <c r="ER1293" s="182"/>
      <c r="ES1293" s="182"/>
      <c r="ET1293" s="182" t="str">
        <f t="shared" ca="1" si="66"/>
        <v/>
      </c>
      <c r="EU1293" s="182" t="str">
        <f ca="1">IFERROR(IF(OFFSET($D$6,MATCH(VALUE(SUBSTITUTE(EQ1293,EG1293,"")),$A$6:$A$167,0)-1,MATCH($EG1293,$D$6:$CC$6,0)-1+7,1,1)&gt;0,OFFSET($D$6,MATCH(VALUE(SUBSTITUTE(EQ1293,EG1293,"")),$A$6:$A$167,0)-1,MATCH($EG1293,$D$6:$CC$6,0)-1+7,1,1),""),"")</f>
        <v/>
      </c>
      <c r="EV1293" s="182" t="str">
        <f ca="1">IF($EU1293&lt;&gt;"",IF(OFFSET($D$6,MATCH(VALUE(SUBSTITUTE($EQ1293,$EG1293,"")),$A$6:$A$167,0)-1,MATCH($EG1293,$D$6:$CC$6,0)-1+8,1,1)=0,"",OFFSET($D$6,MATCH(VALUE(SUBSTITUTE($EQ1293,$EG1293,"")),$A$6:$A$167,0)-1,MATCH($EG1293,$D$6:$CC$6,0)-1+8,1,1)),"")</f>
        <v/>
      </c>
      <c r="EW1293" s="182" t="str">
        <f t="shared" ca="1" si="67"/>
        <v/>
      </c>
      <c r="EX1293" s="182" t="str">
        <f t="shared" ca="1" si="68"/>
        <v/>
      </c>
      <c r="EY1293" s="182" t="str">
        <f ca="1">IF(EU1293="","",COUNTIF(EU$6:$EU1293,"&gt;"&amp;0))</f>
        <v/>
      </c>
      <c r="EZ1293" s="167"/>
      <c r="FA1293" s="155"/>
    </row>
    <row r="1294" spans="146:157" ht="27.6" customHeight="1">
      <c r="EP1294" s="181"/>
      <c r="EQ1294" s="181"/>
      <c r="ER1294" s="182"/>
      <c r="ES1294" s="182"/>
      <c r="ET1294" s="182" t="str">
        <f t="shared" ca="1" si="66"/>
        <v/>
      </c>
      <c r="EU1294" s="182" t="str">
        <f ca="1">IFERROR(IF(OFFSET($D$6,MATCH(VALUE(SUBSTITUTE(EQ1294,EG1294,"")),$A$6:$A$167,0)-1,MATCH($EG1294,$D$6:$CC$6,0)-1+7,1,1)&gt;0,OFFSET($D$6,MATCH(VALUE(SUBSTITUTE(EQ1294,EG1294,"")),$A$6:$A$167,0)-1,MATCH($EG1294,$D$6:$CC$6,0)-1+7,1,1),""),"")</f>
        <v/>
      </c>
      <c r="EV1294" s="182" t="str">
        <f ca="1">IF($EU1294&lt;&gt;"",IF(OFFSET($D$6,MATCH(VALUE(SUBSTITUTE($EQ1294,$EG1294,"")),$A$6:$A$167,0)-1,MATCH($EG1294,$D$6:$CC$6,0)-1+8,1,1)=0,"",OFFSET($D$6,MATCH(VALUE(SUBSTITUTE($EQ1294,$EG1294,"")),$A$6:$A$167,0)-1,MATCH($EG1294,$D$6:$CC$6,0)-1+8,1,1)),"")</f>
        <v/>
      </c>
      <c r="EW1294" s="182" t="str">
        <f t="shared" ca="1" si="67"/>
        <v/>
      </c>
      <c r="EX1294" s="182" t="str">
        <f t="shared" ca="1" si="68"/>
        <v/>
      </c>
      <c r="EY1294" s="182" t="str">
        <f ca="1">IF(EU1294="","",COUNTIF(EU$6:$EU1294,"&gt;"&amp;0))</f>
        <v/>
      </c>
      <c r="EZ1294" s="167"/>
      <c r="FA1294" s="155"/>
    </row>
    <row r="1295" spans="146:157" ht="27.6" customHeight="1">
      <c r="EP1295" s="181"/>
      <c r="EQ1295" s="181"/>
      <c r="ER1295" s="182"/>
      <c r="ES1295" s="182"/>
      <c r="ET1295" s="182" t="str">
        <f t="shared" ca="1" si="66"/>
        <v/>
      </c>
      <c r="EU1295" s="182" t="str">
        <f ca="1">IFERROR(IF(OFFSET($D$6,MATCH(VALUE(SUBSTITUTE(EQ1295,EG1295,"")),$A$6:$A$167,0)-1,MATCH($EG1295,$D$6:$CC$6,0)-1+7,1,1)&gt;0,OFFSET($D$6,MATCH(VALUE(SUBSTITUTE(EQ1295,EG1295,"")),$A$6:$A$167,0)-1,MATCH($EG1295,$D$6:$CC$6,0)-1+7,1,1),""),"")</f>
        <v/>
      </c>
      <c r="EV1295" s="182" t="str">
        <f ca="1">IF($EU1295&lt;&gt;"",IF(OFFSET($D$6,MATCH(VALUE(SUBSTITUTE($EQ1295,$EG1295,"")),$A$6:$A$167,0)-1,MATCH($EG1295,$D$6:$CC$6,0)-1+8,1,1)=0,"",OFFSET($D$6,MATCH(VALUE(SUBSTITUTE($EQ1295,$EG1295,"")),$A$6:$A$167,0)-1,MATCH($EG1295,$D$6:$CC$6,0)-1+8,1,1)),"")</f>
        <v/>
      </c>
      <c r="EW1295" s="182" t="str">
        <f t="shared" ca="1" si="67"/>
        <v/>
      </c>
      <c r="EX1295" s="182" t="str">
        <f t="shared" ca="1" si="68"/>
        <v/>
      </c>
      <c r="EY1295" s="182" t="str">
        <f ca="1">IF(EU1295="","",COUNTIF(EU$6:$EU1295,"&gt;"&amp;0))</f>
        <v/>
      </c>
      <c r="EZ1295" s="167"/>
      <c r="FA1295" s="155"/>
    </row>
    <row r="1296" spans="146:157" ht="27.6" customHeight="1">
      <c r="EP1296" s="181"/>
      <c r="EQ1296" s="181"/>
      <c r="ER1296" s="182"/>
      <c r="ES1296" s="182"/>
      <c r="ET1296" s="182" t="str">
        <f t="shared" ca="1" si="66"/>
        <v/>
      </c>
      <c r="EU1296" s="182" t="str">
        <f ca="1">IFERROR(IF(OFFSET($D$6,MATCH(VALUE(SUBSTITUTE(EQ1296,EG1296,"")),$A$6:$A$167,0)-1,MATCH($EG1296,$D$6:$CC$6,0)-1+7,1,1)&gt;0,OFFSET($D$6,MATCH(VALUE(SUBSTITUTE(EQ1296,EG1296,"")),$A$6:$A$167,0)-1,MATCH($EG1296,$D$6:$CC$6,0)-1+7,1,1),""),"")</f>
        <v/>
      </c>
      <c r="EV1296" s="182" t="str">
        <f ca="1">IF($EU1296&lt;&gt;"",IF(OFFSET($D$6,MATCH(VALUE(SUBSTITUTE($EQ1296,$EG1296,"")),$A$6:$A$167,0)-1,MATCH($EG1296,$D$6:$CC$6,0)-1+8,1,1)=0,"",OFFSET($D$6,MATCH(VALUE(SUBSTITUTE($EQ1296,$EG1296,"")),$A$6:$A$167,0)-1,MATCH($EG1296,$D$6:$CC$6,0)-1+8,1,1)),"")</f>
        <v/>
      </c>
      <c r="EW1296" s="182" t="str">
        <f t="shared" ca="1" si="67"/>
        <v/>
      </c>
      <c r="EX1296" s="182" t="str">
        <f t="shared" ca="1" si="68"/>
        <v/>
      </c>
      <c r="EY1296" s="182" t="str">
        <f ca="1">IF(EU1296="","",COUNTIF(EU$6:$EU1296,"&gt;"&amp;0))</f>
        <v/>
      </c>
      <c r="EZ1296" s="167"/>
      <c r="FA1296" s="155"/>
    </row>
    <row r="1297" spans="146:157" ht="27.6" customHeight="1">
      <c r="EP1297" s="181"/>
      <c r="EQ1297" s="181"/>
      <c r="ER1297" s="182"/>
      <c r="ES1297" s="182"/>
      <c r="ET1297" s="182" t="str">
        <f t="shared" ca="1" si="66"/>
        <v/>
      </c>
      <c r="EU1297" s="182" t="str">
        <f ca="1">IFERROR(IF(OFFSET($D$6,MATCH(VALUE(SUBSTITUTE(EQ1297,EG1297,"")),$A$6:$A$167,0)-1,MATCH($EG1297,$D$6:$CC$6,0)-1+7,1,1)&gt;0,OFFSET($D$6,MATCH(VALUE(SUBSTITUTE(EQ1297,EG1297,"")),$A$6:$A$167,0)-1,MATCH($EG1297,$D$6:$CC$6,0)-1+7,1,1),""),"")</f>
        <v/>
      </c>
      <c r="EV1297" s="182" t="str">
        <f ca="1">IF($EU1297&lt;&gt;"",IF(OFFSET($D$6,MATCH(VALUE(SUBSTITUTE($EQ1297,$EG1297,"")),$A$6:$A$167,0)-1,MATCH($EG1297,$D$6:$CC$6,0)-1+8,1,1)=0,"",OFFSET($D$6,MATCH(VALUE(SUBSTITUTE($EQ1297,$EG1297,"")),$A$6:$A$167,0)-1,MATCH($EG1297,$D$6:$CC$6,0)-1+8,1,1)),"")</f>
        <v/>
      </c>
      <c r="EW1297" s="182" t="str">
        <f t="shared" ca="1" si="67"/>
        <v/>
      </c>
      <c r="EX1297" s="182" t="str">
        <f t="shared" ca="1" si="68"/>
        <v/>
      </c>
      <c r="EY1297" s="182" t="str">
        <f ca="1">IF(EU1297="","",COUNTIF(EU$6:$EU1297,"&gt;"&amp;0))</f>
        <v/>
      </c>
      <c r="EZ1297" s="167"/>
      <c r="FA1297" s="155"/>
    </row>
    <row r="1298" spans="146:157" ht="27.6" customHeight="1">
      <c r="EP1298" s="181"/>
      <c r="EQ1298" s="181"/>
      <c r="ER1298" s="182"/>
      <c r="ES1298" s="182"/>
      <c r="ET1298" s="182" t="str">
        <f t="shared" ca="1" si="66"/>
        <v/>
      </c>
      <c r="EU1298" s="182" t="str">
        <f ca="1">IFERROR(IF(OFFSET($D$6,MATCH(VALUE(SUBSTITUTE(EQ1298,EG1298,"")),$A$6:$A$167,0)-1,MATCH($EG1298,$D$6:$CC$6,0)-1+7,1,1)&gt;0,OFFSET($D$6,MATCH(VALUE(SUBSTITUTE(EQ1298,EG1298,"")),$A$6:$A$167,0)-1,MATCH($EG1298,$D$6:$CC$6,0)-1+7,1,1),""),"")</f>
        <v/>
      </c>
      <c r="EV1298" s="182" t="str">
        <f ca="1">IF($EU1298&lt;&gt;"",IF(OFFSET($D$6,MATCH(VALUE(SUBSTITUTE($EQ1298,$EG1298,"")),$A$6:$A$167,0)-1,MATCH($EG1298,$D$6:$CC$6,0)-1+8,1,1)=0,"",OFFSET($D$6,MATCH(VALUE(SUBSTITUTE($EQ1298,$EG1298,"")),$A$6:$A$167,0)-1,MATCH($EG1298,$D$6:$CC$6,0)-1+8,1,1)),"")</f>
        <v/>
      </c>
      <c r="EW1298" s="182" t="str">
        <f t="shared" ca="1" si="67"/>
        <v/>
      </c>
      <c r="EX1298" s="182" t="str">
        <f t="shared" ca="1" si="68"/>
        <v/>
      </c>
      <c r="EY1298" s="182" t="str">
        <f ca="1">IF(EU1298="","",COUNTIF(EU$6:$EU1298,"&gt;"&amp;0))</f>
        <v/>
      </c>
      <c r="EZ1298" s="167"/>
      <c r="FA1298" s="155"/>
    </row>
    <row r="1299" spans="146:157" ht="27.6" customHeight="1">
      <c r="EP1299" s="181"/>
      <c r="EQ1299" s="181"/>
      <c r="ER1299" s="182"/>
      <c r="ES1299" s="182"/>
      <c r="ET1299" s="182" t="str">
        <f t="shared" ca="1" si="66"/>
        <v/>
      </c>
      <c r="EU1299" s="182" t="str">
        <f ca="1">IFERROR(IF(OFFSET($D$6,MATCH(VALUE(SUBSTITUTE(EQ1299,EG1299,"")),$A$6:$A$167,0)-1,MATCH($EG1299,$D$6:$CC$6,0)-1+7,1,1)&gt;0,OFFSET($D$6,MATCH(VALUE(SUBSTITUTE(EQ1299,EG1299,"")),$A$6:$A$167,0)-1,MATCH($EG1299,$D$6:$CC$6,0)-1+7,1,1),""),"")</f>
        <v/>
      </c>
      <c r="EV1299" s="182" t="str">
        <f ca="1">IF($EU1299&lt;&gt;"",IF(OFFSET($D$6,MATCH(VALUE(SUBSTITUTE($EQ1299,$EG1299,"")),$A$6:$A$167,0)-1,MATCH($EG1299,$D$6:$CC$6,0)-1+8,1,1)=0,"",OFFSET($D$6,MATCH(VALUE(SUBSTITUTE($EQ1299,$EG1299,"")),$A$6:$A$167,0)-1,MATCH($EG1299,$D$6:$CC$6,0)-1+8,1,1)),"")</f>
        <v/>
      </c>
      <c r="EW1299" s="182" t="str">
        <f t="shared" ca="1" si="67"/>
        <v/>
      </c>
      <c r="EX1299" s="182" t="str">
        <f t="shared" ca="1" si="68"/>
        <v/>
      </c>
      <c r="EY1299" s="182" t="str">
        <f ca="1">IF(EU1299="","",COUNTIF(EU$6:$EU1299,"&gt;"&amp;0))</f>
        <v/>
      </c>
      <c r="EZ1299" s="167"/>
      <c r="FA1299" s="155"/>
    </row>
    <row r="1300" spans="146:157" ht="27.6" customHeight="1">
      <c r="EP1300" s="181"/>
      <c r="EQ1300" s="181"/>
      <c r="ER1300" s="182"/>
      <c r="ES1300" s="182"/>
      <c r="ET1300" s="182" t="str">
        <f t="shared" ca="1" si="66"/>
        <v/>
      </c>
      <c r="EU1300" s="182" t="str">
        <f ca="1">IFERROR(IF(OFFSET($D$6,MATCH(VALUE(SUBSTITUTE(EQ1300,EG1300,"")),$A$6:$A$167,0)-1,MATCH($EG1300,$D$6:$CC$6,0)-1+7,1,1)&gt;0,OFFSET($D$6,MATCH(VALUE(SUBSTITUTE(EQ1300,EG1300,"")),$A$6:$A$167,0)-1,MATCH($EG1300,$D$6:$CC$6,0)-1+7,1,1),""),"")</f>
        <v/>
      </c>
      <c r="EV1300" s="182" t="str">
        <f ca="1">IF($EU1300&lt;&gt;"",IF(OFFSET($D$6,MATCH(VALUE(SUBSTITUTE($EQ1300,$EG1300,"")),$A$6:$A$167,0)-1,MATCH($EG1300,$D$6:$CC$6,0)-1+8,1,1)=0,"",OFFSET($D$6,MATCH(VALUE(SUBSTITUTE($EQ1300,$EG1300,"")),$A$6:$A$167,0)-1,MATCH($EG1300,$D$6:$CC$6,0)-1+8,1,1)),"")</f>
        <v/>
      </c>
      <c r="EW1300" s="182" t="str">
        <f t="shared" ca="1" si="67"/>
        <v/>
      </c>
      <c r="EX1300" s="182" t="str">
        <f t="shared" ca="1" si="68"/>
        <v/>
      </c>
      <c r="EY1300" s="182" t="str">
        <f ca="1">IF(EU1300="","",COUNTIF(EU$6:$EU1300,"&gt;"&amp;0))</f>
        <v/>
      </c>
      <c r="EZ1300" s="167"/>
      <c r="FA1300" s="155"/>
    </row>
    <row r="1301" spans="146:157" ht="27.6" customHeight="1">
      <c r="EP1301" s="181"/>
      <c r="EQ1301" s="181"/>
      <c r="ER1301" s="182"/>
      <c r="ES1301" s="182"/>
      <c r="ET1301" s="182" t="str">
        <f t="shared" ca="1" si="66"/>
        <v/>
      </c>
      <c r="EU1301" s="182" t="str">
        <f ca="1">IFERROR(IF(OFFSET($D$6,MATCH(VALUE(SUBSTITUTE(EQ1301,EG1301,"")),$A$6:$A$167,0)-1,MATCH($EG1301,$D$6:$CC$6,0)-1+7,1,1)&gt;0,OFFSET($D$6,MATCH(VALUE(SUBSTITUTE(EQ1301,EG1301,"")),$A$6:$A$167,0)-1,MATCH($EG1301,$D$6:$CC$6,0)-1+7,1,1),""),"")</f>
        <v/>
      </c>
      <c r="EV1301" s="182" t="str">
        <f ca="1">IF($EU1301&lt;&gt;"",IF(OFFSET($D$6,MATCH(VALUE(SUBSTITUTE($EQ1301,$EG1301,"")),$A$6:$A$167,0)-1,MATCH($EG1301,$D$6:$CC$6,0)-1+8,1,1)=0,"",OFFSET($D$6,MATCH(VALUE(SUBSTITUTE($EQ1301,$EG1301,"")),$A$6:$A$167,0)-1,MATCH($EG1301,$D$6:$CC$6,0)-1+8,1,1)),"")</f>
        <v/>
      </c>
      <c r="EW1301" s="182" t="str">
        <f t="shared" ca="1" si="67"/>
        <v/>
      </c>
      <c r="EX1301" s="182" t="str">
        <f t="shared" ca="1" si="68"/>
        <v/>
      </c>
      <c r="EY1301" s="182" t="str">
        <f ca="1">IF(EU1301="","",COUNTIF(EU$6:$EU1301,"&gt;"&amp;0))</f>
        <v/>
      </c>
      <c r="EZ1301" s="167"/>
      <c r="FA1301" s="155"/>
    </row>
    <row r="1302" spans="146:157" ht="27.6" customHeight="1">
      <c r="EP1302" s="181"/>
      <c r="EQ1302" s="181"/>
      <c r="ER1302" s="182"/>
      <c r="ES1302" s="182"/>
      <c r="ET1302" s="182" t="str">
        <f t="shared" ca="1" si="66"/>
        <v/>
      </c>
      <c r="EU1302" s="182" t="str">
        <f ca="1">IFERROR(IF(OFFSET($D$6,MATCH(VALUE(SUBSTITUTE(EQ1302,EG1302,"")),$A$6:$A$167,0)-1,MATCH($EG1302,$D$6:$CC$6,0)-1+7,1,1)&gt;0,OFFSET($D$6,MATCH(VALUE(SUBSTITUTE(EQ1302,EG1302,"")),$A$6:$A$167,0)-1,MATCH($EG1302,$D$6:$CC$6,0)-1+7,1,1),""),"")</f>
        <v/>
      </c>
      <c r="EV1302" s="182" t="str">
        <f ca="1">IF($EU1302&lt;&gt;"",IF(OFFSET($D$6,MATCH(VALUE(SUBSTITUTE($EQ1302,$EG1302,"")),$A$6:$A$167,0)-1,MATCH($EG1302,$D$6:$CC$6,0)-1+8,1,1)=0,"",OFFSET($D$6,MATCH(VALUE(SUBSTITUTE($EQ1302,$EG1302,"")),$A$6:$A$167,0)-1,MATCH($EG1302,$D$6:$CC$6,0)-1+8,1,1)),"")</f>
        <v/>
      </c>
      <c r="EW1302" s="182" t="str">
        <f t="shared" ca="1" si="67"/>
        <v/>
      </c>
      <c r="EX1302" s="182" t="str">
        <f t="shared" ca="1" si="68"/>
        <v/>
      </c>
      <c r="EY1302" s="182" t="str">
        <f ca="1">IF(EU1302="","",COUNTIF(EU$6:$EU1302,"&gt;"&amp;0))</f>
        <v/>
      </c>
      <c r="EZ1302" s="167"/>
      <c r="FA1302" s="155"/>
    </row>
    <row r="1303" spans="146:157" ht="27.6" customHeight="1">
      <c r="EP1303" s="181"/>
      <c r="EQ1303" s="181"/>
      <c r="ER1303" s="182"/>
      <c r="ES1303" s="182"/>
      <c r="ET1303" s="182" t="str">
        <f t="shared" ca="1" si="66"/>
        <v/>
      </c>
      <c r="EU1303" s="182" t="str">
        <f ca="1">IFERROR(IF(OFFSET($D$6,MATCH(VALUE(SUBSTITUTE(EQ1303,EG1303,"")),$A$6:$A$167,0)-1,MATCH($EG1303,$D$6:$CC$6,0)-1+7,1,1)&gt;0,OFFSET($D$6,MATCH(VALUE(SUBSTITUTE(EQ1303,EG1303,"")),$A$6:$A$167,0)-1,MATCH($EG1303,$D$6:$CC$6,0)-1+7,1,1),""),"")</f>
        <v/>
      </c>
      <c r="EV1303" s="182" t="str">
        <f ca="1">IF($EU1303&lt;&gt;"",IF(OFFSET($D$6,MATCH(VALUE(SUBSTITUTE($EQ1303,$EG1303,"")),$A$6:$A$167,0)-1,MATCH($EG1303,$D$6:$CC$6,0)-1+8,1,1)=0,"",OFFSET($D$6,MATCH(VALUE(SUBSTITUTE($EQ1303,$EG1303,"")),$A$6:$A$167,0)-1,MATCH($EG1303,$D$6:$CC$6,0)-1+8,1,1)),"")</f>
        <v/>
      </c>
      <c r="EW1303" s="182" t="str">
        <f t="shared" ca="1" si="67"/>
        <v/>
      </c>
      <c r="EX1303" s="182" t="str">
        <f t="shared" ca="1" si="68"/>
        <v/>
      </c>
      <c r="EY1303" s="182" t="str">
        <f ca="1">IF(EU1303="","",COUNTIF(EU$6:$EU1303,"&gt;"&amp;0))</f>
        <v/>
      </c>
      <c r="EZ1303" s="167"/>
      <c r="FA1303" s="155"/>
    </row>
    <row r="1304" spans="146:157" ht="27.6" customHeight="1">
      <c r="EP1304" s="181"/>
      <c r="EQ1304" s="181"/>
      <c r="ER1304" s="182"/>
      <c r="ES1304" s="182"/>
      <c r="ET1304" s="182" t="str">
        <f t="shared" ca="1" si="66"/>
        <v/>
      </c>
      <c r="EU1304" s="182" t="str">
        <f ca="1">IFERROR(IF(OFFSET($D$6,MATCH(VALUE(SUBSTITUTE(EQ1304,EG1304,"")),$A$6:$A$167,0)-1,MATCH($EG1304,$D$6:$CC$6,0)-1+7,1,1)&gt;0,OFFSET($D$6,MATCH(VALUE(SUBSTITUTE(EQ1304,EG1304,"")),$A$6:$A$167,0)-1,MATCH($EG1304,$D$6:$CC$6,0)-1+7,1,1),""),"")</f>
        <v/>
      </c>
      <c r="EV1304" s="182" t="str">
        <f ca="1">IF($EU1304&lt;&gt;"",IF(OFFSET($D$6,MATCH(VALUE(SUBSTITUTE($EQ1304,$EG1304,"")),$A$6:$A$167,0)-1,MATCH($EG1304,$D$6:$CC$6,0)-1+8,1,1)=0,"",OFFSET($D$6,MATCH(VALUE(SUBSTITUTE($EQ1304,$EG1304,"")),$A$6:$A$167,0)-1,MATCH($EG1304,$D$6:$CC$6,0)-1+8,1,1)),"")</f>
        <v/>
      </c>
      <c r="EW1304" s="182" t="str">
        <f t="shared" ca="1" si="67"/>
        <v/>
      </c>
      <c r="EX1304" s="182" t="str">
        <f t="shared" ca="1" si="68"/>
        <v/>
      </c>
      <c r="EY1304" s="182" t="str">
        <f ca="1">IF(EU1304="","",COUNTIF(EU$6:$EU1304,"&gt;"&amp;0))</f>
        <v/>
      </c>
      <c r="EZ1304" s="167"/>
      <c r="FA1304" s="155"/>
    </row>
    <row r="1305" spans="146:157" ht="27.6" customHeight="1">
      <c r="EP1305" s="181"/>
      <c r="EQ1305" s="181"/>
      <c r="ER1305" s="182"/>
      <c r="ES1305" s="182"/>
      <c r="ET1305" s="182" t="str">
        <f t="shared" ca="1" si="66"/>
        <v/>
      </c>
      <c r="EU1305" s="182" t="str">
        <f ca="1">IFERROR(IF(OFFSET($D$6,MATCH(VALUE(SUBSTITUTE(EQ1305,EG1305,"")),$A$6:$A$167,0)-1,MATCH($EG1305,$D$6:$CC$6,0)-1+7,1,1)&gt;0,OFFSET($D$6,MATCH(VALUE(SUBSTITUTE(EQ1305,EG1305,"")),$A$6:$A$167,0)-1,MATCH($EG1305,$D$6:$CC$6,0)-1+7,1,1),""),"")</f>
        <v/>
      </c>
      <c r="EV1305" s="182" t="str">
        <f ca="1">IF($EU1305&lt;&gt;"",IF(OFFSET($D$6,MATCH(VALUE(SUBSTITUTE($EQ1305,$EG1305,"")),$A$6:$A$167,0)-1,MATCH($EG1305,$D$6:$CC$6,0)-1+8,1,1)=0,"",OFFSET($D$6,MATCH(VALUE(SUBSTITUTE($EQ1305,$EG1305,"")),$A$6:$A$167,0)-1,MATCH($EG1305,$D$6:$CC$6,0)-1+8,1,1)),"")</f>
        <v/>
      </c>
      <c r="EW1305" s="182" t="str">
        <f t="shared" ca="1" si="67"/>
        <v/>
      </c>
      <c r="EX1305" s="182" t="str">
        <f t="shared" ca="1" si="68"/>
        <v/>
      </c>
      <c r="EY1305" s="182" t="str">
        <f ca="1">IF(EU1305="","",COUNTIF(EU$6:$EU1305,"&gt;"&amp;0))</f>
        <v/>
      </c>
      <c r="EZ1305" s="167"/>
      <c r="FA1305" s="155"/>
    </row>
    <row r="1306" spans="146:157" ht="27.6" customHeight="1">
      <c r="EP1306" s="181"/>
      <c r="EQ1306" s="181"/>
      <c r="ER1306" s="182"/>
      <c r="ES1306" s="182"/>
      <c r="ET1306" s="182" t="str">
        <f t="shared" ca="1" si="66"/>
        <v/>
      </c>
      <c r="EU1306" s="182" t="str">
        <f ca="1">IFERROR(IF(OFFSET($D$6,MATCH(VALUE(SUBSTITUTE(EQ1306,EG1306,"")),$A$6:$A$167,0)-1,MATCH($EG1306,$D$6:$CC$6,0)-1+7,1,1)&gt;0,OFFSET($D$6,MATCH(VALUE(SUBSTITUTE(EQ1306,EG1306,"")),$A$6:$A$167,0)-1,MATCH($EG1306,$D$6:$CC$6,0)-1+7,1,1),""),"")</f>
        <v/>
      </c>
      <c r="EV1306" s="182" t="str">
        <f ca="1">IF($EU1306&lt;&gt;"",IF(OFFSET($D$6,MATCH(VALUE(SUBSTITUTE($EQ1306,$EG1306,"")),$A$6:$A$167,0)-1,MATCH($EG1306,$D$6:$CC$6,0)-1+8,1,1)=0,"",OFFSET($D$6,MATCH(VALUE(SUBSTITUTE($EQ1306,$EG1306,"")),$A$6:$A$167,0)-1,MATCH($EG1306,$D$6:$CC$6,0)-1+8,1,1)),"")</f>
        <v/>
      </c>
      <c r="EW1306" s="182" t="str">
        <f t="shared" ca="1" si="67"/>
        <v/>
      </c>
      <c r="EX1306" s="182" t="str">
        <f t="shared" ca="1" si="68"/>
        <v/>
      </c>
      <c r="EY1306" s="182" t="str">
        <f ca="1">IF(EU1306="","",COUNTIF(EU$6:$EU1306,"&gt;"&amp;0))</f>
        <v/>
      </c>
      <c r="EZ1306" s="167"/>
      <c r="FA1306" s="155"/>
    </row>
    <row r="1307" spans="146:157" ht="27.6" customHeight="1">
      <c r="EP1307" s="181"/>
      <c r="EQ1307" s="181"/>
      <c r="ER1307" s="182"/>
      <c r="ES1307" s="182"/>
      <c r="ET1307" s="182" t="str">
        <f t="shared" ca="1" si="66"/>
        <v/>
      </c>
      <c r="EU1307" s="182" t="str">
        <f ca="1">IFERROR(IF(OFFSET($D$6,MATCH(VALUE(SUBSTITUTE(EQ1307,EG1307,"")),$A$6:$A$167,0)-1,MATCH($EG1307,$D$6:$CC$6,0)-1+7,1,1)&gt;0,OFFSET($D$6,MATCH(VALUE(SUBSTITUTE(EQ1307,EG1307,"")),$A$6:$A$167,0)-1,MATCH($EG1307,$D$6:$CC$6,0)-1+7,1,1),""),"")</f>
        <v/>
      </c>
      <c r="EV1307" s="182" t="str">
        <f ca="1">IF($EU1307&lt;&gt;"",IF(OFFSET($D$6,MATCH(VALUE(SUBSTITUTE($EQ1307,$EG1307,"")),$A$6:$A$167,0)-1,MATCH($EG1307,$D$6:$CC$6,0)-1+8,1,1)=0,"",OFFSET($D$6,MATCH(VALUE(SUBSTITUTE($EQ1307,$EG1307,"")),$A$6:$A$167,0)-1,MATCH($EG1307,$D$6:$CC$6,0)-1+8,1,1)),"")</f>
        <v/>
      </c>
      <c r="EW1307" s="182" t="str">
        <f t="shared" ca="1" si="67"/>
        <v/>
      </c>
      <c r="EX1307" s="182" t="str">
        <f t="shared" ca="1" si="68"/>
        <v/>
      </c>
      <c r="EY1307" s="182" t="str">
        <f ca="1">IF(EU1307="","",COUNTIF(EU$6:$EU1307,"&gt;"&amp;0))</f>
        <v/>
      </c>
      <c r="EZ1307" s="167"/>
      <c r="FA1307" s="155"/>
    </row>
    <row r="1308" spans="146:157" ht="27.6" customHeight="1">
      <c r="EP1308" s="181"/>
      <c r="EQ1308" s="181"/>
      <c r="ER1308" s="182"/>
      <c r="ES1308" s="182"/>
      <c r="ET1308" s="182" t="str">
        <f t="shared" ca="1" si="66"/>
        <v/>
      </c>
      <c r="EU1308" s="182" t="str">
        <f ca="1">IFERROR(IF(OFFSET($D$6,MATCH(VALUE(SUBSTITUTE(EQ1308,EG1308,"")),$A$6:$A$167,0)-1,MATCH($EG1308,$D$6:$CC$6,0)-1+7,1,1)&gt;0,OFFSET($D$6,MATCH(VALUE(SUBSTITUTE(EQ1308,EG1308,"")),$A$6:$A$167,0)-1,MATCH($EG1308,$D$6:$CC$6,0)-1+7,1,1),""),"")</f>
        <v/>
      </c>
      <c r="EV1308" s="182" t="str">
        <f ca="1">IF($EU1308&lt;&gt;"",IF(OFFSET($D$6,MATCH(VALUE(SUBSTITUTE($EQ1308,$EG1308,"")),$A$6:$A$167,0)-1,MATCH($EG1308,$D$6:$CC$6,0)-1+8,1,1)=0,"",OFFSET($D$6,MATCH(VALUE(SUBSTITUTE($EQ1308,$EG1308,"")),$A$6:$A$167,0)-1,MATCH($EG1308,$D$6:$CC$6,0)-1+8,1,1)),"")</f>
        <v/>
      </c>
      <c r="EW1308" s="182" t="str">
        <f t="shared" ca="1" si="67"/>
        <v/>
      </c>
      <c r="EX1308" s="182" t="str">
        <f t="shared" ca="1" si="68"/>
        <v/>
      </c>
      <c r="EY1308" s="182" t="str">
        <f ca="1">IF(EU1308="","",COUNTIF(EU$6:$EU1308,"&gt;"&amp;0))</f>
        <v/>
      </c>
      <c r="EZ1308" s="167"/>
      <c r="FA1308" s="155"/>
    </row>
    <row r="1309" spans="146:157" ht="27.6" customHeight="1">
      <c r="EP1309" s="181"/>
      <c r="EQ1309" s="181"/>
      <c r="ER1309" s="182"/>
      <c r="ES1309" s="182"/>
      <c r="ET1309" s="182" t="str">
        <f t="shared" ca="1" si="66"/>
        <v/>
      </c>
      <c r="EU1309" s="182" t="str">
        <f ca="1">IFERROR(IF(OFFSET($D$6,MATCH(VALUE(SUBSTITUTE(EQ1309,EG1309,"")),$A$6:$A$167,0)-1,MATCH($EG1309,$D$6:$CC$6,0)-1+7,1,1)&gt;0,OFFSET($D$6,MATCH(VALUE(SUBSTITUTE(EQ1309,EG1309,"")),$A$6:$A$167,0)-1,MATCH($EG1309,$D$6:$CC$6,0)-1+7,1,1),""),"")</f>
        <v/>
      </c>
      <c r="EV1309" s="182" t="str">
        <f ca="1">IF($EU1309&lt;&gt;"",IF(OFFSET($D$6,MATCH(VALUE(SUBSTITUTE($EQ1309,$EG1309,"")),$A$6:$A$167,0)-1,MATCH($EG1309,$D$6:$CC$6,0)-1+8,1,1)=0,"",OFFSET($D$6,MATCH(VALUE(SUBSTITUTE($EQ1309,$EG1309,"")),$A$6:$A$167,0)-1,MATCH($EG1309,$D$6:$CC$6,0)-1+8,1,1)),"")</f>
        <v/>
      </c>
      <c r="EW1309" s="182" t="str">
        <f t="shared" ca="1" si="67"/>
        <v/>
      </c>
      <c r="EX1309" s="182" t="str">
        <f t="shared" ca="1" si="68"/>
        <v/>
      </c>
      <c r="EY1309" s="182" t="str">
        <f ca="1">IF(EU1309="","",COUNTIF(EU$6:$EU1309,"&gt;"&amp;0))</f>
        <v/>
      </c>
      <c r="EZ1309" s="167"/>
      <c r="FA1309" s="155"/>
    </row>
    <row r="1310" spans="146:157" ht="27.6" customHeight="1">
      <c r="EP1310" s="181"/>
      <c r="EQ1310" s="181"/>
      <c r="ER1310" s="182"/>
      <c r="ES1310" s="182"/>
      <c r="ET1310" s="182" t="str">
        <f t="shared" ca="1" si="66"/>
        <v/>
      </c>
      <c r="EU1310" s="182" t="str">
        <f ca="1">IFERROR(IF(OFFSET($D$6,MATCH(VALUE(SUBSTITUTE(EQ1310,EG1310,"")),$A$6:$A$167,0)-1,MATCH($EG1310,$D$6:$CC$6,0)-1+7,1,1)&gt;0,OFFSET($D$6,MATCH(VALUE(SUBSTITUTE(EQ1310,EG1310,"")),$A$6:$A$167,0)-1,MATCH($EG1310,$D$6:$CC$6,0)-1+7,1,1),""),"")</f>
        <v/>
      </c>
      <c r="EV1310" s="182" t="str">
        <f ca="1">IF($EU1310&lt;&gt;"",IF(OFFSET($D$6,MATCH(VALUE(SUBSTITUTE($EQ1310,$EG1310,"")),$A$6:$A$167,0)-1,MATCH($EG1310,$D$6:$CC$6,0)-1+8,1,1)=0,"",OFFSET($D$6,MATCH(VALUE(SUBSTITUTE($EQ1310,$EG1310,"")),$A$6:$A$167,0)-1,MATCH($EG1310,$D$6:$CC$6,0)-1+8,1,1)),"")</f>
        <v/>
      </c>
      <c r="EW1310" s="182" t="str">
        <f t="shared" ca="1" si="67"/>
        <v/>
      </c>
      <c r="EX1310" s="182" t="str">
        <f t="shared" ca="1" si="68"/>
        <v/>
      </c>
      <c r="EY1310" s="182" t="str">
        <f ca="1">IF(EU1310="","",COUNTIF(EU$6:$EU1310,"&gt;"&amp;0))</f>
        <v/>
      </c>
      <c r="EZ1310" s="167"/>
      <c r="FA1310" s="155"/>
    </row>
    <row r="1311" spans="146:157" ht="27.6" customHeight="1">
      <c r="EP1311" s="181"/>
      <c r="EQ1311" s="181"/>
      <c r="ER1311" s="182"/>
      <c r="ES1311" s="182"/>
      <c r="ET1311" s="182" t="str">
        <f t="shared" ca="1" si="66"/>
        <v/>
      </c>
      <c r="EU1311" s="182" t="str">
        <f ca="1">IFERROR(IF(OFFSET($D$6,MATCH(VALUE(SUBSTITUTE(EQ1311,EG1311,"")),$A$6:$A$167,0)-1,MATCH($EG1311,$D$6:$CC$6,0)-1+7,1,1)&gt;0,OFFSET($D$6,MATCH(VALUE(SUBSTITUTE(EQ1311,EG1311,"")),$A$6:$A$167,0)-1,MATCH($EG1311,$D$6:$CC$6,0)-1+7,1,1),""),"")</f>
        <v/>
      </c>
      <c r="EV1311" s="182" t="str">
        <f ca="1">IF($EU1311&lt;&gt;"",IF(OFFSET($D$6,MATCH(VALUE(SUBSTITUTE($EQ1311,$EG1311,"")),$A$6:$A$167,0)-1,MATCH($EG1311,$D$6:$CC$6,0)-1+8,1,1)=0,"",OFFSET($D$6,MATCH(VALUE(SUBSTITUTE($EQ1311,$EG1311,"")),$A$6:$A$167,0)-1,MATCH($EG1311,$D$6:$CC$6,0)-1+8,1,1)),"")</f>
        <v/>
      </c>
      <c r="EW1311" s="182" t="str">
        <f t="shared" ca="1" si="67"/>
        <v/>
      </c>
      <c r="EX1311" s="182" t="str">
        <f t="shared" ca="1" si="68"/>
        <v/>
      </c>
      <c r="EY1311" s="182" t="str">
        <f ca="1">IF(EU1311="","",COUNTIF(EU$6:$EU1311,"&gt;"&amp;0))</f>
        <v/>
      </c>
      <c r="EZ1311" s="167"/>
      <c r="FA1311" s="155"/>
    </row>
    <row r="1312" spans="146:157" ht="27.6" customHeight="1">
      <c r="EP1312" s="181"/>
      <c r="EQ1312" s="181"/>
      <c r="ER1312" s="182"/>
      <c r="ES1312" s="182"/>
      <c r="ET1312" s="182" t="str">
        <f t="shared" ca="1" si="66"/>
        <v/>
      </c>
      <c r="EU1312" s="182" t="str">
        <f ca="1">IFERROR(IF(OFFSET($D$6,MATCH(VALUE(SUBSTITUTE(EQ1312,EG1312,"")),$A$6:$A$167,0)-1,MATCH($EG1312,$D$6:$CC$6,0)-1+7,1,1)&gt;0,OFFSET($D$6,MATCH(VALUE(SUBSTITUTE(EQ1312,EG1312,"")),$A$6:$A$167,0)-1,MATCH($EG1312,$D$6:$CC$6,0)-1+7,1,1),""),"")</f>
        <v/>
      </c>
      <c r="EV1312" s="182" t="str">
        <f ca="1">IF($EU1312&lt;&gt;"",IF(OFFSET($D$6,MATCH(VALUE(SUBSTITUTE($EQ1312,$EG1312,"")),$A$6:$A$167,0)-1,MATCH($EG1312,$D$6:$CC$6,0)-1+8,1,1)=0,"",OFFSET($D$6,MATCH(VALUE(SUBSTITUTE($EQ1312,$EG1312,"")),$A$6:$A$167,0)-1,MATCH($EG1312,$D$6:$CC$6,0)-1+8,1,1)),"")</f>
        <v/>
      </c>
      <c r="EW1312" s="182" t="str">
        <f t="shared" ca="1" si="67"/>
        <v/>
      </c>
      <c r="EX1312" s="182" t="str">
        <f t="shared" ca="1" si="68"/>
        <v/>
      </c>
      <c r="EY1312" s="182" t="str">
        <f ca="1">IF(EU1312="","",COUNTIF(EU$6:$EU1312,"&gt;"&amp;0))</f>
        <v/>
      </c>
      <c r="EZ1312" s="167"/>
      <c r="FA1312" s="155"/>
    </row>
    <row r="1313" spans="146:157" ht="27.6" customHeight="1">
      <c r="EP1313" s="181"/>
      <c r="EQ1313" s="181"/>
      <c r="ER1313" s="182"/>
      <c r="ES1313" s="182"/>
      <c r="ET1313" s="182" t="str">
        <f t="shared" ca="1" si="66"/>
        <v/>
      </c>
      <c r="EU1313" s="182" t="str">
        <f ca="1">IFERROR(IF(OFFSET($D$6,MATCH(VALUE(SUBSTITUTE(EQ1313,EG1313,"")),$A$6:$A$167,0)-1,MATCH($EG1313,$D$6:$CC$6,0)-1+7,1,1)&gt;0,OFFSET($D$6,MATCH(VALUE(SUBSTITUTE(EQ1313,EG1313,"")),$A$6:$A$167,0)-1,MATCH($EG1313,$D$6:$CC$6,0)-1+7,1,1),""),"")</f>
        <v/>
      </c>
      <c r="EV1313" s="182" t="str">
        <f ca="1">IF($EU1313&lt;&gt;"",IF(OFFSET($D$6,MATCH(VALUE(SUBSTITUTE($EQ1313,$EG1313,"")),$A$6:$A$167,0)-1,MATCH($EG1313,$D$6:$CC$6,0)-1+8,1,1)=0,"",OFFSET($D$6,MATCH(VALUE(SUBSTITUTE($EQ1313,$EG1313,"")),$A$6:$A$167,0)-1,MATCH($EG1313,$D$6:$CC$6,0)-1+8,1,1)),"")</f>
        <v/>
      </c>
      <c r="EW1313" s="182" t="str">
        <f t="shared" ca="1" si="67"/>
        <v/>
      </c>
      <c r="EX1313" s="182" t="str">
        <f t="shared" ca="1" si="68"/>
        <v/>
      </c>
      <c r="EY1313" s="182" t="str">
        <f ca="1">IF(EU1313="","",COUNTIF(EU$6:$EU1313,"&gt;"&amp;0))</f>
        <v/>
      </c>
      <c r="EZ1313" s="167"/>
      <c r="FA1313" s="155"/>
    </row>
    <row r="1314" spans="146:157" ht="27.6" customHeight="1">
      <c r="EP1314" s="181"/>
      <c r="EQ1314" s="181"/>
      <c r="ER1314" s="182"/>
      <c r="ES1314" s="182"/>
      <c r="ET1314" s="182" t="str">
        <f t="shared" ca="1" si="66"/>
        <v/>
      </c>
      <c r="EU1314" s="182" t="str">
        <f ca="1">IFERROR(IF(OFFSET($D$6,MATCH(VALUE(SUBSTITUTE(EQ1314,EG1314,"")),$A$6:$A$167,0)-1,MATCH($EG1314,$D$6:$CC$6,0)-1+7,1,1)&gt;0,OFFSET($D$6,MATCH(VALUE(SUBSTITUTE(EQ1314,EG1314,"")),$A$6:$A$167,0)-1,MATCH($EG1314,$D$6:$CC$6,0)-1+7,1,1),""),"")</f>
        <v/>
      </c>
      <c r="EV1314" s="182" t="str">
        <f ca="1">IF($EU1314&lt;&gt;"",IF(OFFSET($D$6,MATCH(VALUE(SUBSTITUTE($EQ1314,$EG1314,"")),$A$6:$A$167,0)-1,MATCH($EG1314,$D$6:$CC$6,0)-1+8,1,1)=0,"",OFFSET($D$6,MATCH(VALUE(SUBSTITUTE($EQ1314,$EG1314,"")),$A$6:$A$167,0)-1,MATCH($EG1314,$D$6:$CC$6,0)-1+8,1,1)),"")</f>
        <v/>
      </c>
      <c r="EW1314" s="182" t="str">
        <f t="shared" ca="1" si="67"/>
        <v/>
      </c>
      <c r="EX1314" s="182" t="str">
        <f t="shared" ca="1" si="68"/>
        <v/>
      </c>
      <c r="EY1314" s="182" t="str">
        <f ca="1">IF(EU1314="","",COUNTIF(EU$6:$EU1314,"&gt;"&amp;0))</f>
        <v/>
      </c>
      <c r="EZ1314" s="167"/>
      <c r="FA1314" s="155"/>
    </row>
    <row r="1315" spans="146:157" ht="27.6" customHeight="1">
      <c r="EP1315" s="181"/>
      <c r="EQ1315" s="181"/>
      <c r="ER1315" s="182"/>
      <c r="ES1315" s="182"/>
      <c r="ET1315" s="182" t="str">
        <f t="shared" ca="1" si="66"/>
        <v/>
      </c>
      <c r="EU1315" s="182" t="str">
        <f ca="1">IFERROR(IF(OFFSET($D$6,MATCH(VALUE(SUBSTITUTE(EQ1315,EG1315,"")),$A$6:$A$167,0)-1,MATCH($EG1315,$D$6:$CC$6,0)-1+7,1,1)&gt;0,OFFSET($D$6,MATCH(VALUE(SUBSTITUTE(EQ1315,EG1315,"")),$A$6:$A$167,0)-1,MATCH($EG1315,$D$6:$CC$6,0)-1+7,1,1),""),"")</f>
        <v/>
      </c>
      <c r="EV1315" s="182" t="str">
        <f ca="1">IF($EU1315&lt;&gt;"",IF(OFFSET($D$6,MATCH(VALUE(SUBSTITUTE($EQ1315,$EG1315,"")),$A$6:$A$167,0)-1,MATCH($EG1315,$D$6:$CC$6,0)-1+8,1,1)=0,"",OFFSET($D$6,MATCH(VALUE(SUBSTITUTE($EQ1315,$EG1315,"")),$A$6:$A$167,0)-1,MATCH($EG1315,$D$6:$CC$6,0)-1+8,1,1)),"")</f>
        <v/>
      </c>
      <c r="EW1315" s="182" t="str">
        <f t="shared" ca="1" si="67"/>
        <v/>
      </c>
      <c r="EX1315" s="182" t="str">
        <f t="shared" ca="1" si="68"/>
        <v/>
      </c>
      <c r="EY1315" s="182" t="str">
        <f ca="1">IF(EU1315="","",COUNTIF(EU$6:$EU1315,"&gt;"&amp;0))</f>
        <v/>
      </c>
      <c r="EZ1315" s="167"/>
      <c r="FA1315" s="155"/>
    </row>
    <row r="1316" spans="146:157" ht="27.6" customHeight="1">
      <c r="EP1316" s="181"/>
      <c r="EQ1316" s="181"/>
      <c r="ER1316" s="182"/>
      <c r="ES1316" s="182"/>
      <c r="ET1316" s="182" t="str">
        <f t="shared" ca="1" si="66"/>
        <v/>
      </c>
      <c r="EU1316" s="182" t="str">
        <f ca="1">IFERROR(IF(OFFSET($D$6,MATCH(VALUE(SUBSTITUTE(EQ1316,EG1316,"")),$A$6:$A$167,0)-1,MATCH($EG1316,$D$6:$CC$6,0)-1+7,1,1)&gt;0,OFFSET($D$6,MATCH(VALUE(SUBSTITUTE(EQ1316,EG1316,"")),$A$6:$A$167,0)-1,MATCH($EG1316,$D$6:$CC$6,0)-1+7,1,1),""),"")</f>
        <v/>
      </c>
      <c r="EV1316" s="182" t="str">
        <f ca="1">IF($EU1316&lt;&gt;"",IF(OFFSET($D$6,MATCH(VALUE(SUBSTITUTE($EQ1316,$EG1316,"")),$A$6:$A$167,0)-1,MATCH($EG1316,$D$6:$CC$6,0)-1+8,1,1)=0,"",OFFSET($D$6,MATCH(VALUE(SUBSTITUTE($EQ1316,$EG1316,"")),$A$6:$A$167,0)-1,MATCH($EG1316,$D$6:$CC$6,0)-1+8,1,1)),"")</f>
        <v/>
      </c>
      <c r="EW1316" s="182" t="str">
        <f t="shared" ca="1" si="67"/>
        <v/>
      </c>
      <c r="EX1316" s="182" t="str">
        <f t="shared" ca="1" si="68"/>
        <v/>
      </c>
      <c r="EY1316" s="182" t="str">
        <f ca="1">IF(EU1316="","",COUNTIF(EU$6:$EU1316,"&gt;"&amp;0))</f>
        <v/>
      </c>
      <c r="EZ1316" s="167"/>
      <c r="FA1316" s="155"/>
    </row>
    <row r="1317" spans="146:157" ht="27.6" customHeight="1">
      <c r="EP1317" s="181"/>
      <c r="EQ1317" s="181"/>
      <c r="ER1317" s="182"/>
      <c r="ES1317" s="182"/>
      <c r="ET1317" s="182" t="str">
        <f t="shared" ca="1" si="66"/>
        <v/>
      </c>
      <c r="EU1317" s="182" t="str">
        <f ca="1">IFERROR(IF(OFFSET($D$6,MATCH(VALUE(SUBSTITUTE(EQ1317,EG1317,"")),$A$6:$A$167,0)-1,MATCH($EG1317,$D$6:$CC$6,0)-1+7,1,1)&gt;0,OFFSET($D$6,MATCH(VALUE(SUBSTITUTE(EQ1317,EG1317,"")),$A$6:$A$167,0)-1,MATCH($EG1317,$D$6:$CC$6,0)-1+7,1,1),""),"")</f>
        <v/>
      </c>
      <c r="EV1317" s="182" t="str">
        <f ca="1">IF($EU1317&lt;&gt;"",IF(OFFSET($D$6,MATCH(VALUE(SUBSTITUTE($EQ1317,$EG1317,"")),$A$6:$A$167,0)-1,MATCH($EG1317,$D$6:$CC$6,0)-1+8,1,1)=0,"",OFFSET($D$6,MATCH(VALUE(SUBSTITUTE($EQ1317,$EG1317,"")),$A$6:$A$167,0)-1,MATCH($EG1317,$D$6:$CC$6,0)-1+8,1,1)),"")</f>
        <v/>
      </c>
      <c r="EW1317" s="182" t="str">
        <f t="shared" ca="1" si="67"/>
        <v/>
      </c>
      <c r="EX1317" s="182" t="str">
        <f t="shared" ca="1" si="68"/>
        <v/>
      </c>
      <c r="EY1317" s="182" t="str">
        <f ca="1">IF(EU1317="","",COUNTIF(EU$6:$EU1317,"&gt;"&amp;0))</f>
        <v/>
      </c>
      <c r="EZ1317" s="167"/>
      <c r="FA1317" s="155"/>
    </row>
    <row r="1318" spans="146:157" ht="27.6" customHeight="1">
      <c r="EP1318" s="181"/>
      <c r="EQ1318" s="181"/>
      <c r="ER1318" s="182"/>
      <c r="ES1318" s="182"/>
      <c r="ET1318" s="182" t="str">
        <f t="shared" ca="1" si="66"/>
        <v/>
      </c>
      <c r="EU1318" s="182" t="str">
        <f ca="1">IFERROR(IF(OFFSET($D$6,MATCH(VALUE(SUBSTITUTE(EQ1318,EG1318,"")),$A$6:$A$167,0)-1,MATCH($EG1318,$D$6:$CC$6,0)-1+7,1,1)&gt;0,OFFSET($D$6,MATCH(VALUE(SUBSTITUTE(EQ1318,EG1318,"")),$A$6:$A$167,0)-1,MATCH($EG1318,$D$6:$CC$6,0)-1+7,1,1),""),"")</f>
        <v/>
      </c>
      <c r="EV1318" s="182" t="str">
        <f ca="1">IF($EU1318&lt;&gt;"",IF(OFFSET($D$6,MATCH(VALUE(SUBSTITUTE($EQ1318,$EG1318,"")),$A$6:$A$167,0)-1,MATCH($EG1318,$D$6:$CC$6,0)-1+8,1,1)=0,"",OFFSET($D$6,MATCH(VALUE(SUBSTITUTE($EQ1318,$EG1318,"")),$A$6:$A$167,0)-1,MATCH($EG1318,$D$6:$CC$6,0)-1+8,1,1)),"")</f>
        <v/>
      </c>
      <c r="EW1318" s="182" t="str">
        <f t="shared" ca="1" si="67"/>
        <v/>
      </c>
      <c r="EX1318" s="182" t="str">
        <f t="shared" ca="1" si="68"/>
        <v/>
      </c>
      <c r="EY1318" s="182" t="str">
        <f ca="1">IF(EU1318="","",COUNTIF(EU$6:$EU1318,"&gt;"&amp;0))</f>
        <v/>
      </c>
      <c r="EZ1318" s="167"/>
      <c r="FA1318" s="155"/>
    </row>
    <row r="1319" spans="146:157" ht="27.6" customHeight="1">
      <c r="EP1319" s="181"/>
      <c r="EQ1319" s="181"/>
      <c r="ER1319" s="182"/>
      <c r="ES1319" s="182"/>
      <c r="ET1319" s="182" t="str">
        <f t="shared" ca="1" si="66"/>
        <v/>
      </c>
      <c r="EU1319" s="182" t="str">
        <f ca="1">IFERROR(IF(OFFSET($D$6,MATCH(VALUE(SUBSTITUTE(EQ1319,EG1319,"")),$A$6:$A$167,0)-1,MATCH($EG1319,$D$6:$CC$6,0)-1+7,1,1)&gt;0,OFFSET($D$6,MATCH(VALUE(SUBSTITUTE(EQ1319,EG1319,"")),$A$6:$A$167,0)-1,MATCH($EG1319,$D$6:$CC$6,0)-1+7,1,1),""),"")</f>
        <v/>
      </c>
      <c r="EV1319" s="182" t="str">
        <f ca="1">IF($EU1319&lt;&gt;"",IF(OFFSET($D$6,MATCH(VALUE(SUBSTITUTE($EQ1319,$EG1319,"")),$A$6:$A$167,0)-1,MATCH($EG1319,$D$6:$CC$6,0)-1+8,1,1)=0,"",OFFSET($D$6,MATCH(VALUE(SUBSTITUTE($EQ1319,$EG1319,"")),$A$6:$A$167,0)-1,MATCH($EG1319,$D$6:$CC$6,0)-1+8,1,1)),"")</f>
        <v/>
      </c>
      <c r="EW1319" s="182" t="str">
        <f t="shared" ca="1" si="67"/>
        <v/>
      </c>
      <c r="EX1319" s="182" t="str">
        <f t="shared" ca="1" si="68"/>
        <v/>
      </c>
      <c r="EY1319" s="182" t="str">
        <f ca="1">IF(EU1319="","",COUNTIF(EU$6:$EU1319,"&gt;"&amp;0))</f>
        <v/>
      </c>
      <c r="EZ1319" s="167"/>
      <c r="FA1319" s="155"/>
    </row>
    <row r="1320" spans="146:157" ht="27.6" customHeight="1">
      <c r="EP1320" s="181"/>
      <c r="EQ1320" s="181"/>
      <c r="ER1320" s="182"/>
      <c r="ES1320" s="182"/>
      <c r="ET1320" s="182" t="str">
        <f t="shared" ca="1" si="66"/>
        <v/>
      </c>
      <c r="EU1320" s="182" t="str">
        <f ca="1">IFERROR(IF(OFFSET($D$6,MATCH(VALUE(SUBSTITUTE(EQ1320,EG1320,"")),$A$6:$A$167,0)-1,MATCH($EG1320,$D$6:$CC$6,0)-1+7,1,1)&gt;0,OFFSET($D$6,MATCH(VALUE(SUBSTITUTE(EQ1320,EG1320,"")),$A$6:$A$167,0)-1,MATCH($EG1320,$D$6:$CC$6,0)-1+7,1,1),""),"")</f>
        <v/>
      </c>
      <c r="EV1320" s="182" t="str">
        <f ca="1">IF($EU1320&lt;&gt;"",IF(OFFSET($D$6,MATCH(VALUE(SUBSTITUTE($EQ1320,$EG1320,"")),$A$6:$A$167,0)-1,MATCH($EG1320,$D$6:$CC$6,0)-1+8,1,1)=0,"",OFFSET($D$6,MATCH(VALUE(SUBSTITUTE($EQ1320,$EG1320,"")),$A$6:$A$167,0)-1,MATCH($EG1320,$D$6:$CC$6,0)-1+8,1,1)),"")</f>
        <v/>
      </c>
      <c r="EW1320" s="182" t="str">
        <f t="shared" ca="1" si="67"/>
        <v/>
      </c>
      <c r="EX1320" s="182" t="str">
        <f t="shared" ca="1" si="68"/>
        <v/>
      </c>
      <c r="EY1320" s="182" t="str">
        <f ca="1">IF(EU1320="","",COUNTIF(EU$6:$EU1320,"&gt;"&amp;0))</f>
        <v/>
      </c>
      <c r="EZ1320" s="167"/>
      <c r="FA1320" s="155"/>
    </row>
    <row r="1321" spans="146:157" ht="27.6" customHeight="1">
      <c r="EP1321" s="181"/>
      <c r="EQ1321" s="181"/>
      <c r="ER1321" s="182"/>
      <c r="ES1321" s="182"/>
      <c r="ET1321" s="182" t="str">
        <f t="shared" ca="1" si="66"/>
        <v/>
      </c>
      <c r="EU1321" s="182" t="str">
        <f ca="1">IFERROR(IF(OFFSET($D$6,MATCH(VALUE(SUBSTITUTE(EQ1321,EG1321,"")),$A$6:$A$167,0)-1,MATCH($EG1321,$D$6:$CC$6,0)-1+7,1,1)&gt;0,OFFSET($D$6,MATCH(VALUE(SUBSTITUTE(EQ1321,EG1321,"")),$A$6:$A$167,0)-1,MATCH($EG1321,$D$6:$CC$6,0)-1+7,1,1),""),"")</f>
        <v/>
      </c>
      <c r="EV1321" s="182" t="str">
        <f ca="1">IF($EU1321&lt;&gt;"",IF(OFFSET($D$6,MATCH(VALUE(SUBSTITUTE($EQ1321,$EG1321,"")),$A$6:$A$167,0)-1,MATCH($EG1321,$D$6:$CC$6,0)-1+8,1,1)=0,"",OFFSET($D$6,MATCH(VALUE(SUBSTITUTE($EQ1321,$EG1321,"")),$A$6:$A$167,0)-1,MATCH($EG1321,$D$6:$CC$6,0)-1+8,1,1)),"")</f>
        <v/>
      </c>
      <c r="EW1321" s="182" t="str">
        <f t="shared" ca="1" si="67"/>
        <v/>
      </c>
      <c r="EX1321" s="182" t="str">
        <f t="shared" ca="1" si="68"/>
        <v/>
      </c>
      <c r="EY1321" s="182" t="str">
        <f ca="1">IF(EU1321="","",COUNTIF(EU$6:$EU1321,"&gt;"&amp;0))</f>
        <v/>
      </c>
      <c r="EZ1321" s="167"/>
      <c r="FA1321" s="155"/>
    </row>
    <row r="1322" spans="146:157" ht="27.6" customHeight="1">
      <c r="EP1322" s="181"/>
      <c r="EQ1322" s="181"/>
      <c r="ER1322" s="182"/>
      <c r="ES1322" s="182"/>
      <c r="ET1322" s="182" t="str">
        <f t="shared" ca="1" si="66"/>
        <v/>
      </c>
      <c r="EU1322" s="182" t="str">
        <f ca="1">IFERROR(IF(OFFSET($D$6,MATCH(VALUE(SUBSTITUTE(EQ1322,EG1322,"")),$A$6:$A$167,0)-1,MATCH($EG1322,$D$6:$CC$6,0)-1+7,1,1)&gt;0,OFFSET($D$6,MATCH(VALUE(SUBSTITUTE(EQ1322,EG1322,"")),$A$6:$A$167,0)-1,MATCH($EG1322,$D$6:$CC$6,0)-1+7,1,1),""),"")</f>
        <v/>
      </c>
      <c r="EV1322" s="182" t="str">
        <f ca="1">IF($EU1322&lt;&gt;"",IF(OFFSET($D$6,MATCH(VALUE(SUBSTITUTE($EQ1322,$EG1322,"")),$A$6:$A$167,0)-1,MATCH($EG1322,$D$6:$CC$6,0)-1+8,1,1)=0,"",OFFSET($D$6,MATCH(VALUE(SUBSTITUTE($EQ1322,$EG1322,"")),$A$6:$A$167,0)-1,MATCH($EG1322,$D$6:$CC$6,0)-1+8,1,1)),"")</f>
        <v/>
      </c>
      <c r="EW1322" s="182" t="str">
        <f t="shared" ca="1" si="67"/>
        <v/>
      </c>
      <c r="EX1322" s="182" t="str">
        <f t="shared" ca="1" si="68"/>
        <v/>
      </c>
      <c r="EY1322" s="182" t="str">
        <f ca="1">IF(EU1322="","",COUNTIF(EU$6:$EU1322,"&gt;"&amp;0))</f>
        <v/>
      </c>
      <c r="EZ1322" s="167"/>
      <c r="FA1322" s="155"/>
    </row>
    <row r="1323" spans="146:157" ht="27.6" customHeight="1">
      <c r="EP1323" s="181"/>
      <c r="EQ1323" s="181"/>
      <c r="ER1323" s="182"/>
      <c r="ES1323" s="182"/>
      <c r="ET1323" s="182" t="str">
        <f t="shared" ca="1" si="66"/>
        <v/>
      </c>
      <c r="EU1323" s="182" t="str">
        <f ca="1">IFERROR(IF(OFFSET($D$6,MATCH(VALUE(SUBSTITUTE(EQ1323,EG1323,"")),$A$6:$A$167,0)-1,MATCH($EG1323,$D$6:$CC$6,0)-1+7,1,1)&gt;0,OFFSET($D$6,MATCH(VALUE(SUBSTITUTE(EQ1323,EG1323,"")),$A$6:$A$167,0)-1,MATCH($EG1323,$D$6:$CC$6,0)-1+7,1,1),""),"")</f>
        <v/>
      </c>
      <c r="EV1323" s="182" t="str">
        <f ca="1">IF($EU1323&lt;&gt;"",IF(OFFSET($D$6,MATCH(VALUE(SUBSTITUTE($EQ1323,$EG1323,"")),$A$6:$A$167,0)-1,MATCH($EG1323,$D$6:$CC$6,0)-1+8,1,1)=0,"",OFFSET($D$6,MATCH(VALUE(SUBSTITUTE($EQ1323,$EG1323,"")),$A$6:$A$167,0)-1,MATCH($EG1323,$D$6:$CC$6,0)-1+8,1,1)),"")</f>
        <v/>
      </c>
      <c r="EW1323" s="182" t="str">
        <f t="shared" ca="1" si="67"/>
        <v/>
      </c>
      <c r="EX1323" s="182" t="str">
        <f t="shared" ca="1" si="68"/>
        <v/>
      </c>
      <c r="EY1323" s="182" t="str">
        <f ca="1">IF(EU1323="","",COUNTIF(EU$6:$EU1323,"&gt;"&amp;0))</f>
        <v/>
      </c>
      <c r="EZ1323" s="167"/>
      <c r="FA1323" s="155"/>
    </row>
    <row r="1324" spans="146:157" ht="27.6" customHeight="1">
      <c r="EP1324" s="181"/>
      <c r="EQ1324" s="181"/>
      <c r="ER1324" s="182"/>
      <c r="ES1324" s="182"/>
      <c r="ET1324" s="182" t="str">
        <f t="shared" ca="1" si="66"/>
        <v/>
      </c>
      <c r="EU1324" s="182" t="str">
        <f ca="1">IFERROR(IF(OFFSET($D$6,MATCH(VALUE(SUBSTITUTE(EQ1324,EG1324,"")),$A$6:$A$167,0)-1,MATCH($EG1324,$D$6:$CC$6,0)-1+7,1,1)&gt;0,OFFSET($D$6,MATCH(VALUE(SUBSTITUTE(EQ1324,EG1324,"")),$A$6:$A$167,0)-1,MATCH($EG1324,$D$6:$CC$6,0)-1+7,1,1),""),"")</f>
        <v/>
      </c>
      <c r="EV1324" s="182" t="str">
        <f ca="1">IF($EU1324&lt;&gt;"",IF(OFFSET($D$6,MATCH(VALUE(SUBSTITUTE($EQ1324,$EG1324,"")),$A$6:$A$167,0)-1,MATCH($EG1324,$D$6:$CC$6,0)-1+8,1,1)=0,"",OFFSET($D$6,MATCH(VALUE(SUBSTITUTE($EQ1324,$EG1324,"")),$A$6:$A$167,0)-1,MATCH($EG1324,$D$6:$CC$6,0)-1+8,1,1)),"")</f>
        <v/>
      </c>
      <c r="EW1324" s="182" t="str">
        <f t="shared" ca="1" si="67"/>
        <v/>
      </c>
      <c r="EX1324" s="182" t="str">
        <f t="shared" ca="1" si="68"/>
        <v/>
      </c>
      <c r="EY1324" s="182" t="str">
        <f ca="1">IF(EU1324="","",COUNTIF(EU$6:$EU1324,"&gt;"&amp;0))</f>
        <v/>
      </c>
      <c r="EZ1324" s="167"/>
      <c r="FA1324" s="155"/>
    </row>
    <row r="1325" spans="146:157" ht="27.6" customHeight="1">
      <c r="EP1325" s="181"/>
      <c r="EQ1325" s="181"/>
      <c r="ER1325" s="182"/>
      <c r="ES1325" s="182"/>
      <c r="ET1325" s="182" t="str">
        <f t="shared" ca="1" si="66"/>
        <v/>
      </c>
      <c r="EU1325" s="182" t="str">
        <f ca="1">IFERROR(IF(OFFSET($D$6,MATCH(VALUE(SUBSTITUTE(EQ1325,EG1325,"")),$A$6:$A$167,0)-1,MATCH($EG1325,$D$6:$CC$6,0)-1+7,1,1)&gt;0,OFFSET($D$6,MATCH(VALUE(SUBSTITUTE(EQ1325,EG1325,"")),$A$6:$A$167,0)-1,MATCH($EG1325,$D$6:$CC$6,0)-1+7,1,1),""),"")</f>
        <v/>
      </c>
      <c r="EV1325" s="182" t="str">
        <f ca="1">IF($EU1325&lt;&gt;"",IF(OFFSET($D$6,MATCH(VALUE(SUBSTITUTE($EQ1325,$EG1325,"")),$A$6:$A$167,0)-1,MATCH($EG1325,$D$6:$CC$6,0)-1+8,1,1)=0,"",OFFSET($D$6,MATCH(VALUE(SUBSTITUTE($EQ1325,$EG1325,"")),$A$6:$A$167,0)-1,MATCH($EG1325,$D$6:$CC$6,0)-1+8,1,1)),"")</f>
        <v/>
      </c>
      <c r="EW1325" s="182" t="str">
        <f t="shared" ca="1" si="67"/>
        <v/>
      </c>
      <c r="EX1325" s="182" t="str">
        <f t="shared" ca="1" si="68"/>
        <v/>
      </c>
      <c r="EY1325" s="182" t="str">
        <f ca="1">IF(EU1325="","",COUNTIF(EU$6:$EU1325,"&gt;"&amp;0))</f>
        <v/>
      </c>
      <c r="EZ1325" s="167"/>
      <c r="FA1325" s="155"/>
    </row>
    <row r="1326" spans="146:157" ht="27.6" customHeight="1">
      <c r="EP1326" s="181"/>
      <c r="EQ1326" s="181"/>
      <c r="ER1326" s="182"/>
      <c r="ES1326" s="182"/>
      <c r="ET1326" s="182" t="str">
        <f t="shared" ca="1" si="66"/>
        <v/>
      </c>
      <c r="EU1326" s="182" t="str">
        <f ca="1">IFERROR(IF(OFFSET($D$6,MATCH(VALUE(SUBSTITUTE(EQ1326,EG1326,"")),$A$6:$A$167,0)-1,MATCH($EG1326,$D$6:$CC$6,0)-1+7,1,1)&gt;0,OFFSET($D$6,MATCH(VALUE(SUBSTITUTE(EQ1326,EG1326,"")),$A$6:$A$167,0)-1,MATCH($EG1326,$D$6:$CC$6,0)-1+7,1,1),""),"")</f>
        <v/>
      </c>
      <c r="EV1326" s="182" t="str">
        <f ca="1">IF($EU1326&lt;&gt;"",IF(OFFSET($D$6,MATCH(VALUE(SUBSTITUTE($EQ1326,$EG1326,"")),$A$6:$A$167,0)-1,MATCH($EG1326,$D$6:$CC$6,0)-1+8,1,1)=0,"",OFFSET($D$6,MATCH(VALUE(SUBSTITUTE($EQ1326,$EG1326,"")),$A$6:$A$167,0)-1,MATCH($EG1326,$D$6:$CC$6,0)-1+8,1,1)),"")</f>
        <v/>
      </c>
      <c r="EW1326" s="182" t="str">
        <f t="shared" ca="1" si="67"/>
        <v/>
      </c>
      <c r="EX1326" s="182" t="str">
        <f t="shared" ca="1" si="68"/>
        <v/>
      </c>
      <c r="EY1326" s="182" t="str">
        <f ca="1">IF(EU1326="","",COUNTIF(EU$6:$EU1326,"&gt;"&amp;0))</f>
        <v/>
      </c>
      <c r="EZ1326" s="167"/>
      <c r="FA1326" s="155"/>
    </row>
    <row r="1327" spans="146:157" ht="27.6" customHeight="1">
      <c r="EP1327" s="181"/>
      <c r="EQ1327" s="181"/>
      <c r="ER1327" s="182"/>
      <c r="ES1327" s="182"/>
      <c r="ET1327" s="182" t="str">
        <f t="shared" ca="1" si="66"/>
        <v/>
      </c>
      <c r="EU1327" s="182" t="str">
        <f ca="1">IFERROR(IF(OFFSET($D$6,MATCH(VALUE(SUBSTITUTE(EQ1327,EG1327,"")),$A$6:$A$167,0)-1,MATCH($EG1327,$D$6:$CC$6,0)-1+7,1,1)&gt;0,OFFSET($D$6,MATCH(VALUE(SUBSTITUTE(EQ1327,EG1327,"")),$A$6:$A$167,0)-1,MATCH($EG1327,$D$6:$CC$6,0)-1+7,1,1),""),"")</f>
        <v/>
      </c>
      <c r="EV1327" s="182" t="str">
        <f ca="1">IF($EU1327&lt;&gt;"",IF(OFFSET($D$6,MATCH(VALUE(SUBSTITUTE($EQ1327,$EG1327,"")),$A$6:$A$167,0)-1,MATCH($EG1327,$D$6:$CC$6,0)-1+8,1,1)=0,"",OFFSET($D$6,MATCH(VALUE(SUBSTITUTE($EQ1327,$EG1327,"")),$A$6:$A$167,0)-1,MATCH($EG1327,$D$6:$CC$6,0)-1+8,1,1)),"")</f>
        <v/>
      </c>
      <c r="EW1327" s="182" t="str">
        <f t="shared" ca="1" si="67"/>
        <v/>
      </c>
      <c r="EX1327" s="182" t="str">
        <f t="shared" ca="1" si="68"/>
        <v/>
      </c>
      <c r="EY1327" s="182" t="str">
        <f ca="1">IF(EU1327="","",COUNTIF(EU$6:$EU1327,"&gt;"&amp;0))</f>
        <v/>
      </c>
      <c r="EZ1327" s="167"/>
      <c r="FA1327" s="155"/>
    </row>
    <row r="1328" spans="146:157" ht="27.6" customHeight="1">
      <c r="EP1328" s="181"/>
      <c r="EQ1328" s="181"/>
      <c r="ER1328" s="182"/>
      <c r="ES1328" s="182"/>
      <c r="ET1328" s="182" t="str">
        <f t="shared" ca="1" si="66"/>
        <v/>
      </c>
      <c r="EU1328" s="182" t="str">
        <f ca="1">IFERROR(IF(OFFSET($D$6,MATCH(VALUE(SUBSTITUTE(EQ1328,EG1328,"")),$A$6:$A$167,0)-1,MATCH($EG1328,$D$6:$CC$6,0)-1+7,1,1)&gt;0,OFFSET($D$6,MATCH(VALUE(SUBSTITUTE(EQ1328,EG1328,"")),$A$6:$A$167,0)-1,MATCH($EG1328,$D$6:$CC$6,0)-1+7,1,1),""),"")</f>
        <v/>
      </c>
      <c r="EV1328" s="182" t="str">
        <f ca="1">IF($EU1328&lt;&gt;"",IF(OFFSET($D$6,MATCH(VALUE(SUBSTITUTE($EQ1328,$EG1328,"")),$A$6:$A$167,0)-1,MATCH($EG1328,$D$6:$CC$6,0)-1+8,1,1)=0,"",OFFSET($D$6,MATCH(VALUE(SUBSTITUTE($EQ1328,$EG1328,"")),$A$6:$A$167,0)-1,MATCH($EG1328,$D$6:$CC$6,0)-1+8,1,1)),"")</f>
        <v/>
      </c>
      <c r="EW1328" s="182" t="str">
        <f t="shared" ca="1" si="67"/>
        <v/>
      </c>
      <c r="EX1328" s="182" t="str">
        <f t="shared" ca="1" si="68"/>
        <v/>
      </c>
      <c r="EY1328" s="182" t="str">
        <f ca="1">IF(EU1328="","",COUNTIF(EU$6:$EU1328,"&gt;"&amp;0))</f>
        <v/>
      </c>
      <c r="EZ1328" s="167"/>
      <c r="FA1328" s="155"/>
    </row>
    <row r="1329" spans="146:157" ht="27.6" customHeight="1">
      <c r="EP1329" s="181"/>
      <c r="EQ1329" s="181"/>
      <c r="ER1329" s="182"/>
      <c r="ES1329" s="182"/>
      <c r="ET1329" s="182" t="str">
        <f t="shared" ca="1" si="66"/>
        <v/>
      </c>
      <c r="EU1329" s="182" t="str">
        <f ca="1">IFERROR(IF(OFFSET($D$6,MATCH(VALUE(SUBSTITUTE(EQ1329,EG1329,"")),$A$6:$A$167,0)-1,MATCH($EG1329,$D$6:$CC$6,0)-1+7,1,1)&gt;0,OFFSET($D$6,MATCH(VALUE(SUBSTITUTE(EQ1329,EG1329,"")),$A$6:$A$167,0)-1,MATCH($EG1329,$D$6:$CC$6,0)-1+7,1,1),""),"")</f>
        <v/>
      </c>
      <c r="EV1329" s="182" t="str">
        <f ca="1">IF($EU1329&lt;&gt;"",IF(OFFSET($D$6,MATCH(VALUE(SUBSTITUTE($EQ1329,$EG1329,"")),$A$6:$A$167,0)-1,MATCH($EG1329,$D$6:$CC$6,0)-1+8,1,1)=0,"",OFFSET($D$6,MATCH(VALUE(SUBSTITUTE($EQ1329,$EG1329,"")),$A$6:$A$167,0)-1,MATCH($EG1329,$D$6:$CC$6,0)-1+8,1,1)),"")</f>
        <v/>
      </c>
      <c r="EW1329" s="182" t="str">
        <f t="shared" ca="1" si="67"/>
        <v/>
      </c>
      <c r="EX1329" s="182" t="str">
        <f t="shared" ca="1" si="68"/>
        <v/>
      </c>
      <c r="EY1329" s="182" t="str">
        <f ca="1">IF(EU1329="","",COUNTIF(EU$6:$EU1329,"&gt;"&amp;0))</f>
        <v/>
      </c>
      <c r="EZ1329" s="167"/>
      <c r="FA1329" s="155"/>
    </row>
    <row r="1330" spans="146:157" ht="27.6" customHeight="1">
      <c r="EP1330" s="181"/>
      <c r="EQ1330" s="181"/>
      <c r="ER1330" s="182"/>
      <c r="ES1330" s="182"/>
      <c r="ET1330" s="182" t="str">
        <f t="shared" ca="1" si="66"/>
        <v/>
      </c>
      <c r="EU1330" s="182" t="str">
        <f ca="1">IFERROR(IF(OFFSET($D$6,MATCH(VALUE(SUBSTITUTE(EQ1330,EG1330,"")),$A$6:$A$167,0)-1,MATCH($EG1330,$D$6:$CC$6,0)-1+7,1,1)&gt;0,OFFSET($D$6,MATCH(VALUE(SUBSTITUTE(EQ1330,EG1330,"")),$A$6:$A$167,0)-1,MATCH($EG1330,$D$6:$CC$6,0)-1+7,1,1),""),"")</f>
        <v/>
      </c>
      <c r="EV1330" s="182" t="str">
        <f ca="1">IF($EU1330&lt;&gt;"",IF(OFFSET($D$6,MATCH(VALUE(SUBSTITUTE($EQ1330,$EG1330,"")),$A$6:$A$167,0)-1,MATCH($EG1330,$D$6:$CC$6,0)-1+8,1,1)=0,"",OFFSET($D$6,MATCH(VALUE(SUBSTITUTE($EQ1330,$EG1330,"")),$A$6:$A$167,0)-1,MATCH($EG1330,$D$6:$CC$6,0)-1+8,1,1)),"")</f>
        <v/>
      </c>
      <c r="EW1330" s="182" t="str">
        <f t="shared" ca="1" si="67"/>
        <v/>
      </c>
      <c r="EX1330" s="182" t="str">
        <f t="shared" ca="1" si="68"/>
        <v/>
      </c>
      <c r="EY1330" s="182" t="str">
        <f ca="1">IF(EU1330="","",COUNTIF(EU$6:$EU1330,"&gt;"&amp;0))</f>
        <v/>
      </c>
      <c r="EZ1330" s="167"/>
      <c r="FA1330" s="155"/>
    </row>
    <row r="1331" spans="146:157" ht="27.6" customHeight="1">
      <c r="EP1331" s="181"/>
      <c r="EQ1331" s="181"/>
      <c r="ER1331" s="182"/>
      <c r="ES1331" s="182"/>
      <c r="ET1331" s="182" t="str">
        <f t="shared" ca="1" si="66"/>
        <v/>
      </c>
      <c r="EU1331" s="182" t="str">
        <f ca="1">IFERROR(IF(OFFSET($D$6,MATCH(VALUE(SUBSTITUTE(EQ1331,EG1331,"")),$A$6:$A$167,0)-1,MATCH($EG1331,$D$6:$CC$6,0)-1+7,1,1)&gt;0,OFFSET($D$6,MATCH(VALUE(SUBSTITUTE(EQ1331,EG1331,"")),$A$6:$A$167,0)-1,MATCH($EG1331,$D$6:$CC$6,0)-1+7,1,1),""),"")</f>
        <v/>
      </c>
      <c r="EV1331" s="182" t="str">
        <f ca="1">IF($EU1331&lt;&gt;"",IF(OFFSET($D$6,MATCH(VALUE(SUBSTITUTE($EQ1331,$EG1331,"")),$A$6:$A$167,0)-1,MATCH($EG1331,$D$6:$CC$6,0)-1+8,1,1)=0,"",OFFSET($D$6,MATCH(VALUE(SUBSTITUTE($EQ1331,$EG1331,"")),$A$6:$A$167,0)-1,MATCH($EG1331,$D$6:$CC$6,0)-1+8,1,1)),"")</f>
        <v/>
      </c>
      <c r="EW1331" s="182" t="str">
        <f t="shared" ca="1" si="67"/>
        <v/>
      </c>
      <c r="EX1331" s="182" t="str">
        <f t="shared" ca="1" si="68"/>
        <v/>
      </c>
      <c r="EY1331" s="182" t="str">
        <f ca="1">IF(EU1331="","",COUNTIF(EU$6:$EU1331,"&gt;"&amp;0))</f>
        <v/>
      </c>
      <c r="EZ1331" s="167"/>
      <c r="FA1331" s="155"/>
    </row>
    <row r="1332" spans="146:157" ht="27.6" customHeight="1">
      <c r="EP1332" s="181"/>
      <c r="EQ1332" s="181"/>
      <c r="ER1332" s="182"/>
      <c r="ES1332" s="182"/>
      <c r="ET1332" s="182" t="str">
        <f t="shared" ca="1" si="66"/>
        <v/>
      </c>
      <c r="EU1332" s="182" t="str">
        <f ca="1">IFERROR(IF(OFFSET($D$6,MATCH(VALUE(SUBSTITUTE(EQ1332,EG1332,"")),$A$6:$A$167,0)-1,MATCH($EG1332,$D$6:$CC$6,0)-1+7,1,1)&gt;0,OFFSET($D$6,MATCH(VALUE(SUBSTITUTE(EQ1332,EG1332,"")),$A$6:$A$167,0)-1,MATCH($EG1332,$D$6:$CC$6,0)-1+7,1,1),""),"")</f>
        <v/>
      </c>
      <c r="EV1332" s="182" t="str">
        <f ca="1">IF($EU1332&lt;&gt;"",IF(OFFSET($D$6,MATCH(VALUE(SUBSTITUTE($EQ1332,$EG1332,"")),$A$6:$A$167,0)-1,MATCH($EG1332,$D$6:$CC$6,0)-1+8,1,1)=0,"",OFFSET($D$6,MATCH(VALUE(SUBSTITUTE($EQ1332,$EG1332,"")),$A$6:$A$167,0)-1,MATCH($EG1332,$D$6:$CC$6,0)-1+8,1,1)),"")</f>
        <v/>
      </c>
      <c r="EW1332" s="182" t="str">
        <f t="shared" ca="1" si="67"/>
        <v/>
      </c>
      <c r="EX1332" s="182" t="str">
        <f t="shared" ca="1" si="68"/>
        <v/>
      </c>
      <c r="EY1332" s="182" t="str">
        <f ca="1">IF(EU1332="","",COUNTIF(EU$6:$EU1332,"&gt;"&amp;0))</f>
        <v/>
      </c>
      <c r="EZ1332" s="167"/>
      <c r="FA1332" s="155"/>
    </row>
    <row r="1333" spans="146:157" ht="27.6" customHeight="1">
      <c r="EP1333" s="181"/>
      <c r="EQ1333" s="181"/>
      <c r="ER1333" s="182"/>
      <c r="ES1333" s="182"/>
      <c r="ET1333" s="182" t="str">
        <f t="shared" ca="1" si="66"/>
        <v/>
      </c>
      <c r="EU1333" s="182" t="str">
        <f ca="1">IFERROR(IF(OFFSET($D$6,MATCH(VALUE(SUBSTITUTE(EQ1333,EG1333,"")),$A$6:$A$167,0)-1,MATCH($EG1333,$D$6:$CC$6,0)-1+7,1,1)&gt;0,OFFSET($D$6,MATCH(VALUE(SUBSTITUTE(EQ1333,EG1333,"")),$A$6:$A$167,0)-1,MATCH($EG1333,$D$6:$CC$6,0)-1+7,1,1),""),"")</f>
        <v/>
      </c>
      <c r="EV1333" s="182" t="str">
        <f ca="1">IF($EU1333&lt;&gt;"",IF(OFFSET($D$6,MATCH(VALUE(SUBSTITUTE($EQ1333,$EG1333,"")),$A$6:$A$167,0)-1,MATCH($EG1333,$D$6:$CC$6,0)-1+8,1,1)=0,"",OFFSET($D$6,MATCH(VALUE(SUBSTITUTE($EQ1333,$EG1333,"")),$A$6:$A$167,0)-1,MATCH($EG1333,$D$6:$CC$6,0)-1+8,1,1)),"")</f>
        <v/>
      </c>
      <c r="EW1333" s="182" t="str">
        <f t="shared" ca="1" si="67"/>
        <v/>
      </c>
      <c r="EX1333" s="182" t="str">
        <f t="shared" ca="1" si="68"/>
        <v/>
      </c>
      <c r="EY1333" s="182" t="str">
        <f ca="1">IF(EU1333="","",COUNTIF(EU$6:$EU1333,"&gt;"&amp;0))</f>
        <v/>
      </c>
      <c r="EZ1333" s="167"/>
      <c r="FA1333" s="155"/>
    </row>
    <row r="1334" spans="146:157" ht="27.6" customHeight="1">
      <c r="EP1334" s="181"/>
      <c r="EQ1334" s="181"/>
      <c r="ER1334" s="182"/>
      <c r="ES1334" s="182"/>
      <c r="ET1334" s="182" t="str">
        <f t="shared" ca="1" si="66"/>
        <v/>
      </c>
      <c r="EU1334" s="182" t="str">
        <f ca="1">IFERROR(IF(OFFSET($D$6,MATCH(VALUE(SUBSTITUTE(EQ1334,EG1334,"")),$A$6:$A$167,0)-1,MATCH($EG1334,$D$6:$CC$6,0)-1+7,1,1)&gt;0,OFFSET($D$6,MATCH(VALUE(SUBSTITUTE(EQ1334,EG1334,"")),$A$6:$A$167,0)-1,MATCH($EG1334,$D$6:$CC$6,0)-1+7,1,1),""),"")</f>
        <v/>
      </c>
      <c r="EV1334" s="182" t="str">
        <f ca="1">IF($EU1334&lt;&gt;"",IF(OFFSET($D$6,MATCH(VALUE(SUBSTITUTE($EQ1334,$EG1334,"")),$A$6:$A$167,0)-1,MATCH($EG1334,$D$6:$CC$6,0)-1+8,1,1)=0,"",OFFSET($D$6,MATCH(VALUE(SUBSTITUTE($EQ1334,$EG1334,"")),$A$6:$A$167,0)-1,MATCH($EG1334,$D$6:$CC$6,0)-1+8,1,1)),"")</f>
        <v/>
      </c>
      <c r="EW1334" s="182" t="str">
        <f t="shared" ca="1" si="67"/>
        <v/>
      </c>
      <c r="EX1334" s="182" t="str">
        <f t="shared" ca="1" si="68"/>
        <v/>
      </c>
      <c r="EY1334" s="182" t="str">
        <f ca="1">IF(EU1334="","",COUNTIF(EU$6:$EU1334,"&gt;"&amp;0))</f>
        <v/>
      </c>
      <c r="EZ1334" s="167"/>
      <c r="FA1334" s="155"/>
    </row>
    <row r="1335" spans="146:157" ht="27.6" customHeight="1">
      <c r="EP1335" s="181"/>
      <c r="EQ1335" s="181"/>
      <c r="ER1335" s="182"/>
      <c r="ES1335" s="182"/>
      <c r="ET1335" s="182" t="str">
        <f t="shared" ca="1" si="66"/>
        <v/>
      </c>
      <c r="EU1335" s="182" t="str">
        <f ca="1">IFERROR(IF(OFFSET($D$6,MATCH(VALUE(SUBSTITUTE(EQ1335,EG1335,"")),$A$6:$A$167,0)-1,MATCH($EG1335,$D$6:$CC$6,0)-1+7,1,1)&gt;0,OFFSET($D$6,MATCH(VALUE(SUBSTITUTE(EQ1335,EG1335,"")),$A$6:$A$167,0)-1,MATCH($EG1335,$D$6:$CC$6,0)-1+7,1,1),""),"")</f>
        <v/>
      </c>
      <c r="EV1335" s="182" t="str">
        <f ca="1">IF($EU1335&lt;&gt;"",IF(OFFSET($D$6,MATCH(VALUE(SUBSTITUTE($EQ1335,$EG1335,"")),$A$6:$A$167,0)-1,MATCH($EG1335,$D$6:$CC$6,0)-1+8,1,1)=0,"",OFFSET($D$6,MATCH(VALUE(SUBSTITUTE($EQ1335,$EG1335,"")),$A$6:$A$167,0)-1,MATCH($EG1335,$D$6:$CC$6,0)-1+8,1,1)),"")</f>
        <v/>
      </c>
      <c r="EW1335" s="182" t="str">
        <f t="shared" ca="1" si="67"/>
        <v/>
      </c>
      <c r="EX1335" s="182" t="str">
        <f t="shared" ca="1" si="68"/>
        <v/>
      </c>
      <c r="EY1335" s="182" t="str">
        <f ca="1">IF(EU1335="","",COUNTIF(EU$6:$EU1335,"&gt;"&amp;0))</f>
        <v/>
      </c>
      <c r="EZ1335" s="167"/>
      <c r="FA1335" s="155"/>
    </row>
    <row r="1336" spans="146:157" ht="27.6" customHeight="1">
      <c r="EP1336" s="181"/>
      <c r="EQ1336" s="181"/>
      <c r="ER1336" s="182"/>
      <c r="ES1336" s="182"/>
      <c r="ET1336" s="182" t="str">
        <f t="shared" ca="1" si="66"/>
        <v/>
      </c>
      <c r="EU1336" s="182" t="str">
        <f ca="1">IFERROR(IF(OFFSET($D$6,MATCH(VALUE(SUBSTITUTE(EQ1336,EG1336,"")),$A$6:$A$167,0)-1,MATCH($EG1336,$D$6:$CC$6,0)-1+7,1,1)&gt;0,OFFSET($D$6,MATCH(VALUE(SUBSTITUTE(EQ1336,EG1336,"")),$A$6:$A$167,0)-1,MATCH($EG1336,$D$6:$CC$6,0)-1+7,1,1),""),"")</f>
        <v/>
      </c>
      <c r="EV1336" s="182" t="str">
        <f ca="1">IF($EU1336&lt;&gt;"",IF(OFFSET($D$6,MATCH(VALUE(SUBSTITUTE($EQ1336,$EG1336,"")),$A$6:$A$167,0)-1,MATCH($EG1336,$D$6:$CC$6,0)-1+8,1,1)=0,"",OFFSET($D$6,MATCH(VALUE(SUBSTITUTE($EQ1336,$EG1336,"")),$A$6:$A$167,0)-1,MATCH($EG1336,$D$6:$CC$6,0)-1+8,1,1)),"")</f>
        <v/>
      </c>
      <c r="EW1336" s="182" t="str">
        <f t="shared" ca="1" si="67"/>
        <v/>
      </c>
      <c r="EX1336" s="182" t="str">
        <f t="shared" ca="1" si="68"/>
        <v/>
      </c>
      <c r="EY1336" s="182" t="str">
        <f ca="1">IF(EU1336="","",COUNTIF(EU$6:$EU1336,"&gt;"&amp;0))</f>
        <v/>
      </c>
      <c r="EZ1336" s="167"/>
      <c r="FA1336" s="155"/>
    </row>
    <row r="1337" spans="146:157" ht="27.6" customHeight="1">
      <c r="EP1337" s="181"/>
      <c r="EQ1337" s="181"/>
      <c r="ER1337" s="182"/>
      <c r="ES1337" s="182"/>
      <c r="ET1337" s="182" t="str">
        <f t="shared" ca="1" si="66"/>
        <v/>
      </c>
      <c r="EU1337" s="182" t="str">
        <f ca="1">IFERROR(IF(OFFSET($D$6,MATCH(VALUE(SUBSTITUTE(EQ1337,EG1337,"")),$A$6:$A$167,0)-1,MATCH($EG1337,$D$6:$CC$6,0)-1+7,1,1)&gt;0,OFFSET($D$6,MATCH(VALUE(SUBSTITUTE(EQ1337,EG1337,"")),$A$6:$A$167,0)-1,MATCH($EG1337,$D$6:$CC$6,0)-1+7,1,1),""),"")</f>
        <v/>
      </c>
      <c r="EV1337" s="182" t="str">
        <f ca="1">IF($EU1337&lt;&gt;"",IF(OFFSET($D$6,MATCH(VALUE(SUBSTITUTE($EQ1337,$EG1337,"")),$A$6:$A$167,0)-1,MATCH($EG1337,$D$6:$CC$6,0)-1+8,1,1)=0,"",OFFSET($D$6,MATCH(VALUE(SUBSTITUTE($EQ1337,$EG1337,"")),$A$6:$A$167,0)-1,MATCH($EG1337,$D$6:$CC$6,0)-1+8,1,1)),"")</f>
        <v/>
      </c>
      <c r="EW1337" s="182" t="str">
        <f t="shared" ca="1" si="67"/>
        <v/>
      </c>
      <c r="EX1337" s="182" t="str">
        <f t="shared" ca="1" si="68"/>
        <v/>
      </c>
      <c r="EY1337" s="182" t="str">
        <f ca="1">IF(EU1337="","",COUNTIF(EU$6:$EU1337,"&gt;"&amp;0))</f>
        <v/>
      </c>
      <c r="EZ1337" s="167"/>
      <c r="FA1337" s="155"/>
    </row>
    <row r="1338" spans="146:157" ht="27.6" customHeight="1">
      <c r="EP1338" s="181"/>
      <c r="EQ1338" s="181"/>
      <c r="ER1338" s="182"/>
      <c r="ES1338" s="182"/>
      <c r="ET1338" s="182" t="str">
        <f t="shared" ca="1" si="66"/>
        <v/>
      </c>
      <c r="EU1338" s="182" t="str">
        <f ca="1">IFERROR(IF(OFFSET($D$6,MATCH(VALUE(SUBSTITUTE(EQ1338,EG1338,"")),$A$6:$A$167,0)-1,MATCH($EG1338,$D$6:$CC$6,0)-1+7,1,1)&gt;0,OFFSET($D$6,MATCH(VALUE(SUBSTITUTE(EQ1338,EG1338,"")),$A$6:$A$167,0)-1,MATCH($EG1338,$D$6:$CC$6,0)-1+7,1,1),""),"")</f>
        <v/>
      </c>
      <c r="EV1338" s="182" t="str">
        <f ca="1">IF($EU1338&lt;&gt;"",IF(OFFSET($D$6,MATCH(VALUE(SUBSTITUTE($EQ1338,$EG1338,"")),$A$6:$A$167,0)-1,MATCH($EG1338,$D$6:$CC$6,0)-1+8,1,1)=0,"",OFFSET($D$6,MATCH(VALUE(SUBSTITUTE($EQ1338,$EG1338,"")),$A$6:$A$167,0)-1,MATCH($EG1338,$D$6:$CC$6,0)-1+8,1,1)),"")</f>
        <v/>
      </c>
      <c r="EW1338" s="182" t="str">
        <f t="shared" ca="1" si="67"/>
        <v/>
      </c>
      <c r="EX1338" s="182" t="str">
        <f t="shared" ca="1" si="68"/>
        <v/>
      </c>
      <c r="EY1338" s="182" t="str">
        <f ca="1">IF(EU1338="","",COUNTIF(EU$6:$EU1338,"&gt;"&amp;0))</f>
        <v/>
      </c>
      <c r="EZ1338" s="167"/>
      <c r="FA1338" s="155"/>
    </row>
    <row r="1339" spans="146:157" ht="27.6" customHeight="1">
      <c r="EP1339" s="181"/>
      <c r="EQ1339" s="181"/>
      <c r="ER1339" s="182"/>
      <c r="ES1339" s="182"/>
      <c r="ET1339" s="182" t="str">
        <f t="shared" ca="1" si="66"/>
        <v/>
      </c>
      <c r="EU1339" s="182" t="str">
        <f ca="1">IFERROR(IF(OFFSET($D$6,MATCH(VALUE(SUBSTITUTE(EQ1339,EG1339,"")),$A$6:$A$167,0)-1,MATCH($EG1339,$D$6:$CC$6,0)-1+7,1,1)&gt;0,OFFSET($D$6,MATCH(VALUE(SUBSTITUTE(EQ1339,EG1339,"")),$A$6:$A$167,0)-1,MATCH($EG1339,$D$6:$CC$6,0)-1+7,1,1),""),"")</f>
        <v/>
      </c>
      <c r="EV1339" s="182" t="str">
        <f ca="1">IF($EU1339&lt;&gt;"",IF(OFFSET($D$6,MATCH(VALUE(SUBSTITUTE($EQ1339,$EG1339,"")),$A$6:$A$167,0)-1,MATCH($EG1339,$D$6:$CC$6,0)-1+8,1,1)=0,"",OFFSET($D$6,MATCH(VALUE(SUBSTITUTE($EQ1339,$EG1339,"")),$A$6:$A$167,0)-1,MATCH($EG1339,$D$6:$CC$6,0)-1+8,1,1)),"")</f>
        <v/>
      </c>
      <c r="EW1339" s="182" t="str">
        <f t="shared" ca="1" si="67"/>
        <v/>
      </c>
      <c r="EX1339" s="182" t="str">
        <f t="shared" ca="1" si="68"/>
        <v/>
      </c>
      <c r="EY1339" s="182" t="str">
        <f ca="1">IF(EU1339="","",COUNTIF(EU$6:$EU1339,"&gt;"&amp;0))</f>
        <v/>
      </c>
      <c r="EZ1339" s="167"/>
      <c r="FA1339" s="155"/>
    </row>
    <row r="1340" spans="146:157" ht="27.6" customHeight="1">
      <c r="EP1340" s="181"/>
      <c r="EQ1340" s="181"/>
      <c r="ER1340" s="182"/>
      <c r="ES1340" s="182"/>
      <c r="ET1340" s="182" t="str">
        <f t="shared" ca="1" si="66"/>
        <v/>
      </c>
      <c r="EU1340" s="182" t="str">
        <f ca="1">IFERROR(IF(OFFSET($D$6,MATCH(VALUE(SUBSTITUTE(EQ1340,EG1340,"")),$A$6:$A$167,0)-1,MATCH($EG1340,$D$6:$CC$6,0)-1+7,1,1)&gt;0,OFFSET($D$6,MATCH(VALUE(SUBSTITUTE(EQ1340,EG1340,"")),$A$6:$A$167,0)-1,MATCH($EG1340,$D$6:$CC$6,0)-1+7,1,1),""),"")</f>
        <v/>
      </c>
      <c r="EV1340" s="182" t="str">
        <f ca="1">IF($EU1340&lt;&gt;"",IF(OFFSET($D$6,MATCH(VALUE(SUBSTITUTE($EQ1340,$EG1340,"")),$A$6:$A$167,0)-1,MATCH($EG1340,$D$6:$CC$6,0)-1+8,1,1)=0,"",OFFSET($D$6,MATCH(VALUE(SUBSTITUTE($EQ1340,$EG1340,"")),$A$6:$A$167,0)-1,MATCH($EG1340,$D$6:$CC$6,0)-1+8,1,1)),"")</f>
        <v/>
      </c>
      <c r="EW1340" s="182" t="str">
        <f t="shared" ca="1" si="67"/>
        <v/>
      </c>
      <c r="EX1340" s="182" t="str">
        <f t="shared" ca="1" si="68"/>
        <v/>
      </c>
      <c r="EY1340" s="182" t="str">
        <f ca="1">IF(EU1340="","",COUNTIF(EU$6:$EU1340,"&gt;"&amp;0))</f>
        <v/>
      </c>
      <c r="EZ1340" s="167"/>
      <c r="FA1340" s="155"/>
    </row>
    <row r="1341" spans="146:157" ht="27.6" customHeight="1">
      <c r="EP1341" s="181"/>
      <c r="EQ1341" s="181"/>
      <c r="ER1341" s="182"/>
      <c r="ES1341" s="182"/>
      <c r="ET1341" s="182" t="str">
        <f t="shared" ca="1" si="66"/>
        <v/>
      </c>
      <c r="EU1341" s="182" t="str">
        <f ca="1">IFERROR(IF(OFFSET($D$6,MATCH(VALUE(SUBSTITUTE(EQ1341,EG1341,"")),$A$6:$A$167,0)-1,MATCH($EG1341,$D$6:$CC$6,0)-1+7,1,1)&gt;0,OFFSET($D$6,MATCH(VALUE(SUBSTITUTE(EQ1341,EG1341,"")),$A$6:$A$167,0)-1,MATCH($EG1341,$D$6:$CC$6,0)-1+7,1,1),""),"")</f>
        <v/>
      </c>
      <c r="EV1341" s="182" t="str">
        <f ca="1">IF($EU1341&lt;&gt;"",IF(OFFSET($D$6,MATCH(VALUE(SUBSTITUTE($EQ1341,$EG1341,"")),$A$6:$A$167,0)-1,MATCH($EG1341,$D$6:$CC$6,0)-1+8,1,1)=0,"",OFFSET($D$6,MATCH(VALUE(SUBSTITUTE($EQ1341,$EG1341,"")),$A$6:$A$167,0)-1,MATCH($EG1341,$D$6:$CC$6,0)-1+8,1,1)),"")</f>
        <v/>
      </c>
      <c r="EW1341" s="182" t="str">
        <f t="shared" ca="1" si="67"/>
        <v/>
      </c>
      <c r="EX1341" s="182" t="str">
        <f t="shared" ca="1" si="68"/>
        <v/>
      </c>
      <c r="EY1341" s="182" t="str">
        <f ca="1">IF(EU1341="","",COUNTIF(EU$6:$EU1341,"&gt;"&amp;0))</f>
        <v/>
      </c>
      <c r="EZ1341" s="167"/>
      <c r="FA1341" s="155"/>
    </row>
    <row r="1342" spans="146:157" ht="27.6" customHeight="1">
      <c r="EP1342" s="181"/>
      <c r="EQ1342" s="181"/>
      <c r="ER1342" s="182"/>
      <c r="ES1342" s="182"/>
      <c r="ET1342" s="182" t="str">
        <f t="shared" ca="1" si="66"/>
        <v/>
      </c>
      <c r="EU1342" s="182" t="str">
        <f ca="1">IFERROR(IF(OFFSET($D$6,MATCH(VALUE(SUBSTITUTE(EQ1342,EG1342,"")),$A$6:$A$167,0)-1,MATCH($EG1342,$D$6:$CC$6,0)-1+7,1,1)&gt;0,OFFSET($D$6,MATCH(VALUE(SUBSTITUTE(EQ1342,EG1342,"")),$A$6:$A$167,0)-1,MATCH($EG1342,$D$6:$CC$6,0)-1+7,1,1),""),"")</f>
        <v/>
      </c>
      <c r="EV1342" s="182" t="str">
        <f ca="1">IF($EU1342&lt;&gt;"",IF(OFFSET($D$6,MATCH(VALUE(SUBSTITUTE($EQ1342,$EG1342,"")),$A$6:$A$167,0)-1,MATCH($EG1342,$D$6:$CC$6,0)-1+8,1,1)=0,"",OFFSET($D$6,MATCH(VALUE(SUBSTITUTE($EQ1342,$EG1342,"")),$A$6:$A$167,0)-1,MATCH($EG1342,$D$6:$CC$6,0)-1+8,1,1)),"")</f>
        <v/>
      </c>
      <c r="EW1342" s="182" t="str">
        <f t="shared" ca="1" si="67"/>
        <v/>
      </c>
      <c r="EX1342" s="182" t="str">
        <f t="shared" ca="1" si="68"/>
        <v/>
      </c>
      <c r="EY1342" s="182" t="str">
        <f ca="1">IF(EU1342="","",COUNTIF(EU$6:$EU1342,"&gt;"&amp;0))</f>
        <v/>
      </c>
      <c r="EZ1342" s="167"/>
      <c r="FA1342" s="155"/>
    </row>
    <row r="1343" spans="146:157" ht="27.6" customHeight="1">
      <c r="EP1343" s="181"/>
      <c r="EQ1343" s="181"/>
      <c r="ER1343" s="182"/>
      <c r="ES1343" s="182"/>
      <c r="ET1343" s="182" t="str">
        <f t="shared" ca="1" si="66"/>
        <v/>
      </c>
      <c r="EU1343" s="182" t="str">
        <f ca="1">IFERROR(IF(OFFSET($D$6,MATCH(VALUE(SUBSTITUTE(EQ1343,EG1343,"")),$A$6:$A$167,0)-1,MATCH($EG1343,$D$6:$CC$6,0)-1+7,1,1)&gt;0,OFFSET($D$6,MATCH(VALUE(SUBSTITUTE(EQ1343,EG1343,"")),$A$6:$A$167,0)-1,MATCH($EG1343,$D$6:$CC$6,0)-1+7,1,1),""),"")</f>
        <v/>
      </c>
      <c r="EV1343" s="182" t="str">
        <f ca="1">IF($EU1343&lt;&gt;"",IF(OFFSET($D$6,MATCH(VALUE(SUBSTITUTE($EQ1343,$EG1343,"")),$A$6:$A$167,0)-1,MATCH($EG1343,$D$6:$CC$6,0)-1+8,1,1)=0,"",OFFSET($D$6,MATCH(VALUE(SUBSTITUTE($EQ1343,$EG1343,"")),$A$6:$A$167,0)-1,MATCH($EG1343,$D$6:$CC$6,0)-1+8,1,1)),"")</f>
        <v/>
      </c>
      <c r="EW1343" s="182" t="str">
        <f t="shared" ca="1" si="67"/>
        <v/>
      </c>
      <c r="EX1343" s="182" t="str">
        <f t="shared" ca="1" si="68"/>
        <v/>
      </c>
      <c r="EY1343" s="182" t="str">
        <f ca="1">IF(EU1343="","",COUNTIF(EU$6:$EU1343,"&gt;"&amp;0))</f>
        <v/>
      </c>
      <c r="EZ1343" s="167"/>
      <c r="FA1343" s="155"/>
    </row>
    <row r="1344" spans="146:157" ht="27.6" customHeight="1">
      <c r="EP1344" s="181"/>
      <c r="EQ1344" s="181"/>
      <c r="ER1344" s="182"/>
      <c r="ES1344" s="182"/>
      <c r="ET1344" s="182" t="str">
        <f t="shared" ca="1" si="66"/>
        <v/>
      </c>
      <c r="EU1344" s="182" t="str">
        <f ca="1">IFERROR(IF(OFFSET($D$6,MATCH(VALUE(SUBSTITUTE(EQ1344,EG1344,"")),$A$6:$A$167,0)-1,MATCH($EG1344,$D$6:$CC$6,0)-1+7,1,1)&gt;0,OFFSET($D$6,MATCH(VALUE(SUBSTITUTE(EQ1344,EG1344,"")),$A$6:$A$167,0)-1,MATCH($EG1344,$D$6:$CC$6,0)-1+7,1,1),""),"")</f>
        <v/>
      </c>
      <c r="EV1344" s="182" t="str">
        <f ca="1">IF($EU1344&lt;&gt;"",IF(OFFSET($D$6,MATCH(VALUE(SUBSTITUTE($EQ1344,$EG1344,"")),$A$6:$A$167,0)-1,MATCH($EG1344,$D$6:$CC$6,0)-1+8,1,1)=0,"",OFFSET($D$6,MATCH(VALUE(SUBSTITUTE($EQ1344,$EG1344,"")),$A$6:$A$167,0)-1,MATCH($EG1344,$D$6:$CC$6,0)-1+8,1,1)),"")</f>
        <v/>
      </c>
      <c r="EW1344" s="182" t="str">
        <f t="shared" ca="1" si="67"/>
        <v/>
      </c>
      <c r="EX1344" s="182" t="str">
        <f t="shared" ca="1" si="68"/>
        <v/>
      </c>
      <c r="EY1344" s="182" t="str">
        <f ca="1">IF(EU1344="","",COUNTIF(EU$6:$EU1344,"&gt;"&amp;0))</f>
        <v/>
      </c>
      <c r="EZ1344" s="167"/>
      <c r="FA1344" s="155"/>
    </row>
    <row r="1345" spans="146:157" ht="27.6" customHeight="1">
      <c r="EP1345" s="181"/>
      <c r="EQ1345" s="181"/>
      <c r="ER1345" s="182"/>
      <c r="ES1345" s="182"/>
      <c r="ET1345" s="182" t="str">
        <f t="shared" ca="1" si="66"/>
        <v/>
      </c>
      <c r="EU1345" s="182" t="str">
        <f ca="1">IFERROR(IF(OFFSET($D$6,MATCH(VALUE(SUBSTITUTE(EQ1345,EG1345,"")),$A$6:$A$167,0)-1,MATCH($EG1345,$D$6:$CC$6,0)-1+7,1,1)&gt;0,OFFSET($D$6,MATCH(VALUE(SUBSTITUTE(EQ1345,EG1345,"")),$A$6:$A$167,0)-1,MATCH($EG1345,$D$6:$CC$6,0)-1+7,1,1),""),"")</f>
        <v/>
      </c>
      <c r="EV1345" s="182" t="str">
        <f ca="1">IF($EU1345&lt;&gt;"",IF(OFFSET($D$6,MATCH(VALUE(SUBSTITUTE($EQ1345,$EG1345,"")),$A$6:$A$167,0)-1,MATCH($EG1345,$D$6:$CC$6,0)-1+8,1,1)=0,"",OFFSET($D$6,MATCH(VALUE(SUBSTITUTE($EQ1345,$EG1345,"")),$A$6:$A$167,0)-1,MATCH($EG1345,$D$6:$CC$6,0)-1+8,1,1)),"")</f>
        <v/>
      </c>
      <c r="EW1345" s="182" t="str">
        <f t="shared" ca="1" si="67"/>
        <v/>
      </c>
      <c r="EX1345" s="182" t="str">
        <f t="shared" ca="1" si="68"/>
        <v/>
      </c>
      <c r="EY1345" s="182" t="str">
        <f ca="1">IF(EU1345="","",COUNTIF(EU$6:$EU1345,"&gt;"&amp;0))</f>
        <v/>
      </c>
      <c r="EZ1345" s="167"/>
      <c r="FA1345" s="155"/>
    </row>
    <row r="1346" spans="146:157" ht="27.6" customHeight="1">
      <c r="EP1346" s="181"/>
      <c r="EQ1346" s="181"/>
      <c r="ER1346" s="182"/>
      <c r="ES1346" s="182"/>
      <c r="ET1346" s="182" t="str">
        <f t="shared" ca="1" si="66"/>
        <v/>
      </c>
      <c r="EU1346" s="182" t="str">
        <f ca="1">IFERROR(IF(OFFSET($D$6,MATCH(VALUE(SUBSTITUTE(EQ1346,EG1346,"")),$A$6:$A$167,0)-1,MATCH($EG1346,$D$6:$CC$6,0)-1+7,1,1)&gt;0,OFFSET($D$6,MATCH(VALUE(SUBSTITUTE(EQ1346,EG1346,"")),$A$6:$A$167,0)-1,MATCH($EG1346,$D$6:$CC$6,0)-1+7,1,1),""),"")</f>
        <v/>
      </c>
      <c r="EV1346" s="182" t="str">
        <f ca="1">IF($EU1346&lt;&gt;"",IF(OFFSET($D$6,MATCH(VALUE(SUBSTITUTE($EQ1346,$EG1346,"")),$A$6:$A$167,0)-1,MATCH($EG1346,$D$6:$CC$6,0)-1+8,1,1)=0,"",OFFSET($D$6,MATCH(VALUE(SUBSTITUTE($EQ1346,$EG1346,"")),$A$6:$A$167,0)-1,MATCH($EG1346,$D$6:$CC$6,0)-1+8,1,1)),"")</f>
        <v/>
      </c>
      <c r="EW1346" s="182" t="str">
        <f t="shared" ca="1" si="67"/>
        <v/>
      </c>
      <c r="EX1346" s="182" t="str">
        <f t="shared" ca="1" si="68"/>
        <v/>
      </c>
      <c r="EY1346" s="182" t="str">
        <f ca="1">IF(EU1346="","",COUNTIF(EU$6:$EU1346,"&gt;"&amp;0))</f>
        <v/>
      </c>
      <c r="EZ1346" s="167"/>
      <c r="FA1346" s="155"/>
    </row>
    <row r="1347" spans="146:157" ht="27.6" customHeight="1">
      <c r="EP1347" s="181"/>
      <c r="EQ1347" s="181"/>
      <c r="ER1347" s="182"/>
      <c r="ES1347" s="182"/>
      <c r="ET1347" s="182" t="str">
        <f t="shared" ca="1" si="66"/>
        <v/>
      </c>
      <c r="EU1347" s="182" t="str">
        <f ca="1">IFERROR(IF(OFFSET($D$6,MATCH(VALUE(SUBSTITUTE(EQ1347,EG1347,"")),$A$6:$A$167,0)-1,MATCH($EG1347,$D$6:$CC$6,0)-1+7,1,1)&gt;0,OFFSET($D$6,MATCH(VALUE(SUBSTITUTE(EQ1347,EG1347,"")),$A$6:$A$167,0)-1,MATCH($EG1347,$D$6:$CC$6,0)-1+7,1,1),""),"")</f>
        <v/>
      </c>
      <c r="EV1347" s="182" t="str">
        <f ca="1">IF($EU1347&lt;&gt;"",IF(OFFSET($D$6,MATCH(VALUE(SUBSTITUTE($EQ1347,$EG1347,"")),$A$6:$A$167,0)-1,MATCH($EG1347,$D$6:$CC$6,0)-1+8,1,1)=0,"",OFFSET($D$6,MATCH(VALUE(SUBSTITUTE($EQ1347,$EG1347,"")),$A$6:$A$167,0)-1,MATCH($EG1347,$D$6:$CC$6,0)-1+8,1,1)),"")</f>
        <v/>
      </c>
      <c r="EW1347" s="182" t="str">
        <f t="shared" ca="1" si="67"/>
        <v/>
      </c>
      <c r="EX1347" s="182" t="str">
        <f t="shared" ca="1" si="68"/>
        <v/>
      </c>
      <c r="EY1347" s="182" t="str">
        <f ca="1">IF(EU1347="","",COUNTIF(EU$6:$EU1347,"&gt;"&amp;0))</f>
        <v/>
      </c>
      <c r="EZ1347" s="167"/>
      <c r="FA1347" s="155"/>
    </row>
    <row r="1348" spans="146:157" ht="27.6" customHeight="1">
      <c r="EP1348" s="181"/>
      <c r="EQ1348" s="181"/>
      <c r="ER1348" s="182"/>
      <c r="ES1348" s="182"/>
      <c r="ET1348" s="182" t="str">
        <f t="shared" ca="1" si="66"/>
        <v/>
      </c>
      <c r="EU1348" s="182" t="str">
        <f ca="1">IFERROR(IF(OFFSET($D$6,MATCH(VALUE(SUBSTITUTE(EQ1348,EG1348,"")),$A$6:$A$167,0)-1,MATCH($EG1348,$D$6:$CC$6,0)-1+7,1,1)&gt;0,OFFSET($D$6,MATCH(VALUE(SUBSTITUTE(EQ1348,EG1348,"")),$A$6:$A$167,0)-1,MATCH($EG1348,$D$6:$CC$6,0)-1+7,1,1),""),"")</f>
        <v/>
      </c>
      <c r="EV1348" s="182" t="str">
        <f ca="1">IF($EU1348&lt;&gt;"",IF(OFFSET($D$6,MATCH(VALUE(SUBSTITUTE($EQ1348,$EG1348,"")),$A$6:$A$167,0)-1,MATCH($EG1348,$D$6:$CC$6,0)-1+8,1,1)=0,"",OFFSET($D$6,MATCH(VALUE(SUBSTITUTE($EQ1348,$EG1348,"")),$A$6:$A$167,0)-1,MATCH($EG1348,$D$6:$CC$6,0)-1+8,1,1)),"")</f>
        <v/>
      </c>
      <c r="EW1348" s="182" t="str">
        <f t="shared" ca="1" si="67"/>
        <v/>
      </c>
      <c r="EX1348" s="182" t="str">
        <f t="shared" ca="1" si="68"/>
        <v/>
      </c>
      <c r="EY1348" s="182" t="str">
        <f ca="1">IF(EU1348="","",COUNTIF(EU$6:$EU1348,"&gt;"&amp;0))</f>
        <v/>
      </c>
      <c r="EZ1348" s="167"/>
      <c r="FA1348" s="155"/>
    </row>
    <row r="1349" spans="146:157" ht="27.6" customHeight="1">
      <c r="EP1349" s="181"/>
      <c r="EQ1349" s="181"/>
      <c r="ER1349" s="182"/>
      <c r="ES1349" s="182"/>
      <c r="ET1349" s="182" t="str">
        <f t="shared" ca="1" si="66"/>
        <v/>
      </c>
      <c r="EU1349" s="182" t="str">
        <f ca="1">IFERROR(IF(OFFSET($D$6,MATCH(VALUE(SUBSTITUTE(EQ1349,EG1349,"")),$A$6:$A$167,0)-1,MATCH($EG1349,$D$6:$CC$6,0)-1+7,1,1)&gt;0,OFFSET($D$6,MATCH(VALUE(SUBSTITUTE(EQ1349,EG1349,"")),$A$6:$A$167,0)-1,MATCH($EG1349,$D$6:$CC$6,0)-1+7,1,1),""),"")</f>
        <v/>
      </c>
      <c r="EV1349" s="182" t="str">
        <f ca="1">IF($EU1349&lt;&gt;"",IF(OFFSET($D$6,MATCH(VALUE(SUBSTITUTE($EQ1349,$EG1349,"")),$A$6:$A$167,0)-1,MATCH($EG1349,$D$6:$CC$6,0)-1+8,1,1)=0,"",OFFSET($D$6,MATCH(VALUE(SUBSTITUTE($EQ1349,$EG1349,"")),$A$6:$A$167,0)-1,MATCH($EG1349,$D$6:$CC$6,0)-1+8,1,1)),"")</f>
        <v/>
      </c>
      <c r="EW1349" s="182" t="str">
        <f t="shared" ca="1" si="67"/>
        <v/>
      </c>
      <c r="EX1349" s="182" t="str">
        <f t="shared" ca="1" si="68"/>
        <v/>
      </c>
      <c r="EY1349" s="182" t="str">
        <f ca="1">IF(EU1349="","",COUNTIF(EU$6:$EU1349,"&gt;"&amp;0))</f>
        <v/>
      </c>
      <c r="EZ1349" s="167"/>
      <c r="FA1349" s="155"/>
    </row>
    <row r="1350" spans="146:157" ht="27.6" customHeight="1">
      <c r="EP1350" s="181"/>
      <c r="EQ1350" s="181"/>
      <c r="ER1350" s="182"/>
      <c r="ES1350" s="182"/>
      <c r="ET1350" s="182" t="str">
        <f t="shared" ca="1" si="66"/>
        <v/>
      </c>
      <c r="EU1350" s="182" t="str">
        <f ca="1">IFERROR(IF(OFFSET($D$6,MATCH(VALUE(SUBSTITUTE(EQ1350,EG1350,"")),$A$6:$A$167,0)-1,MATCH($EG1350,$D$6:$CC$6,0)-1+7,1,1)&gt;0,OFFSET($D$6,MATCH(VALUE(SUBSTITUTE(EQ1350,EG1350,"")),$A$6:$A$167,0)-1,MATCH($EG1350,$D$6:$CC$6,0)-1+7,1,1),""),"")</f>
        <v/>
      </c>
      <c r="EV1350" s="182" t="str">
        <f ca="1">IF($EU1350&lt;&gt;"",IF(OFFSET($D$6,MATCH(VALUE(SUBSTITUTE($EQ1350,$EG1350,"")),$A$6:$A$167,0)-1,MATCH($EG1350,$D$6:$CC$6,0)-1+8,1,1)=0,"",OFFSET($D$6,MATCH(VALUE(SUBSTITUTE($EQ1350,$EG1350,"")),$A$6:$A$167,0)-1,MATCH($EG1350,$D$6:$CC$6,0)-1+8,1,1)),"")</f>
        <v/>
      </c>
      <c r="EW1350" s="182" t="str">
        <f t="shared" ca="1" si="67"/>
        <v/>
      </c>
      <c r="EX1350" s="182" t="str">
        <f t="shared" ca="1" si="68"/>
        <v/>
      </c>
      <c r="EY1350" s="182" t="str">
        <f ca="1">IF(EU1350="","",COUNTIF(EU$6:$EU1350,"&gt;"&amp;0))</f>
        <v/>
      </c>
      <c r="EZ1350" s="167"/>
      <c r="FA1350" s="155"/>
    </row>
    <row r="1351" spans="146:157" ht="27.6" customHeight="1">
      <c r="EP1351" s="181"/>
      <c r="EQ1351" s="181"/>
      <c r="ER1351" s="182"/>
      <c r="ES1351" s="182"/>
      <c r="ET1351" s="182" t="str">
        <f t="shared" ref="ET1351:ET1414" ca="1" si="69">IF(EY1351="","",EN1351)</f>
        <v/>
      </c>
      <c r="EU1351" s="182" t="str">
        <f ca="1">IFERROR(IF(OFFSET($D$6,MATCH(VALUE(SUBSTITUTE(EQ1351,EG1351,"")),$A$6:$A$167,0)-1,MATCH($EG1351,$D$6:$CC$6,0)-1+7,1,1)&gt;0,OFFSET($D$6,MATCH(VALUE(SUBSTITUTE(EQ1351,EG1351,"")),$A$6:$A$167,0)-1,MATCH($EG1351,$D$6:$CC$6,0)-1+7,1,1),""),"")</f>
        <v/>
      </c>
      <c r="EV1351" s="182" t="str">
        <f ca="1">IF($EU1351&lt;&gt;"",IF(OFFSET($D$6,MATCH(VALUE(SUBSTITUTE($EQ1351,$EG1351,"")),$A$6:$A$167,0)-1,MATCH($EG1351,$D$6:$CC$6,0)-1+8,1,1)=0,"",OFFSET($D$6,MATCH(VALUE(SUBSTITUTE($EQ1351,$EG1351,"")),$A$6:$A$167,0)-1,MATCH($EG1351,$D$6:$CC$6,0)-1+8,1,1)),"")</f>
        <v/>
      </c>
      <c r="EW1351" s="182" t="str">
        <f t="shared" ref="EW1351:EW1414" ca="1" si="70">IF(EY1351="","","F")</f>
        <v/>
      </c>
      <c r="EX1351" s="182" t="str">
        <f t="shared" ref="EX1351:EX1414" ca="1" si="71">IF(EY1351="","",EM1351)</f>
        <v/>
      </c>
      <c r="EY1351" s="182" t="str">
        <f ca="1">IF(EU1351="","",COUNTIF(EU$6:$EU1351,"&gt;"&amp;0))</f>
        <v/>
      </c>
      <c r="EZ1351" s="167"/>
      <c r="FA1351" s="155"/>
    </row>
    <row r="1352" spans="146:157" ht="27.6" customHeight="1">
      <c r="EP1352" s="181"/>
      <c r="EQ1352" s="181"/>
      <c r="ER1352" s="182"/>
      <c r="ES1352" s="182"/>
      <c r="ET1352" s="182" t="str">
        <f t="shared" ca="1" si="69"/>
        <v/>
      </c>
      <c r="EU1352" s="182" t="str">
        <f ca="1">IFERROR(IF(OFFSET($D$6,MATCH(VALUE(SUBSTITUTE(EQ1352,EG1352,"")),$A$6:$A$167,0)-1,MATCH($EG1352,$D$6:$CC$6,0)-1+7,1,1)&gt;0,OFFSET($D$6,MATCH(VALUE(SUBSTITUTE(EQ1352,EG1352,"")),$A$6:$A$167,0)-1,MATCH($EG1352,$D$6:$CC$6,0)-1+7,1,1),""),"")</f>
        <v/>
      </c>
      <c r="EV1352" s="182" t="str">
        <f ca="1">IF($EU1352&lt;&gt;"",IF(OFFSET($D$6,MATCH(VALUE(SUBSTITUTE($EQ1352,$EG1352,"")),$A$6:$A$167,0)-1,MATCH($EG1352,$D$6:$CC$6,0)-1+8,1,1)=0,"",OFFSET($D$6,MATCH(VALUE(SUBSTITUTE($EQ1352,$EG1352,"")),$A$6:$A$167,0)-1,MATCH($EG1352,$D$6:$CC$6,0)-1+8,1,1)),"")</f>
        <v/>
      </c>
      <c r="EW1352" s="182" t="str">
        <f t="shared" ca="1" si="70"/>
        <v/>
      </c>
      <c r="EX1352" s="182" t="str">
        <f t="shared" ca="1" si="71"/>
        <v/>
      </c>
      <c r="EY1352" s="182" t="str">
        <f ca="1">IF(EU1352="","",COUNTIF(EU$6:$EU1352,"&gt;"&amp;0))</f>
        <v/>
      </c>
      <c r="EZ1352" s="167"/>
      <c r="FA1352" s="155"/>
    </row>
    <row r="1353" spans="146:157" ht="27.6" customHeight="1">
      <c r="EP1353" s="181"/>
      <c r="EQ1353" s="181"/>
      <c r="ER1353" s="182"/>
      <c r="ES1353" s="182"/>
      <c r="ET1353" s="182" t="str">
        <f t="shared" ca="1" si="69"/>
        <v/>
      </c>
      <c r="EU1353" s="182" t="str">
        <f ca="1">IFERROR(IF(OFFSET($D$6,MATCH(VALUE(SUBSTITUTE(EQ1353,EG1353,"")),$A$6:$A$167,0)-1,MATCH($EG1353,$D$6:$CC$6,0)-1+7,1,1)&gt;0,OFFSET($D$6,MATCH(VALUE(SUBSTITUTE(EQ1353,EG1353,"")),$A$6:$A$167,0)-1,MATCH($EG1353,$D$6:$CC$6,0)-1+7,1,1),""),"")</f>
        <v/>
      </c>
      <c r="EV1353" s="182" t="str">
        <f ca="1">IF($EU1353&lt;&gt;"",IF(OFFSET($D$6,MATCH(VALUE(SUBSTITUTE($EQ1353,$EG1353,"")),$A$6:$A$167,0)-1,MATCH($EG1353,$D$6:$CC$6,0)-1+8,1,1)=0,"",OFFSET($D$6,MATCH(VALUE(SUBSTITUTE($EQ1353,$EG1353,"")),$A$6:$A$167,0)-1,MATCH($EG1353,$D$6:$CC$6,0)-1+8,1,1)),"")</f>
        <v/>
      </c>
      <c r="EW1353" s="182" t="str">
        <f t="shared" ca="1" si="70"/>
        <v/>
      </c>
      <c r="EX1353" s="182" t="str">
        <f t="shared" ca="1" si="71"/>
        <v/>
      </c>
      <c r="EY1353" s="182" t="str">
        <f ca="1">IF(EU1353="","",COUNTIF(EU$6:$EU1353,"&gt;"&amp;0))</f>
        <v/>
      </c>
      <c r="EZ1353" s="167"/>
      <c r="FA1353" s="155"/>
    </row>
    <row r="1354" spans="146:157" ht="27.6" customHeight="1">
      <c r="EP1354" s="181"/>
      <c r="EQ1354" s="181"/>
      <c r="ER1354" s="182"/>
      <c r="ES1354" s="182"/>
      <c r="ET1354" s="182" t="str">
        <f t="shared" ca="1" si="69"/>
        <v/>
      </c>
      <c r="EU1354" s="182" t="str">
        <f ca="1">IFERROR(IF(OFFSET($D$6,MATCH(VALUE(SUBSTITUTE(EQ1354,EG1354,"")),$A$6:$A$167,0)-1,MATCH($EG1354,$D$6:$CC$6,0)-1+7,1,1)&gt;0,OFFSET($D$6,MATCH(VALUE(SUBSTITUTE(EQ1354,EG1354,"")),$A$6:$A$167,0)-1,MATCH($EG1354,$D$6:$CC$6,0)-1+7,1,1),""),"")</f>
        <v/>
      </c>
      <c r="EV1354" s="182" t="str">
        <f ca="1">IF($EU1354&lt;&gt;"",IF(OFFSET($D$6,MATCH(VALUE(SUBSTITUTE($EQ1354,$EG1354,"")),$A$6:$A$167,0)-1,MATCH($EG1354,$D$6:$CC$6,0)-1+8,1,1)=0,"",OFFSET($D$6,MATCH(VALUE(SUBSTITUTE($EQ1354,$EG1354,"")),$A$6:$A$167,0)-1,MATCH($EG1354,$D$6:$CC$6,0)-1+8,1,1)),"")</f>
        <v/>
      </c>
      <c r="EW1354" s="182" t="str">
        <f t="shared" ca="1" si="70"/>
        <v/>
      </c>
      <c r="EX1354" s="182" t="str">
        <f t="shared" ca="1" si="71"/>
        <v/>
      </c>
      <c r="EY1354" s="182" t="str">
        <f ca="1">IF(EU1354="","",COUNTIF(EU$6:$EU1354,"&gt;"&amp;0))</f>
        <v/>
      </c>
      <c r="EZ1354" s="167"/>
      <c r="FA1354" s="155"/>
    </row>
    <row r="1355" spans="146:157" ht="27.6" customHeight="1">
      <c r="EP1355" s="181"/>
      <c r="EQ1355" s="181"/>
      <c r="ER1355" s="182"/>
      <c r="ES1355" s="182"/>
      <c r="ET1355" s="182" t="str">
        <f t="shared" ca="1" si="69"/>
        <v/>
      </c>
      <c r="EU1355" s="182" t="str">
        <f ca="1">IFERROR(IF(OFFSET($D$6,MATCH(VALUE(SUBSTITUTE(EQ1355,EG1355,"")),$A$6:$A$167,0)-1,MATCH($EG1355,$D$6:$CC$6,0)-1+7,1,1)&gt;0,OFFSET($D$6,MATCH(VALUE(SUBSTITUTE(EQ1355,EG1355,"")),$A$6:$A$167,0)-1,MATCH($EG1355,$D$6:$CC$6,0)-1+7,1,1),""),"")</f>
        <v/>
      </c>
      <c r="EV1355" s="182" t="str">
        <f ca="1">IF($EU1355&lt;&gt;"",IF(OFFSET($D$6,MATCH(VALUE(SUBSTITUTE($EQ1355,$EG1355,"")),$A$6:$A$167,0)-1,MATCH($EG1355,$D$6:$CC$6,0)-1+8,1,1)=0,"",OFFSET($D$6,MATCH(VALUE(SUBSTITUTE($EQ1355,$EG1355,"")),$A$6:$A$167,0)-1,MATCH($EG1355,$D$6:$CC$6,0)-1+8,1,1)),"")</f>
        <v/>
      </c>
      <c r="EW1355" s="182" t="str">
        <f t="shared" ca="1" si="70"/>
        <v/>
      </c>
      <c r="EX1355" s="182" t="str">
        <f t="shared" ca="1" si="71"/>
        <v/>
      </c>
      <c r="EY1355" s="182" t="str">
        <f ca="1">IF(EU1355="","",COUNTIF(EU$6:$EU1355,"&gt;"&amp;0))</f>
        <v/>
      </c>
      <c r="EZ1355" s="167"/>
      <c r="FA1355" s="155"/>
    </row>
    <row r="1356" spans="146:157" ht="27.6" customHeight="1">
      <c r="EP1356" s="181"/>
      <c r="EQ1356" s="181"/>
      <c r="ER1356" s="182"/>
      <c r="ES1356" s="182"/>
      <c r="ET1356" s="182" t="str">
        <f t="shared" ca="1" si="69"/>
        <v/>
      </c>
      <c r="EU1356" s="182" t="str">
        <f ca="1">IFERROR(IF(OFFSET($D$6,MATCH(VALUE(SUBSTITUTE(EQ1356,EG1356,"")),$A$6:$A$167,0)-1,MATCH($EG1356,$D$6:$CC$6,0)-1+7,1,1)&gt;0,OFFSET($D$6,MATCH(VALUE(SUBSTITUTE(EQ1356,EG1356,"")),$A$6:$A$167,0)-1,MATCH($EG1356,$D$6:$CC$6,0)-1+7,1,1),""),"")</f>
        <v/>
      </c>
      <c r="EV1356" s="182" t="str">
        <f ca="1">IF($EU1356&lt;&gt;"",IF(OFFSET($D$6,MATCH(VALUE(SUBSTITUTE($EQ1356,$EG1356,"")),$A$6:$A$167,0)-1,MATCH($EG1356,$D$6:$CC$6,0)-1+8,1,1)=0,"",OFFSET($D$6,MATCH(VALUE(SUBSTITUTE($EQ1356,$EG1356,"")),$A$6:$A$167,0)-1,MATCH($EG1356,$D$6:$CC$6,0)-1+8,1,1)),"")</f>
        <v/>
      </c>
      <c r="EW1356" s="182" t="str">
        <f t="shared" ca="1" si="70"/>
        <v/>
      </c>
      <c r="EX1356" s="182" t="str">
        <f t="shared" ca="1" si="71"/>
        <v/>
      </c>
      <c r="EY1356" s="182" t="str">
        <f ca="1">IF(EU1356="","",COUNTIF(EU$6:$EU1356,"&gt;"&amp;0))</f>
        <v/>
      </c>
      <c r="EZ1356" s="167"/>
      <c r="FA1356" s="155"/>
    </row>
    <row r="1357" spans="146:157" ht="27.6" customHeight="1">
      <c r="EP1357" s="181"/>
      <c r="EQ1357" s="181"/>
      <c r="ER1357" s="182"/>
      <c r="ES1357" s="182"/>
      <c r="ET1357" s="182" t="str">
        <f t="shared" ca="1" si="69"/>
        <v/>
      </c>
      <c r="EU1357" s="182" t="str">
        <f ca="1">IFERROR(IF(OFFSET($D$6,MATCH(VALUE(SUBSTITUTE(EQ1357,EG1357,"")),$A$6:$A$167,0)-1,MATCH($EG1357,$D$6:$CC$6,0)-1+7,1,1)&gt;0,OFFSET($D$6,MATCH(VALUE(SUBSTITUTE(EQ1357,EG1357,"")),$A$6:$A$167,0)-1,MATCH($EG1357,$D$6:$CC$6,0)-1+7,1,1),""),"")</f>
        <v/>
      </c>
      <c r="EV1357" s="182" t="str">
        <f ca="1">IF($EU1357&lt;&gt;"",IF(OFFSET($D$6,MATCH(VALUE(SUBSTITUTE($EQ1357,$EG1357,"")),$A$6:$A$167,0)-1,MATCH($EG1357,$D$6:$CC$6,0)-1+8,1,1)=0,"",OFFSET($D$6,MATCH(VALUE(SUBSTITUTE($EQ1357,$EG1357,"")),$A$6:$A$167,0)-1,MATCH($EG1357,$D$6:$CC$6,0)-1+8,1,1)),"")</f>
        <v/>
      </c>
      <c r="EW1357" s="182" t="str">
        <f t="shared" ca="1" si="70"/>
        <v/>
      </c>
      <c r="EX1357" s="182" t="str">
        <f t="shared" ca="1" si="71"/>
        <v/>
      </c>
      <c r="EY1357" s="182" t="str">
        <f ca="1">IF(EU1357="","",COUNTIF(EU$6:$EU1357,"&gt;"&amp;0))</f>
        <v/>
      </c>
      <c r="EZ1357" s="167"/>
      <c r="FA1357" s="155"/>
    </row>
    <row r="1358" spans="146:157" ht="27.6" customHeight="1">
      <c r="EP1358" s="181"/>
      <c r="EQ1358" s="181"/>
      <c r="ER1358" s="182"/>
      <c r="ES1358" s="182"/>
      <c r="ET1358" s="182" t="str">
        <f t="shared" ca="1" si="69"/>
        <v/>
      </c>
      <c r="EU1358" s="182" t="str">
        <f ca="1">IFERROR(IF(OFFSET($D$6,MATCH(VALUE(SUBSTITUTE(EQ1358,EG1358,"")),$A$6:$A$167,0)-1,MATCH($EG1358,$D$6:$CC$6,0)-1+7,1,1)&gt;0,OFFSET($D$6,MATCH(VALUE(SUBSTITUTE(EQ1358,EG1358,"")),$A$6:$A$167,0)-1,MATCH($EG1358,$D$6:$CC$6,0)-1+7,1,1),""),"")</f>
        <v/>
      </c>
      <c r="EV1358" s="182" t="str">
        <f ca="1">IF($EU1358&lt;&gt;"",IF(OFFSET($D$6,MATCH(VALUE(SUBSTITUTE($EQ1358,$EG1358,"")),$A$6:$A$167,0)-1,MATCH($EG1358,$D$6:$CC$6,0)-1+8,1,1)=0,"",OFFSET($D$6,MATCH(VALUE(SUBSTITUTE($EQ1358,$EG1358,"")),$A$6:$A$167,0)-1,MATCH($EG1358,$D$6:$CC$6,0)-1+8,1,1)),"")</f>
        <v/>
      </c>
      <c r="EW1358" s="182" t="str">
        <f t="shared" ca="1" si="70"/>
        <v/>
      </c>
      <c r="EX1358" s="182" t="str">
        <f t="shared" ca="1" si="71"/>
        <v/>
      </c>
      <c r="EY1358" s="182" t="str">
        <f ca="1">IF(EU1358="","",COUNTIF(EU$6:$EU1358,"&gt;"&amp;0))</f>
        <v/>
      </c>
      <c r="EZ1358" s="167"/>
      <c r="FA1358" s="155"/>
    </row>
    <row r="1359" spans="146:157" ht="27.6" customHeight="1">
      <c r="EP1359" s="181"/>
      <c r="EQ1359" s="181"/>
      <c r="ER1359" s="182"/>
      <c r="ES1359" s="182"/>
      <c r="ET1359" s="182" t="str">
        <f t="shared" ca="1" si="69"/>
        <v/>
      </c>
      <c r="EU1359" s="182" t="str">
        <f ca="1">IFERROR(IF(OFFSET($D$6,MATCH(VALUE(SUBSTITUTE(EQ1359,EG1359,"")),$A$6:$A$167,0)-1,MATCH($EG1359,$D$6:$CC$6,0)-1+7,1,1)&gt;0,OFFSET($D$6,MATCH(VALUE(SUBSTITUTE(EQ1359,EG1359,"")),$A$6:$A$167,0)-1,MATCH($EG1359,$D$6:$CC$6,0)-1+7,1,1),""),"")</f>
        <v/>
      </c>
      <c r="EV1359" s="182" t="str">
        <f ca="1">IF($EU1359&lt;&gt;"",IF(OFFSET($D$6,MATCH(VALUE(SUBSTITUTE($EQ1359,$EG1359,"")),$A$6:$A$167,0)-1,MATCH($EG1359,$D$6:$CC$6,0)-1+8,1,1)=0,"",OFFSET($D$6,MATCH(VALUE(SUBSTITUTE($EQ1359,$EG1359,"")),$A$6:$A$167,0)-1,MATCH($EG1359,$D$6:$CC$6,0)-1+8,1,1)),"")</f>
        <v/>
      </c>
      <c r="EW1359" s="182" t="str">
        <f t="shared" ca="1" si="70"/>
        <v/>
      </c>
      <c r="EX1359" s="182" t="str">
        <f t="shared" ca="1" si="71"/>
        <v/>
      </c>
      <c r="EY1359" s="182" t="str">
        <f ca="1">IF(EU1359="","",COUNTIF(EU$6:$EU1359,"&gt;"&amp;0))</f>
        <v/>
      </c>
      <c r="EZ1359" s="167"/>
      <c r="FA1359" s="155"/>
    </row>
    <row r="1360" spans="146:157" ht="27.6" customHeight="1">
      <c r="EP1360" s="181"/>
      <c r="EQ1360" s="181"/>
      <c r="ER1360" s="182"/>
      <c r="ES1360" s="182"/>
      <c r="ET1360" s="182" t="str">
        <f t="shared" ca="1" si="69"/>
        <v/>
      </c>
      <c r="EU1360" s="182" t="str">
        <f ca="1">IFERROR(IF(OFFSET($D$6,MATCH(VALUE(SUBSTITUTE(EQ1360,EG1360,"")),$A$6:$A$167,0)-1,MATCH($EG1360,$D$6:$CC$6,0)-1+7,1,1)&gt;0,OFFSET($D$6,MATCH(VALUE(SUBSTITUTE(EQ1360,EG1360,"")),$A$6:$A$167,0)-1,MATCH($EG1360,$D$6:$CC$6,0)-1+7,1,1),""),"")</f>
        <v/>
      </c>
      <c r="EV1360" s="182" t="str">
        <f ca="1">IF($EU1360&lt;&gt;"",IF(OFFSET($D$6,MATCH(VALUE(SUBSTITUTE($EQ1360,$EG1360,"")),$A$6:$A$167,0)-1,MATCH($EG1360,$D$6:$CC$6,0)-1+8,1,1)=0,"",OFFSET($D$6,MATCH(VALUE(SUBSTITUTE($EQ1360,$EG1360,"")),$A$6:$A$167,0)-1,MATCH($EG1360,$D$6:$CC$6,0)-1+8,1,1)),"")</f>
        <v/>
      </c>
      <c r="EW1360" s="182" t="str">
        <f t="shared" ca="1" si="70"/>
        <v/>
      </c>
      <c r="EX1360" s="182" t="str">
        <f t="shared" ca="1" si="71"/>
        <v/>
      </c>
      <c r="EY1360" s="182" t="str">
        <f ca="1">IF(EU1360="","",COUNTIF(EU$6:$EU1360,"&gt;"&amp;0))</f>
        <v/>
      </c>
      <c r="EZ1360" s="167"/>
      <c r="FA1360" s="155"/>
    </row>
    <row r="1361" spans="146:157" ht="27.6" customHeight="1">
      <c r="EP1361" s="181"/>
      <c r="EQ1361" s="181"/>
      <c r="ER1361" s="182"/>
      <c r="ES1361" s="182"/>
      <c r="ET1361" s="182" t="str">
        <f t="shared" ca="1" si="69"/>
        <v/>
      </c>
      <c r="EU1361" s="182" t="str">
        <f ca="1">IFERROR(IF(OFFSET($D$6,MATCH(VALUE(SUBSTITUTE(EQ1361,EG1361,"")),$A$6:$A$167,0)-1,MATCH($EG1361,$D$6:$CC$6,0)-1+7,1,1)&gt;0,OFFSET($D$6,MATCH(VALUE(SUBSTITUTE(EQ1361,EG1361,"")),$A$6:$A$167,0)-1,MATCH($EG1361,$D$6:$CC$6,0)-1+7,1,1),""),"")</f>
        <v/>
      </c>
      <c r="EV1361" s="182" t="str">
        <f ca="1">IF($EU1361&lt;&gt;"",IF(OFFSET($D$6,MATCH(VALUE(SUBSTITUTE($EQ1361,$EG1361,"")),$A$6:$A$167,0)-1,MATCH($EG1361,$D$6:$CC$6,0)-1+8,1,1)=0,"",OFFSET($D$6,MATCH(VALUE(SUBSTITUTE($EQ1361,$EG1361,"")),$A$6:$A$167,0)-1,MATCH($EG1361,$D$6:$CC$6,0)-1+8,1,1)),"")</f>
        <v/>
      </c>
      <c r="EW1361" s="182" t="str">
        <f t="shared" ca="1" si="70"/>
        <v/>
      </c>
      <c r="EX1361" s="182" t="str">
        <f t="shared" ca="1" si="71"/>
        <v/>
      </c>
      <c r="EY1361" s="182" t="str">
        <f ca="1">IF(EU1361="","",COUNTIF(EU$6:$EU1361,"&gt;"&amp;0))</f>
        <v/>
      </c>
      <c r="EZ1361" s="167"/>
      <c r="FA1361" s="155"/>
    </row>
    <row r="1362" spans="146:157" ht="27.6" customHeight="1">
      <c r="EP1362" s="181"/>
      <c r="EQ1362" s="181"/>
      <c r="ER1362" s="182"/>
      <c r="ES1362" s="182"/>
      <c r="ET1362" s="182" t="str">
        <f t="shared" ca="1" si="69"/>
        <v/>
      </c>
      <c r="EU1362" s="182" t="str">
        <f ca="1">IFERROR(IF(OFFSET($D$6,MATCH(VALUE(SUBSTITUTE(EQ1362,EG1362,"")),$A$6:$A$167,0)-1,MATCH($EG1362,$D$6:$CC$6,0)-1+7,1,1)&gt;0,OFFSET($D$6,MATCH(VALUE(SUBSTITUTE(EQ1362,EG1362,"")),$A$6:$A$167,0)-1,MATCH($EG1362,$D$6:$CC$6,0)-1+7,1,1),""),"")</f>
        <v/>
      </c>
      <c r="EV1362" s="182" t="str">
        <f ca="1">IF($EU1362&lt;&gt;"",IF(OFFSET($D$6,MATCH(VALUE(SUBSTITUTE($EQ1362,$EG1362,"")),$A$6:$A$167,0)-1,MATCH($EG1362,$D$6:$CC$6,0)-1+8,1,1)=0,"",OFFSET($D$6,MATCH(VALUE(SUBSTITUTE($EQ1362,$EG1362,"")),$A$6:$A$167,0)-1,MATCH($EG1362,$D$6:$CC$6,0)-1+8,1,1)),"")</f>
        <v/>
      </c>
      <c r="EW1362" s="182" t="str">
        <f t="shared" ca="1" si="70"/>
        <v/>
      </c>
      <c r="EX1362" s="182" t="str">
        <f t="shared" ca="1" si="71"/>
        <v/>
      </c>
      <c r="EY1362" s="182" t="str">
        <f ca="1">IF(EU1362="","",COUNTIF(EU$6:$EU1362,"&gt;"&amp;0))</f>
        <v/>
      </c>
      <c r="EZ1362" s="167"/>
      <c r="FA1362" s="155"/>
    </row>
    <row r="1363" spans="146:157" ht="27.6" customHeight="1">
      <c r="EP1363" s="181"/>
      <c r="EQ1363" s="181"/>
      <c r="ER1363" s="182"/>
      <c r="ES1363" s="182"/>
      <c r="ET1363" s="182" t="str">
        <f t="shared" ca="1" si="69"/>
        <v/>
      </c>
      <c r="EU1363" s="182" t="str">
        <f ca="1">IFERROR(IF(OFFSET($D$6,MATCH(VALUE(SUBSTITUTE(EQ1363,EG1363,"")),$A$6:$A$167,0)-1,MATCH($EG1363,$D$6:$CC$6,0)-1+7,1,1)&gt;0,OFFSET($D$6,MATCH(VALUE(SUBSTITUTE(EQ1363,EG1363,"")),$A$6:$A$167,0)-1,MATCH($EG1363,$D$6:$CC$6,0)-1+7,1,1),""),"")</f>
        <v/>
      </c>
      <c r="EV1363" s="182" t="str">
        <f ca="1">IF($EU1363&lt;&gt;"",IF(OFFSET($D$6,MATCH(VALUE(SUBSTITUTE($EQ1363,$EG1363,"")),$A$6:$A$167,0)-1,MATCH($EG1363,$D$6:$CC$6,0)-1+8,1,1)=0,"",OFFSET($D$6,MATCH(VALUE(SUBSTITUTE($EQ1363,$EG1363,"")),$A$6:$A$167,0)-1,MATCH($EG1363,$D$6:$CC$6,0)-1+8,1,1)),"")</f>
        <v/>
      </c>
      <c r="EW1363" s="182" t="str">
        <f t="shared" ca="1" si="70"/>
        <v/>
      </c>
      <c r="EX1363" s="182" t="str">
        <f t="shared" ca="1" si="71"/>
        <v/>
      </c>
      <c r="EY1363" s="182" t="str">
        <f ca="1">IF(EU1363="","",COUNTIF(EU$6:$EU1363,"&gt;"&amp;0))</f>
        <v/>
      </c>
      <c r="EZ1363" s="167"/>
      <c r="FA1363" s="155"/>
    </row>
    <row r="1364" spans="146:157" ht="27.6" customHeight="1">
      <c r="EP1364" s="181"/>
      <c r="EQ1364" s="181"/>
      <c r="ER1364" s="182"/>
      <c r="ES1364" s="182"/>
      <c r="ET1364" s="182" t="str">
        <f t="shared" ca="1" si="69"/>
        <v/>
      </c>
      <c r="EU1364" s="182" t="str">
        <f ca="1">IFERROR(IF(OFFSET($D$6,MATCH(VALUE(SUBSTITUTE(EQ1364,EG1364,"")),$A$6:$A$167,0)-1,MATCH($EG1364,$D$6:$CC$6,0)-1+7,1,1)&gt;0,OFFSET($D$6,MATCH(VALUE(SUBSTITUTE(EQ1364,EG1364,"")),$A$6:$A$167,0)-1,MATCH($EG1364,$D$6:$CC$6,0)-1+7,1,1),""),"")</f>
        <v/>
      </c>
      <c r="EV1364" s="182" t="str">
        <f ca="1">IF($EU1364&lt;&gt;"",IF(OFFSET($D$6,MATCH(VALUE(SUBSTITUTE($EQ1364,$EG1364,"")),$A$6:$A$167,0)-1,MATCH($EG1364,$D$6:$CC$6,0)-1+8,1,1)=0,"",OFFSET($D$6,MATCH(VALUE(SUBSTITUTE($EQ1364,$EG1364,"")),$A$6:$A$167,0)-1,MATCH($EG1364,$D$6:$CC$6,0)-1+8,1,1)),"")</f>
        <v/>
      </c>
      <c r="EW1364" s="182" t="str">
        <f t="shared" ca="1" si="70"/>
        <v/>
      </c>
      <c r="EX1364" s="182" t="str">
        <f t="shared" ca="1" si="71"/>
        <v/>
      </c>
      <c r="EY1364" s="182" t="str">
        <f ca="1">IF(EU1364="","",COUNTIF(EU$6:$EU1364,"&gt;"&amp;0))</f>
        <v/>
      </c>
      <c r="EZ1364" s="167"/>
      <c r="FA1364" s="155"/>
    </row>
    <row r="1365" spans="146:157" ht="27.6" customHeight="1">
      <c r="EP1365" s="181"/>
      <c r="EQ1365" s="181"/>
      <c r="ER1365" s="182"/>
      <c r="ES1365" s="182"/>
      <c r="ET1365" s="182" t="str">
        <f t="shared" ca="1" si="69"/>
        <v/>
      </c>
      <c r="EU1365" s="182" t="str">
        <f ca="1">IFERROR(IF(OFFSET($D$6,MATCH(VALUE(SUBSTITUTE(EQ1365,EG1365,"")),$A$6:$A$167,0)-1,MATCH($EG1365,$D$6:$CC$6,0)-1+7,1,1)&gt;0,OFFSET($D$6,MATCH(VALUE(SUBSTITUTE(EQ1365,EG1365,"")),$A$6:$A$167,0)-1,MATCH($EG1365,$D$6:$CC$6,0)-1+7,1,1),""),"")</f>
        <v/>
      </c>
      <c r="EV1365" s="182" t="str">
        <f ca="1">IF($EU1365&lt;&gt;"",IF(OFFSET($D$6,MATCH(VALUE(SUBSTITUTE($EQ1365,$EG1365,"")),$A$6:$A$167,0)-1,MATCH($EG1365,$D$6:$CC$6,0)-1+8,1,1)=0,"",OFFSET($D$6,MATCH(VALUE(SUBSTITUTE($EQ1365,$EG1365,"")),$A$6:$A$167,0)-1,MATCH($EG1365,$D$6:$CC$6,0)-1+8,1,1)),"")</f>
        <v/>
      </c>
      <c r="EW1365" s="182" t="str">
        <f t="shared" ca="1" si="70"/>
        <v/>
      </c>
      <c r="EX1365" s="182" t="str">
        <f t="shared" ca="1" si="71"/>
        <v/>
      </c>
      <c r="EY1365" s="182" t="str">
        <f ca="1">IF(EU1365="","",COUNTIF(EU$6:$EU1365,"&gt;"&amp;0))</f>
        <v/>
      </c>
      <c r="EZ1365" s="167"/>
      <c r="FA1365" s="155"/>
    </row>
    <row r="1366" spans="146:157" ht="27.6" customHeight="1">
      <c r="EP1366" s="181"/>
      <c r="EQ1366" s="181"/>
      <c r="ER1366" s="182"/>
      <c r="ES1366" s="182"/>
      <c r="ET1366" s="182" t="str">
        <f t="shared" ca="1" si="69"/>
        <v/>
      </c>
      <c r="EU1366" s="182" t="str">
        <f ca="1">IFERROR(IF(OFFSET($D$6,MATCH(VALUE(SUBSTITUTE(EQ1366,EG1366,"")),$A$6:$A$167,0)-1,MATCH($EG1366,$D$6:$CC$6,0)-1+7,1,1)&gt;0,OFFSET($D$6,MATCH(VALUE(SUBSTITUTE(EQ1366,EG1366,"")),$A$6:$A$167,0)-1,MATCH($EG1366,$D$6:$CC$6,0)-1+7,1,1),""),"")</f>
        <v/>
      </c>
      <c r="EV1366" s="182" t="str">
        <f ca="1">IF($EU1366&lt;&gt;"",IF(OFFSET($D$6,MATCH(VALUE(SUBSTITUTE($EQ1366,$EG1366,"")),$A$6:$A$167,0)-1,MATCH($EG1366,$D$6:$CC$6,0)-1+8,1,1)=0,"",OFFSET($D$6,MATCH(VALUE(SUBSTITUTE($EQ1366,$EG1366,"")),$A$6:$A$167,0)-1,MATCH($EG1366,$D$6:$CC$6,0)-1+8,1,1)),"")</f>
        <v/>
      </c>
      <c r="EW1366" s="182" t="str">
        <f t="shared" ca="1" si="70"/>
        <v/>
      </c>
      <c r="EX1366" s="182" t="str">
        <f t="shared" ca="1" si="71"/>
        <v/>
      </c>
      <c r="EY1366" s="182" t="str">
        <f ca="1">IF(EU1366="","",COUNTIF(EU$6:$EU1366,"&gt;"&amp;0))</f>
        <v/>
      </c>
      <c r="EZ1366" s="167"/>
      <c r="FA1366" s="155"/>
    </row>
    <row r="1367" spans="146:157" ht="27.6" customHeight="1">
      <c r="EP1367" s="181"/>
      <c r="EQ1367" s="181"/>
      <c r="ER1367" s="182"/>
      <c r="ES1367" s="182"/>
      <c r="ET1367" s="182" t="str">
        <f t="shared" ca="1" si="69"/>
        <v/>
      </c>
      <c r="EU1367" s="182" t="str">
        <f ca="1">IFERROR(IF(OFFSET($D$6,MATCH(VALUE(SUBSTITUTE(EQ1367,EG1367,"")),$A$6:$A$167,0)-1,MATCH($EG1367,$D$6:$CC$6,0)-1+7,1,1)&gt;0,OFFSET($D$6,MATCH(VALUE(SUBSTITUTE(EQ1367,EG1367,"")),$A$6:$A$167,0)-1,MATCH($EG1367,$D$6:$CC$6,0)-1+7,1,1),""),"")</f>
        <v/>
      </c>
      <c r="EV1367" s="182" t="str">
        <f ca="1">IF($EU1367&lt;&gt;"",IF(OFFSET($D$6,MATCH(VALUE(SUBSTITUTE($EQ1367,$EG1367,"")),$A$6:$A$167,0)-1,MATCH($EG1367,$D$6:$CC$6,0)-1+8,1,1)=0,"",OFFSET($D$6,MATCH(VALUE(SUBSTITUTE($EQ1367,$EG1367,"")),$A$6:$A$167,0)-1,MATCH($EG1367,$D$6:$CC$6,0)-1+8,1,1)),"")</f>
        <v/>
      </c>
      <c r="EW1367" s="182" t="str">
        <f t="shared" ca="1" si="70"/>
        <v/>
      </c>
      <c r="EX1367" s="182" t="str">
        <f t="shared" ca="1" si="71"/>
        <v/>
      </c>
      <c r="EY1367" s="182" t="str">
        <f ca="1">IF(EU1367="","",COUNTIF(EU$6:$EU1367,"&gt;"&amp;0))</f>
        <v/>
      </c>
      <c r="EZ1367" s="167"/>
      <c r="FA1367" s="155"/>
    </row>
    <row r="1368" spans="146:157" ht="27.6" customHeight="1">
      <c r="EP1368" s="181"/>
      <c r="EQ1368" s="181"/>
      <c r="ER1368" s="182"/>
      <c r="ES1368" s="182"/>
      <c r="ET1368" s="182" t="str">
        <f t="shared" ca="1" si="69"/>
        <v/>
      </c>
      <c r="EU1368" s="182" t="str">
        <f ca="1">IFERROR(IF(OFFSET($D$6,MATCH(VALUE(SUBSTITUTE(EQ1368,EG1368,"")),$A$6:$A$167,0)-1,MATCH($EG1368,$D$6:$CC$6,0)-1+7,1,1)&gt;0,OFFSET($D$6,MATCH(VALUE(SUBSTITUTE(EQ1368,EG1368,"")),$A$6:$A$167,0)-1,MATCH($EG1368,$D$6:$CC$6,0)-1+7,1,1),""),"")</f>
        <v/>
      </c>
      <c r="EV1368" s="182" t="str">
        <f ca="1">IF($EU1368&lt;&gt;"",IF(OFFSET($D$6,MATCH(VALUE(SUBSTITUTE($EQ1368,$EG1368,"")),$A$6:$A$167,0)-1,MATCH($EG1368,$D$6:$CC$6,0)-1+8,1,1)=0,"",OFFSET($D$6,MATCH(VALUE(SUBSTITUTE($EQ1368,$EG1368,"")),$A$6:$A$167,0)-1,MATCH($EG1368,$D$6:$CC$6,0)-1+8,1,1)),"")</f>
        <v/>
      </c>
      <c r="EW1368" s="182" t="str">
        <f t="shared" ca="1" si="70"/>
        <v/>
      </c>
      <c r="EX1368" s="182" t="str">
        <f t="shared" ca="1" si="71"/>
        <v/>
      </c>
      <c r="EY1368" s="182" t="str">
        <f ca="1">IF(EU1368="","",COUNTIF(EU$6:$EU1368,"&gt;"&amp;0))</f>
        <v/>
      </c>
      <c r="EZ1368" s="167"/>
      <c r="FA1368" s="155"/>
    </row>
    <row r="1369" spans="146:157" ht="27.6" customHeight="1">
      <c r="EP1369" s="181"/>
      <c r="EQ1369" s="181"/>
      <c r="ER1369" s="182"/>
      <c r="ES1369" s="182"/>
      <c r="ET1369" s="182" t="str">
        <f t="shared" ca="1" si="69"/>
        <v/>
      </c>
      <c r="EU1369" s="182" t="str">
        <f ca="1">IFERROR(IF(OFFSET($D$6,MATCH(VALUE(SUBSTITUTE(EQ1369,EG1369,"")),$A$6:$A$167,0)-1,MATCH($EG1369,$D$6:$CC$6,0)-1+7,1,1)&gt;0,OFFSET($D$6,MATCH(VALUE(SUBSTITUTE(EQ1369,EG1369,"")),$A$6:$A$167,0)-1,MATCH($EG1369,$D$6:$CC$6,0)-1+7,1,1),""),"")</f>
        <v/>
      </c>
      <c r="EV1369" s="182" t="str">
        <f ca="1">IF($EU1369&lt;&gt;"",IF(OFFSET($D$6,MATCH(VALUE(SUBSTITUTE($EQ1369,$EG1369,"")),$A$6:$A$167,0)-1,MATCH($EG1369,$D$6:$CC$6,0)-1+8,1,1)=0,"",OFFSET($D$6,MATCH(VALUE(SUBSTITUTE($EQ1369,$EG1369,"")),$A$6:$A$167,0)-1,MATCH($EG1369,$D$6:$CC$6,0)-1+8,1,1)),"")</f>
        <v/>
      </c>
      <c r="EW1369" s="182" t="str">
        <f t="shared" ca="1" si="70"/>
        <v/>
      </c>
      <c r="EX1369" s="182" t="str">
        <f t="shared" ca="1" si="71"/>
        <v/>
      </c>
      <c r="EY1369" s="182" t="str">
        <f ca="1">IF(EU1369="","",COUNTIF(EU$6:$EU1369,"&gt;"&amp;0))</f>
        <v/>
      </c>
      <c r="EZ1369" s="167"/>
      <c r="FA1369" s="155"/>
    </row>
    <row r="1370" spans="146:157" ht="27.6" customHeight="1">
      <c r="EP1370" s="181"/>
      <c r="EQ1370" s="181"/>
      <c r="ER1370" s="182"/>
      <c r="ES1370" s="182"/>
      <c r="ET1370" s="182" t="str">
        <f t="shared" ca="1" si="69"/>
        <v/>
      </c>
      <c r="EU1370" s="182" t="str">
        <f ca="1">IFERROR(IF(OFFSET($D$6,MATCH(VALUE(SUBSTITUTE(EQ1370,EG1370,"")),$A$6:$A$167,0)-1,MATCH($EG1370,$D$6:$CC$6,0)-1+7,1,1)&gt;0,OFFSET($D$6,MATCH(VALUE(SUBSTITUTE(EQ1370,EG1370,"")),$A$6:$A$167,0)-1,MATCH($EG1370,$D$6:$CC$6,0)-1+7,1,1),""),"")</f>
        <v/>
      </c>
      <c r="EV1370" s="182" t="str">
        <f ca="1">IF($EU1370&lt;&gt;"",IF(OFFSET($D$6,MATCH(VALUE(SUBSTITUTE($EQ1370,$EG1370,"")),$A$6:$A$167,0)-1,MATCH($EG1370,$D$6:$CC$6,0)-1+8,1,1)=0,"",OFFSET($D$6,MATCH(VALUE(SUBSTITUTE($EQ1370,$EG1370,"")),$A$6:$A$167,0)-1,MATCH($EG1370,$D$6:$CC$6,0)-1+8,1,1)),"")</f>
        <v/>
      </c>
      <c r="EW1370" s="182" t="str">
        <f t="shared" ca="1" si="70"/>
        <v/>
      </c>
      <c r="EX1370" s="182" t="str">
        <f t="shared" ca="1" si="71"/>
        <v/>
      </c>
      <c r="EY1370" s="182" t="str">
        <f ca="1">IF(EU1370="","",COUNTIF(EU$6:$EU1370,"&gt;"&amp;0))</f>
        <v/>
      </c>
      <c r="EZ1370" s="167"/>
      <c r="FA1370" s="155"/>
    </row>
    <row r="1371" spans="146:157" ht="27.6" customHeight="1">
      <c r="EP1371" s="181"/>
      <c r="EQ1371" s="181"/>
      <c r="ER1371" s="182"/>
      <c r="ES1371" s="182"/>
      <c r="ET1371" s="182" t="str">
        <f t="shared" ca="1" si="69"/>
        <v/>
      </c>
      <c r="EU1371" s="182" t="str">
        <f ca="1">IFERROR(IF(OFFSET($D$6,MATCH(VALUE(SUBSTITUTE(EQ1371,EG1371,"")),$A$6:$A$167,0)-1,MATCH($EG1371,$D$6:$CC$6,0)-1+7,1,1)&gt;0,OFFSET($D$6,MATCH(VALUE(SUBSTITUTE(EQ1371,EG1371,"")),$A$6:$A$167,0)-1,MATCH($EG1371,$D$6:$CC$6,0)-1+7,1,1),""),"")</f>
        <v/>
      </c>
      <c r="EV1371" s="182" t="str">
        <f ca="1">IF($EU1371&lt;&gt;"",IF(OFFSET($D$6,MATCH(VALUE(SUBSTITUTE($EQ1371,$EG1371,"")),$A$6:$A$167,0)-1,MATCH($EG1371,$D$6:$CC$6,0)-1+8,1,1)=0,"",OFFSET($D$6,MATCH(VALUE(SUBSTITUTE($EQ1371,$EG1371,"")),$A$6:$A$167,0)-1,MATCH($EG1371,$D$6:$CC$6,0)-1+8,1,1)),"")</f>
        <v/>
      </c>
      <c r="EW1371" s="182" t="str">
        <f t="shared" ca="1" si="70"/>
        <v/>
      </c>
      <c r="EX1371" s="182" t="str">
        <f t="shared" ca="1" si="71"/>
        <v/>
      </c>
      <c r="EY1371" s="182" t="str">
        <f ca="1">IF(EU1371="","",COUNTIF(EU$6:$EU1371,"&gt;"&amp;0))</f>
        <v/>
      </c>
      <c r="EZ1371" s="167"/>
      <c r="FA1371" s="155"/>
    </row>
    <row r="1372" spans="146:157" ht="27.6" customHeight="1">
      <c r="EP1372" s="181"/>
      <c r="EQ1372" s="181"/>
      <c r="ER1372" s="182"/>
      <c r="ES1372" s="182"/>
      <c r="ET1372" s="182" t="str">
        <f t="shared" ca="1" si="69"/>
        <v/>
      </c>
      <c r="EU1372" s="182" t="str">
        <f ca="1">IFERROR(IF(OFFSET($D$6,MATCH(VALUE(SUBSTITUTE(EQ1372,EG1372,"")),$A$6:$A$167,0)-1,MATCH($EG1372,$D$6:$CC$6,0)-1+7,1,1)&gt;0,OFFSET($D$6,MATCH(VALUE(SUBSTITUTE(EQ1372,EG1372,"")),$A$6:$A$167,0)-1,MATCH($EG1372,$D$6:$CC$6,0)-1+7,1,1),""),"")</f>
        <v/>
      </c>
      <c r="EV1372" s="182" t="str">
        <f ca="1">IF($EU1372&lt;&gt;"",IF(OFFSET($D$6,MATCH(VALUE(SUBSTITUTE($EQ1372,$EG1372,"")),$A$6:$A$167,0)-1,MATCH($EG1372,$D$6:$CC$6,0)-1+8,1,1)=0,"",OFFSET($D$6,MATCH(VALUE(SUBSTITUTE($EQ1372,$EG1372,"")),$A$6:$A$167,0)-1,MATCH($EG1372,$D$6:$CC$6,0)-1+8,1,1)),"")</f>
        <v/>
      </c>
      <c r="EW1372" s="182" t="str">
        <f t="shared" ca="1" si="70"/>
        <v/>
      </c>
      <c r="EX1372" s="182" t="str">
        <f t="shared" ca="1" si="71"/>
        <v/>
      </c>
      <c r="EY1372" s="182" t="str">
        <f ca="1">IF(EU1372="","",COUNTIF(EU$6:$EU1372,"&gt;"&amp;0))</f>
        <v/>
      </c>
      <c r="EZ1372" s="167"/>
      <c r="FA1372" s="155"/>
    </row>
    <row r="1373" spans="146:157" ht="27.6" customHeight="1">
      <c r="EP1373" s="181"/>
      <c r="EQ1373" s="181"/>
      <c r="ER1373" s="182"/>
      <c r="ES1373" s="182"/>
      <c r="ET1373" s="182" t="str">
        <f t="shared" ca="1" si="69"/>
        <v/>
      </c>
      <c r="EU1373" s="182" t="str">
        <f ca="1">IFERROR(IF(OFFSET($D$6,MATCH(VALUE(SUBSTITUTE(EQ1373,EG1373,"")),$A$6:$A$167,0)-1,MATCH($EG1373,$D$6:$CC$6,0)-1+7,1,1)&gt;0,OFFSET($D$6,MATCH(VALUE(SUBSTITUTE(EQ1373,EG1373,"")),$A$6:$A$167,0)-1,MATCH($EG1373,$D$6:$CC$6,0)-1+7,1,1),""),"")</f>
        <v/>
      </c>
      <c r="EV1373" s="182" t="str">
        <f ca="1">IF($EU1373&lt;&gt;"",IF(OFFSET($D$6,MATCH(VALUE(SUBSTITUTE($EQ1373,$EG1373,"")),$A$6:$A$167,0)-1,MATCH($EG1373,$D$6:$CC$6,0)-1+8,1,1)=0,"",OFFSET($D$6,MATCH(VALUE(SUBSTITUTE($EQ1373,$EG1373,"")),$A$6:$A$167,0)-1,MATCH($EG1373,$D$6:$CC$6,0)-1+8,1,1)),"")</f>
        <v/>
      </c>
      <c r="EW1373" s="182" t="str">
        <f t="shared" ca="1" si="70"/>
        <v/>
      </c>
      <c r="EX1373" s="182" t="str">
        <f t="shared" ca="1" si="71"/>
        <v/>
      </c>
      <c r="EY1373" s="182" t="str">
        <f ca="1">IF(EU1373="","",COUNTIF(EU$6:$EU1373,"&gt;"&amp;0))</f>
        <v/>
      </c>
      <c r="EZ1373" s="167"/>
      <c r="FA1373" s="155"/>
    </row>
    <row r="1374" spans="146:157" ht="27.6" customHeight="1">
      <c r="EP1374" s="181"/>
      <c r="EQ1374" s="181"/>
      <c r="ER1374" s="182"/>
      <c r="ES1374" s="182"/>
      <c r="ET1374" s="182" t="str">
        <f t="shared" ca="1" si="69"/>
        <v/>
      </c>
      <c r="EU1374" s="182" t="str">
        <f ca="1">IFERROR(IF(OFFSET($D$6,MATCH(VALUE(SUBSTITUTE(EQ1374,EG1374,"")),$A$6:$A$167,0)-1,MATCH($EG1374,$D$6:$CC$6,0)-1+7,1,1)&gt;0,OFFSET($D$6,MATCH(VALUE(SUBSTITUTE(EQ1374,EG1374,"")),$A$6:$A$167,0)-1,MATCH($EG1374,$D$6:$CC$6,0)-1+7,1,1),""),"")</f>
        <v/>
      </c>
      <c r="EV1374" s="182" t="str">
        <f ca="1">IF($EU1374&lt;&gt;"",IF(OFFSET($D$6,MATCH(VALUE(SUBSTITUTE($EQ1374,$EG1374,"")),$A$6:$A$167,0)-1,MATCH($EG1374,$D$6:$CC$6,0)-1+8,1,1)=0,"",OFFSET($D$6,MATCH(VALUE(SUBSTITUTE($EQ1374,$EG1374,"")),$A$6:$A$167,0)-1,MATCH($EG1374,$D$6:$CC$6,0)-1+8,1,1)),"")</f>
        <v/>
      </c>
      <c r="EW1374" s="182" t="str">
        <f t="shared" ca="1" si="70"/>
        <v/>
      </c>
      <c r="EX1374" s="182" t="str">
        <f t="shared" ca="1" si="71"/>
        <v/>
      </c>
      <c r="EY1374" s="182" t="str">
        <f ca="1">IF(EU1374="","",COUNTIF(EU$6:$EU1374,"&gt;"&amp;0))</f>
        <v/>
      </c>
      <c r="EZ1374" s="167"/>
      <c r="FA1374" s="155"/>
    </row>
    <row r="1375" spans="146:157" ht="27.6" customHeight="1">
      <c r="EP1375" s="181"/>
      <c r="EQ1375" s="181"/>
      <c r="ER1375" s="182"/>
      <c r="ES1375" s="182"/>
      <c r="ET1375" s="182" t="str">
        <f t="shared" ca="1" si="69"/>
        <v/>
      </c>
      <c r="EU1375" s="182" t="str">
        <f ca="1">IFERROR(IF(OFFSET($D$6,MATCH(VALUE(SUBSTITUTE(EQ1375,EG1375,"")),$A$6:$A$167,0)-1,MATCH($EG1375,$D$6:$CC$6,0)-1+7,1,1)&gt;0,OFFSET($D$6,MATCH(VALUE(SUBSTITUTE(EQ1375,EG1375,"")),$A$6:$A$167,0)-1,MATCH($EG1375,$D$6:$CC$6,0)-1+7,1,1),""),"")</f>
        <v/>
      </c>
      <c r="EV1375" s="182" t="str">
        <f ca="1">IF($EU1375&lt;&gt;"",IF(OFFSET($D$6,MATCH(VALUE(SUBSTITUTE($EQ1375,$EG1375,"")),$A$6:$A$167,0)-1,MATCH($EG1375,$D$6:$CC$6,0)-1+8,1,1)=0,"",OFFSET($D$6,MATCH(VALUE(SUBSTITUTE($EQ1375,$EG1375,"")),$A$6:$A$167,0)-1,MATCH($EG1375,$D$6:$CC$6,0)-1+8,1,1)),"")</f>
        <v/>
      </c>
      <c r="EW1375" s="182" t="str">
        <f t="shared" ca="1" si="70"/>
        <v/>
      </c>
      <c r="EX1375" s="182" t="str">
        <f t="shared" ca="1" si="71"/>
        <v/>
      </c>
      <c r="EY1375" s="182" t="str">
        <f ca="1">IF(EU1375="","",COUNTIF(EU$6:$EU1375,"&gt;"&amp;0))</f>
        <v/>
      </c>
      <c r="EZ1375" s="167"/>
      <c r="FA1375" s="155"/>
    </row>
    <row r="1376" spans="146:157" ht="27.6" customHeight="1">
      <c r="EP1376" s="181"/>
      <c r="EQ1376" s="181"/>
      <c r="ER1376" s="182"/>
      <c r="ES1376" s="182"/>
      <c r="ET1376" s="182" t="str">
        <f t="shared" ca="1" si="69"/>
        <v/>
      </c>
      <c r="EU1376" s="182" t="str">
        <f ca="1">IFERROR(IF(OFFSET($D$6,MATCH(VALUE(SUBSTITUTE(EQ1376,EG1376,"")),$A$6:$A$167,0)-1,MATCH($EG1376,$D$6:$CC$6,0)-1+7,1,1)&gt;0,OFFSET($D$6,MATCH(VALUE(SUBSTITUTE(EQ1376,EG1376,"")),$A$6:$A$167,0)-1,MATCH($EG1376,$D$6:$CC$6,0)-1+7,1,1),""),"")</f>
        <v/>
      </c>
      <c r="EV1376" s="182" t="str">
        <f ca="1">IF($EU1376&lt;&gt;"",IF(OFFSET($D$6,MATCH(VALUE(SUBSTITUTE($EQ1376,$EG1376,"")),$A$6:$A$167,0)-1,MATCH($EG1376,$D$6:$CC$6,0)-1+8,1,1)=0,"",OFFSET($D$6,MATCH(VALUE(SUBSTITUTE($EQ1376,$EG1376,"")),$A$6:$A$167,0)-1,MATCH($EG1376,$D$6:$CC$6,0)-1+8,1,1)),"")</f>
        <v/>
      </c>
      <c r="EW1376" s="182" t="str">
        <f t="shared" ca="1" si="70"/>
        <v/>
      </c>
      <c r="EX1376" s="182" t="str">
        <f t="shared" ca="1" si="71"/>
        <v/>
      </c>
      <c r="EY1376" s="182" t="str">
        <f ca="1">IF(EU1376="","",COUNTIF(EU$6:$EU1376,"&gt;"&amp;0))</f>
        <v/>
      </c>
      <c r="EZ1376" s="167"/>
      <c r="FA1376" s="155"/>
    </row>
    <row r="1377" spans="146:157" ht="27.6" customHeight="1">
      <c r="EP1377" s="181"/>
      <c r="EQ1377" s="181"/>
      <c r="ER1377" s="182"/>
      <c r="ES1377" s="182"/>
      <c r="ET1377" s="182" t="str">
        <f t="shared" ca="1" si="69"/>
        <v/>
      </c>
      <c r="EU1377" s="182" t="str">
        <f ca="1">IFERROR(IF(OFFSET($D$6,MATCH(VALUE(SUBSTITUTE(EQ1377,EG1377,"")),$A$6:$A$167,0)-1,MATCH($EG1377,$D$6:$CC$6,0)-1+7,1,1)&gt;0,OFFSET($D$6,MATCH(VALUE(SUBSTITUTE(EQ1377,EG1377,"")),$A$6:$A$167,0)-1,MATCH($EG1377,$D$6:$CC$6,0)-1+7,1,1),""),"")</f>
        <v/>
      </c>
      <c r="EV1377" s="182" t="str">
        <f ca="1">IF($EU1377&lt;&gt;"",IF(OFFSET($D$6,MATCH(VALUE(SUBSTITUTE($EQ1377,$EG1377,"")),$A$6:$A$167,0)-1,MATCH($EG1377,$D$6:$CC$6,0)-1+8,1,1)=0,"",OFFSET($D$6,MATCH(VALUE(SUBSTITUTE($EQ1377,$EG1377,"")),$A$6:$A$167,0)-1,MATCH($EG1377,$D$6:$CC$6,0)-1+8,1,1)),"")</f>
        <v/>
      </c>
      <c r="EW1377" s="182" t="str">
        <f t="shared" ca="1" si="70"/>
        <v/>
      </c>
      <c r="EX1377" s="182" t="str">
        <f t="shared" ca="1" si="71"/>
        <v/>
      </c>
      <c r="EY1377" s="182" t="str">
        <f ca="1">IF(EU1377="","",COUNTIF(EU$6:$EU1377,"&gt;"&amp;0))</f>
        <v/>
      </c>
      <c r="EZ1377" s="167"/>
      <c r="FA1377" s="155"/>
    </row>
    <row r="1378" spans="146:157" ht="27.6" customHeight="1">
      <c r="EP1378" s="181"/>
      <c r="EQ1378" s="181"/>
      <c r="ER1378" s="182"/>
      <c r="ES1378" s="182"/>
      <c r="ET1378" s="182" t="str">
        <f t="shared" ca="1" si="69"/>
        <v/>
      </c>
      <c r="EU1378" s="182" t="str">
        <f ca="1">IFERROR(IF(OFFSET($D$6,MATCH(VALUE(SUBSTITUTE(EQ1378,EG1378,"")),$A$6:$A$167,0)-1,MATCH($EG1378,$D$6:$CC$6,0)-1+7,1,1)&gt;0,OFFSET($D$6,MATCH(VALUE(SUBSTITUTE(EQ1378,EG1378,"")),$A$6:$A$167,0)-1,MATCH($EG1378,$D$6:$CC$6,0)-1+7,1,1),""),"")</f>
        <v/>
      </c>
      <c r="EV1378" s="182" t="str">
        <f ca="1">IF($EU1378&lt;&gt;"",IF(OFFSET($D$6,MATCH(VALUE(SUBSTITUTE($EQ1378,$EG1378,"")),$A$6:$A$167,0)-1,MATCH($EG1378,$D$6:$CC$6,0)-1+8,1,1)=0,"",OFFSET($D$6,MATCH(VALUE(SUBSTITUTE($EQ1378,$EG1378,"")),$A$6:$A$167,0)-1,MATCH($EG1378,$D$6:$CC$6,0)-1+8,1,1)),"")</f>
        <v/>
      </c>
      <c r="EW1378" s="182" t="str">
        <f t="shared" ca="1" si="70"/>
        <v/>
      </c>
      <c r="EX1378" s="182" t="str">
        <f t="shared" ca="1" si="71"/>
        <v/>
      </c>
      <c r="EY1378" s="182" t="str">
        <f ca="1">IF(EU1378="","",COUNTIF(EU$6:$EU1378,"&gt;"&amp;0))</f>
        <v/>
      </c>
      <c r="EZ1378" s="167"/>
      <c r="FA1378" s="155"/>
    </row>
    <row r="1379" spans="146:157" ht="27.6" customHeight="1">
      <c r="EP1379" s="181"/>
      <c r="EQ1379" s="181"/>
      <c r="ER1379" s="182"/>
      <c r="ES1379" s="182"/>
      <c r="ET1379" s="182" t="str">
        <f t="shared" ca="1" si="69"/>
        <v/>
      </c>
      <c r="EU1379" s="182" t="str">
        <f ca="1">IFERROR(IF(OFFSET($D$6,MATCH(VALUE(SUBSTITUTE(EQ1379,EG1379,"")),$A$6:$A$167,0)-1,MATCH($EG1379,$D$6:$CC$6,0)-1+7,1,1)&gt;0,OFFSET($D$6,MATCH(VALUE(SUBSTITUTE(EQ1379,EG1379,"")),$A$6:$A$167,0)-1,MATCH($EG1379,$D$6:$CC$6,0)-1+7,1,1),""),"")</f>
        <v/>
      </c>
      <c r="EV1379" s="182" t="str">
        <f ca="1">IF($EU1379&lt;&gt;"",IF(OFFSET($D$6,MATCH(VALUE(SUBSTITUTE($EQ1379,$EG1379,"")),$A$6:$A$167,0)-1,MATCH($EG1379,$D$6:$CC$6,0)-1+8,1,1)=0,"",OFFSET($D$6,MATCH(VALUE(SUBSTITUTE($EQ1379,$EG1379,"")),$A$6:$A$167,0)-1,MATCH($EG1379,$D$6:$CC$6,0)-1+8,1,1)),"")</f>
        <v/>
      </c>
      <c r="EW1379" s="182" t="str">
        <f t="shared" ca="1" si="70"/>
        <v/>
      </c>
      <c r="EX1379" s="182" t="str">
        <f t="shared" ca="1" si="71"/>
        <v/>
      </c>
      <c r="EY1379" s="182" t="str">
        <f ca="1">IF(EU1379="","",COUNTIF(EU$6:$EU1379,"&gt;"&amp;0))</f>
        <v/>
      </c>
      <c r="EZ1379" s="167"/>
      <c r="FA1379" s="155"/>
    </row>
    <row r="1380" spans="146:157" ht="27.6" customHeight="1">
      <c r="EP1380" s="181"/>
      <c r="EQ1380" s="181"/>
      <c r="ER1380" s="182"/>
      <c r="ES1380" s="182"/>
      <c r="ET1380" s="182" t="str">
        <f t="shared" ca="1" si="69"/>
        <v/>
      </c>
      <c r="EU1380" s="182" t="str">
        <f ca="1">IFERROR(IF(OFFSET($D$6,MATCH(VALUE(SUBSTITUTE(EQ1380,EG1380,"")),$A$6:$A$167,0)-1,MATCH($EG1380,$D$6:$CC$6,0)-1+7,1,1)&gt;0,OFFSET($D$6,MATCH(VALUE(SUBSTITUTE(EQ1380,EG1380,"")),$A$6:$A$167,0)-1,MATCH($EG1380,$D$6:$CC$6,0)-1+7,1,1),""),"")</f>
        <v/>
      </c>
      <c r="EV1380" s="182" t="str">
        <f ca="1">IF($EU1380&lt;&gt;"",IF(OFFSET($D$6,MATCH(VALUE(SUBSTITUTE($EQ1380,$EG1380,"")),$A$6:$A$167,0)-1,MATCH($EG1380,$D$6:$CC$6,0)-1+8,1,1)=0,"",OFFSET($D$6,MATCH(VALUE(SUBSTITUTE($EQ1380,$EG1380,"")),$A$6:$A$167,0)-1,MATCH($EG1380,$D$6:$CC$6,0)-1+8,1,1)),"")</f>
        <v/>
      </c>
      <c r="EW1380" s="182" t="str">
        <f t="shared" ca="1" si="70"/>
        <v/>
      </c>
      <c r="EX1380" s="182" t="str">
        <f t="shared" ca="1" si="71"/>
        <v/>
      </c>
      <c r="EY1380" s="182" t="str">
        <f ca="1">IF(EU1380="","",COUNTIF(EU$6:$EU1380,"&gt;"&amp;0))</f>
        <v/>
      </c>
      <c r="EZ1380" s="167"/>
      <c r="FA1380" s="155"/>
    </row>
    <row r="1381" spans="146:157" ht="27.6" customHeight="1">
      <c r="EP1381" s="181"/>
      <c r="EQ1381" s="181"/>
      <c r="ER1381" s="182"/>
      <c r="ES1381" s="182"/>
      <c r="ET1381" s="182" t="str">
        <f t="shared" ca="1" si="69"/>
        <v/>
      </c>
      <c r="EU1381" s="182" t="str">
        <f ca="1">IFERROR(IF(OFFSET($D$6,MATCH(VALUE(SUBSTITUTE(EQ1381,EG1381,"")),$A$6:$A$167,0)-1,MATCH($EG1381,$D$6:$CC$6,0)-1+7,1,1)&gt;0,OFFSET($D$6,MATCH(VALUE(SUBSTITUTE(EQ1381,EG1381,"")),$A$6:$A$167,0)-1,MATCH($EG1381,$D$6:$CC$6,0)-1+7,1,1),""),"")</f>
        <v/>
      </c>
      <c r="EV1381" s="182" t="str">
        <f ca="1">IF($EU1381&lt;&gt;"",IF(OFFSET($D$6,MATCH(VALUE(SUBSTITUTE($EQ1381,$EG1381,"")),$A$6:$A$167,0)-1,MATCH($EG1381,$D$6:$CC$6,0)-1+8,1,1)=0,"",OFFSET($D$6,MATCH(VALUE(SUBSTITUTE($EQ1381,$EG1381,"")),$A$6:$A$167,0)-1,MATCH($EG1381,$D$6:$CC$6,0)-1+8,1,1)),"")</f>
        <v/>
      </c>
      <c r="EW1381" s="182" t="str">
        <f t="shared" ca="1" si="70"/>
        <v/>
      </c>
      <c r="EX1381" s="182" t="str">
        <f t="shared" ca="1" si="71"/>
        <v/>
      </c>
      <c r="EY1381" s="182" t="str">
        <f ca="1">IF(EU1381="","",COUNTIF(EU$6:$EU1381,"&gt;"&amp;0))</f>
        <v/>
      </c>
      <c r="EZ1381" s="167"/>
      <c r="FA1381" s="155"/>
    </row>
    <row r="1382" spans="146:157" ht="27.6" customHeight="1">
      <c r="EP1382" s="181"/>
      <c r="EQ1382" s="181"/>
      <c r="ER1382" s="182"/>
      <c r="ES1382" s="182"/>
      <c r="ET1382" s="182" t="str">
        <f t="shared" ca="1" si="69"/>
        <v/>
      </c>
      <c r="EU1382" s="182" t="str">
        <f ca="1">IFERROR(IF(OFFSET($D$6,MATCH(VALUE(SUBSTITUTE(EQ1382,EG1382,"")),$A$6:$A$167,0)-1,MATCH($EG1382,$D$6:$CC$6,0)-1+7,1,1)&gt;0,OFFSET($D$6,MATCH(VALUE(SUBSTITUTE(EQ1382,EG1382,"")),$A$6:$A$167,0)-1,MATCH($EG1382,$D$6:$CC$6,0)-1+7,1,1),""),"")</f>
        <v/>
      </c>
      <c r="EV1382" s="182" t="str">
        <f ca="1">IF($EU1382&lt;&gt;"",IF(OFFSET($D$6,MATCH(VALUE(SUBSTITUTE($EQ1382,$EG1382,"")),$A$6:$A$167,0)-1,MATCH($EG1382,$D$6:$CC$6,0)-1+8,1,1)=0,"",OFFSET($D$6,MATCH(VALUE(SUBSTITUTE($EQ1382,$EG1382,"")),$A$6:$A$167,0)-1,MATCH($EG1382,$D$6:$CC$6,0)-1+8,1,1)),"")</f>
        <v/>
      </c>
      <c r="EW1382" s="182" t="str">
        <f t="shared" ca="1" si="70"/>
        <v/>
      </c>
      <c r="EX1382" s="182" t="str">
        <f t="shared" ca="1" si="71"/>
        <v/>
      </c>
      <c r="EY1382" s="182" t="str">
        <f ca="1">IF(EU1382="","",COUNTIF(EU$6:$EU1382,"&gt;"&amp;0))</f>
        <v/>
      </c>
      <c r="EZ1382" s="167"/>
      <c r="FA1382" s="155"/>
    </row>
    <row r="1383" spans="146:157" ht="27.6" customHeight="1">
      <c r="EP1383" s="181"/>
      <c r="EQ1383" s="181"/>
      <c r="ER1383" s="182"/>
      <c r="ES1383" s="182"/>
      <c r="ET1383" s="182" t="str">
        <f t="shared" ca="1" si="69"/>
        <v/>
      </c>
      <c r="EU1383" s="182" t="str">
        <f ca="1">IFERROR(IF(OFFSET($D$6,MATCH(VALUE(SUBSTITUTE(EQ1383,EG1383,"")),$A$6:$A$167,0)-1,MATCH($EG1383,$D$6:$CC$6,0)-1+7,1,1)&gt;0,OFFSET($D$6,MATCH(VALUE(SUBSTITUTE(EQ1383,EG1383,"")),$A$6:$A$167,0)-1,MATCH($EG1383,$D$6:$CC$6,0)-1+7,1,1),""),"")</f>
        <v/>
      </c>
      <c r="EV1383" s="182" t="str">
        <f ca="1">IF($EU1383&lt;&gt;"",IF(OFFSET($D$6,MATCH(VALUE(SUBSTITUTE($EQ1383,$EG1383,"")),$A$6:$A$167,0)-1,MATCH($EG1383,$D$6:$CC$6,0)-1+8,1,1)=0,"",OFFSET($D$6,MATCH(VALUE(SUBSTITUTE($EQ1383,$EG1383,"")),$A$6:$A$167,0)-1,MATCH($EG1383,$D$6:$CC$6,0)-1+8,1,1)),"")</f>
        <v/>
      </c>
      <c r="EW1383" s="182" t="str">
        <f t="shared" ca="1" si="70"/>
        <v/>
      </c>
      <c r="EX1383" s="182" t="str">
        <f t="shared" ca="1" si="71"/>
        <v/>
      </c>
      <c r="EY1383" s="182" t="str">
        <f ca="1">IF(EU1383="","",COUNTIF(EU$6:$EU1383,"&gt;"&amp;0))</f>
        <v/>
      </c>
      <c r="EZ1383" s="167"/>
      <c r="FA1383" s="155"/>
    </row>
    <row r="1384" spans="146:157" ht="27.6" customHeight="1">
      <c r="EP1384" s="181"/>
      <c r="EQ1384" s="181"/>
      <c r="ER1384" s="182"/>
      <c r="ES1384" s="182"/>
      <c r="ET1384" s="182" t="str">
        <f t="shared" ca="1" si="69"/>
        <v/>
      </c>
      <c r="EU1384" s="182" t="str">
        <f ca="1">IFERROR(IF(OFFSET($D$6,MATCH(VALUE(SUBSTITUTE(EQ1384,EG1384,"")),$A$6:$A$167,0)-1,MATCH($EG1384,$D$6:$CC$6,0)-1+7,1,1)&gt;0,OFFSET($D$6,MATCH(VALUE(SUBSTITUTE(EQ1384,EG1384,"")),$A$6:$A$167,0)-1,MATCH($EG1384,$D$6:$CC$6,0)-1+7,1,1),""),"")</f>
        <v/>
      </c>
      <c r="EV1384" s="182" t="str">
        <f ca="1">IF($EU1384&lt;&gt;"",IF(OFFSET($D$6,MATCH(VALUE(SUBSTITUTE($EQ1384,$EG1384,"")),$A$6:$A$167,0)-1,MATCH($EG1384,$D$6:$CC$6,0)-1+8,1,1)=0,"",OFFSET($D$6,MATCH(VALUE(SUBSTITUTE($EQ1384,$EG1384,"")),$A$6:$A$167,0)-1,MATCH($EG1384,$D$6:$CC$6,0)-1+8,1,1)),"")</f>
        <v/>
      </c>
      <c r="EW1384" s="182" t="str">
        <f t="shared" ca="1" si="70"/>
        <v/>
      </c>
      <c r="EX1384" s="182" t="str">
        <f t="shared" ca="1" si="71"/>
        <v/>
      </c>
      <c r="EY1384" s="182" t="str">
        <f ca="1">IF(EU1384="","",COUNTIF(EU$6:$EU1384,"&gt;"&amp;0))</f>
        <v/>
      </c>
      <c r="EZ1384" s="167"/>
      <c r="FA1384" s="155"/>
    </row>
    <row r="1385" spans="146:157" ht="27.6" customHeight="1">
      <c r="EP1385" s="181"/>
      <c r="EQ1385" s="181"/>
      <c r="ER1385" s="182"/>
      <c r="ES1385" s="182"/>
      <c r="ET1385" s="182" t="str">
        <f t="shared" ca="1" si="69"/>
        <v/>
      </c>
      <c r="EU1385" s="182" t="str">
        <f ca="1">IFERROR(IF(OFFSET($D$6,MATCH(VALUE(SUBSTITUTE(EQ1385,EG1385,"")),$A$6:$A$167,0)-1,MATCH($EG1385,$D$6:$CC$6,0)-1+7,1,1)&gt;0,OFFSET($D$6,MATCH(VALUE(SUBSTITUTE(EQ1385,EG1385,"")),$A$6:$A$167,0)-1,MATCH($EG1385,$D$6:$CC$6,0)-1+7,1,1),""),"")</f>
        <v/>
      </c>
      <c r="EV1385" s="182" t="str">
        <f ca="1">IF($EU1385&lt;&gt;"",IF(OFFSET($D$6,MATCH(VALUE(SUBSTITUTE($EQ1385,$EG1385,"")),$A$6:$A$167,0)-1,MATCH($EG1385,$D$6:$CC$6,0)-1+8,1,1)=0,"",OFFSET($D$6,MATCH(VALUE(SUBSTITUTE($EQ1385,$EG1385,"")),$A$6:$A$167,0)-1,MATCH($EG1385,$D$6:$CC$6,0)-1+8,1,1)),"")</f>
        <v/>
      </c>
      <c r="EW1385" s="182" t="str">
        <f t="shared" ca="1" si="70"/>
        <v/>
      </c>
      <c r="EX1385" s="182" t="str">
        <f t="shared" ca="1" si="71"/>
        <v/>
      </c>
      <c r="EY1385" s="182" t="str">
        <f ca="1">IF(EU1385="","",COUNTIF(EU$6:$EU1385,"&gt;"&amp;0))</f>
        <v/>
      </c>
      <c r="EZ1385" s="167"/>
      <c r="FA1385" s="155"/>
    </row>
    <row r="1386" spans="146:157" ht="27.6" customHeight="1">
      <c r="EP1386" s="181"/>
      <c r="EQ1386" s="181"/>
      <c r="ER1386" s="182"/>
      <c r="ES1386" s="182"/>
      <c r="ET1386" s="182" t="str">
        <f t="shared" ca="1" si="69"/>
        <v/>
      </c>
      <c r="EU1386" s="182" t="str">
        <f ca="1">IFERROR(IF(OFFSET($D$6,MATCH(VALUE(SUBSTITUTE(EQ1386,EG1386,"")),$A$6:$A$167,0)-1,MATCH($EG1386,$D$6:$CC$6,0)-1+7,1,1)&gt;0,OFFSET($D$6,MATCH(VALUE(SUBSTITUTE(EQ1386,EG1386,"")),$A$6:$A$167,0)-1,MATCH($EG1386,$D$6:$CC$6,0)-1+7,1,1),""),"")</f>
        <v/>
      </c>
      <c r="EV1386" s="182" t="str">
        <f ca="1">IF($EU1386&lt;&gt;"",IF(OFFSET($D$6,MATCH(VALUE(SUBSTITUTE($EQ1386,$EG1386,"")),$A$6:$A$167,0)-1,MATCH($EG1386,$D$6:$CC$6,0)-1+8,1,1)=0,"",OFFSET($D$6,MATCH(VALUE(SUBSTITUTE($EQ1386,$EG1386,"")),$A$6:$A$167,0)-1,MATCH($EG1386,$D$6:$CC$6,0)-1+8,1,1)),"")</f>
        <v/>
      </c>
      <c r="EW1386" s="182" t="str">
        <f t="shared" ca="1" si="70"/>
        <v/>
      </c>
      <c r="EX1386" s="182" t="str">
        <f t="shared" ca="1" si="71"/>
        <v/>
      </c>
      <c r="EY1386" s="182" t="str">
        <f ca="1">IF(EU1386="","",COUNTIF(EU$6:$EU1386,"&gt;"&amp;0))</f>
        <v/>
      </c>
      <c r="EZ1386" s="167"/>
      <c r="FA1386" s="155"/>
    </row>
    <row r="1387" spans="146:157" ht="27.6" customHeight="1">
      <c r="EP1387" s="181"/>
      <c r="EQ1387" s="181"/>
      <c r="ER1387" s="182"/>
      <c r="ES1387" s="182"/>
      <c r="ET1387" s="182" t="str">
        <f t="shared" ca="1" si="69"/>
        <v/>
      </c>
      <c r="EU1387" s="182" t="str">
        <f ca="1">IFERROR(IF(OFFSET($D$6,MATCH(VALUE(SUBSTITUTE(EQ1387,EG1387,"")),$A$6:$A$167,0)-1,MATCH($EG1387,$D$6:$CC$6,0)-1+7,1,1)&gt;0,OFFSET($D$6,MATCH(VALUE(SUBSTITUTE(EQ1387,EG1387,"")),$A$6:$A$167,0)-1,MATCH($EG1387,$D$6:$CC$6,0)-1+7,1,1),""),"")</f>
        <v/>
      </c>
      <c r="EV1387" s="182" t="str">
        <f ca="1">IF($EU1387&lt;&gt;"",IF(OFFSET($D$6,MATCH(VALUE(SUBSTITUTE($EQ1387,$EG1387,"")),$A$6:$A$167,0)-1,MATCH($EG1387,$D$6:$CC$6,0)-1+8,1,1)=0,"",OFFSET($D$6,MATCH(VALUE(SUBSTITUTE($EQ1387,$EG1387,"")),$A$6:$A$167,0)-1,MATCH($EG1387,$D$6:$CC$6,0)-1+8,1,1)),"")</f>
        <v/>
      </c>
      <c r="EW1387" s="182" t="str">
        <f t="shared" ca="1" si="70"/>
        <v/>
      </c>
      <c r="EX1387" s="182" t="str">
        <f t="shared" ca="1" si="71"/>
        <v/>
      </c>
      <c r="EY1387" s="182" t="str">
        <f ca="1">IF(EU1387="","",COUNTIF(EU$6:$EU1387,"&gt;"&amp;0))</f>
        <v/>
      </c>
      <c r="EZ1387" s="167"/>
      <c r="FA1387" s="155"/>
    </row>
    <row r="1388" spans="146:157" ht="27.6" customHeight="1">
      <c r="EP1388" s="181"/>
      <c r="EQ1388" s="181"/>
      <c r="ER1388" s="182"/>
      <c r="ES1388" s="182"/>
      <c r="ET1388" s="182" t="str">
        <f t="shared" ca="1" si="69"/>
        <v/>
      </c>
      <c r="EU1388" s="182" t="str">
        <f ca="1">IFERROR(IF(OFFSET($D$6,MATCH(VALUE(SUBSTITUTE(EQ1388,EG1388,"")),$A$6:$A$167,0)-1,MATCH($EG1388,$D$6:$CC$6,0)-1+7,1,1)&gt;0,OFFSET($D$6,MATCH(VALUE(SUBSTITUTE(EQ1388,EG1388,"")),$A$6:$A$167,0)-1,MATCH($EG1388,$D$6:$CC$6,0)-1+7,1,1),""),"")</f>
        <v/>
      </c>
      <c r="EV1388" s="182" t="str">
        <f ca="1">IF($EU1388&lt;&gt;"",IF(OFFSET($D$6,MATCH(VALUE(SUBSTITUTE($EQ1388,$EG1388,"")),$A$6:$A$167,0)-1,MATCH($EG1388,$D$6:$CC$6,0)-1+8,1,1)=0,"",OFFSET($D$6,MATCH(VALUE(SUBSTITUTE($EQ1388,$EG1388,"")),$A$6:$A$167,0)-1,MATCH($EG1388,$D$6:$CC$6,0)-1+8,1,1)),"")</f>
        <v/>
      </c>
      <c r="EW1388" s="182" t="str">
        <f t="shared" ca="1" si="70"/>
        <v/>
      </c>
      <c r="EX1388" s="182" t="str">
        <f t="shared" ca="1" si="71"/>
        <v/>
      </c>
      <c r="EY1388" s="182" t="str">
        <f ca="1">IF(EU1388="","",COUNTIF(EU$6:$EU1388,"&gt;"&amp;0))</f>
        <v/>
      </c>
      <c r="EZ1388" s="167"/>
      <c r="FA1388" s="155"/>
    </row>
    <row r="1389" spans="146:157" ht="27.6" customHeight="1">
      <c r="EP1389" s="181"/>
      <c r="EQ1389" s="181"/>
      <c r="ER1389" s="182"/>
      <c r="ES1389" s="182"/>
      <c r="ET1389" s="182" t="str">
        <f t="shared" ca="1" si="69"/>
        <v/>
      </c>
      <c r="EU1389" s="182" t="str">
        <f ca="1">IFERROR(IF(OFFSET($D$6,MATCH(VALUE(SUBSTITUTE(EQ1389,EG1389,"")),$A$6:$A$167,0)-1,MATCH($EG1389,$D$6:$CC$6,0)-1+7,1,1)&gt;0,OFFSET($D$6,MATCH(VALUE(SUBSTITUTE(EQ1389,EG1389,"")),$A$6:$A$167,0)-1,MATCH($EG1389,$D$6:$CC$6,0)-1+7,1,1),""),"")</f>
        <v/>
      </c>
      <c r="EV1389" s="182" t="str">
        <f ca="1">IF($EU1389&lt;&gt;"",IF(OFFSET($D$6,MATCH(VALUE(SUBSTITUTE($EQ1389,$EG1389,"")),$A$6:$A$167,0)-1,MATCH($EG1389,$D$6:$CC$6,0)-1+8,1,1)=0,"",OFFSET($D$6,MATCH(VALUE(SUBSTITUTE($EQ1389,$EG1389,"")),$A$6:$A$167,0)-1,MATCH($EG1389,$D$6:$CC$6,0)-1+8,1,1)),"")</f>
        <v/>
      </c>
      <c r="EW1389" s="182" t="str">
        <f t="shared" ca="1" si="70"/>
        <v/>
      </c>
      <c r="EX1389" s="182" t="str">
        <f t="shared" ca="1" si="71"/>
        <v/>
      </c>
      <c r="EY1389" s="182" t="str">
        <f ca="1">IF(EU1389="","",COUNTIF(EU$6:$EU1389,"&gt;"&amp;0))</f>
        <v/>
      </c>
      <c r="EZ1389" s="167"/>
      <c r="FA1389" s="155"/>
    </row>
    <row r="1390" spans="146:157" ht="27.6" customHeight="1">
      <c r="EP1390" s="181"/>
      <c r="EQ1390" s="181"/>
      <c r="ER1390" s="182"/>
      <c r="ES1390" s="182"/>
      <c r="ET1390" s="182" t="str">
        <f t="shared" ca="1" si="69"/>
        <v/>
      </c>
      <c r="EU1390" s="182" t="str">
        <f ca="1">IFERROR(IF(OFFSET($D$6,MATCH(VALUE(SUBSTITUTE(EQ1390,EG1390,"")),$A$6:$A$167,0)-1,MATCH($EG1390,$D$6:$CC$6,0)-1+7,1,1)&gt;0,OFFSET($D$6,MATCH(VALUE(SUBSTITUTE(EQ1390,EG1390,"")),$A$6:$A$167,0)-1,MATCH($EG1390,$D$6:$CC$6,0)-1+7,1,1),""),"")</f>
        <v/>
      </c>
      <c r="EV1390" s="182" t="str">
        <f ca="1">IF($EU1390&lt;&gt;"",IF(OFFSET($D$6,MATCH(VALUE(SUBSTITUTE($EQ1390,$EG1390,"")),$A$6:$A$167,0)-1,MATCH($EG1390,$D$6:$CC$6,0)-1+8,1,1)=0,"",OFFSET($D$6,MATCH(VALUE(SUBSTITUTE($EQ1390,$EG1390,"")),$A$6:$A$167,0)-1,MATCH($EG1390,$D$6:$CC$6,0)-1+8,1,1)),"")</f>
        <v/>
      </c>
      <c r="EW1390" s="182" t="str">
        <f t="shared" ca="1" si="70"/>
        <v/>
      </c>
      <c r="EX1390" s="182" t="str">
        <f t="shared" ca="1" si="71"/>
        <v/>
      </c>
      <c r="EY1390" s="182" t="str">
        <f ca="1">IF(EU1390="","",COUNTIF(EU$6:$EU1390,"&gt;"&amp;0))</f>
        <v/>
      </c>
      <c r="EZ1390" s="167"/>
      <c r="FA1390" s="155"/>
    </row>
    <row r="1391" spans="146:157" ht="27.6" customHeight="1">
      <c r="EP1391" s="181"/>
      <c r="EQ1391" s="181"/>
      <c r="ER1391" s="182"/>
      <c r="ES1391" s="182"/>
      <c r="ET1391" s="182" t="str">
        <f t="shared" ca="1" si="69"/>
        <v/>
      </c>
      <c r="EU1391" s="182" t="str">
        <f ca="1">IFERROR(IF(OFFSET($D$6,MATCH(VALUE(SUBSTITUTE(EQ1391,EG1391,"")),$A$6:$A$167,0)-1,MATCH($EG1391,$D$6:$CC$6,0)-1+7,1,1)&gt;0,OFFSET($D$6,MATCH(VALUE(SUBSTITUTE(EQ1391,EG1391,"")),$A$6:$A$167,0)-1,MATCH($EG1391,$D$6:$CC$6,0)-1+7,1,1),""),"")</f>
        <v/>
      </c>
      <c r="EV1391" s="182" t="str">
        <f ca="1">IF($EU1391&lt;&gt;"",IF(OFFSET($D$6,MATCH(VALUE(SUBSTITUTE($EQ1391,$EG1391,"")),$A$6:$A$167,0)-1,MATCH($EG1391,$D$6:$CC$6,0)-1+8,1,1)=0,"",OFFSET($D$6,MATCH(VALUE(SUBSTITUTE($EQ1391,$EG1391,"")),$A$6:$A$167,0)-1,MATCH($EG1391,$D$6:$CC$6,0)-1+8,1,1)),"")</f>
        <v/>
      </c>
      <c r="EW1391" s="182" t="str">
        <f t="shared" ca="1" si="70"/>
        <v/>
      </c>
      <c r="EX1391" s="182" t="str">
        <f t="shared" ca="1" si="71"/>
        <v/>
      </c>
      <c r="EY1391" s="182" t="str">
        <f ca="1">IF(EU1391="","",COUNTIF(EU$6:$EU1391,"&gt;"&amp;0))</f>
        <v/>
      </c>
      <c r="EZ1391" s="167"/>
      <c r="FA1391" s="155"/>
    </row>
    <row r="1392" spans="146:157" ht="27.6" customHeight="1">
      <c r="EP1392" s="181"/>
      <c r="EQ1392" s="181"/>
      <c r="ER1392" s="182"/>
      <c r="ES1392" s="182"/>
      <c r="ET1392" s="182" t="str">
        <f t="shared" ca="1" si="69"/>
        <v/>
      </c>
      <c r="EU1392" s="182" t="str">
        <f ca="1">IFERROR(IF(OFFSET($D$6,MATCH(VALUE(SUBSTITUTE(EQ1392,EG1392,"")),$A$6:$A$167,0)-1,MATCH($EG1392,$D$6:$CC$6,0)-1+7,1,1)&gt;0,OFFSET($D$6,MATCH(VALUE(SUBSTITUTE(EQ1392,EG1392,"")),$A$6:$A$167,0)-1,MATCH($EG1392,$D$6:$CC$6,0)-1+7,1,1),""),"")</f>
        <v/>
      </c>
      <c r="EV1392" s="182" t="str">
        <f ca="1">IF($EU1392&lt;&gt;"",IF(OFFSET($D$6,MATCH(VALUE(SUBSTITUTE($EQ1392,$EG1392,"")),$A$6:$A$167,0)-1,MATCH($EG1392,$D$6:$CC$6,0)-1+8,1,1)=0,"",OFFSET($D$6,MATCH(VALUE(SUBSTITUTE($EQ1392,$EG1392,"")),$A$6:$A$167,0)-1,MATCH($EG1392,$D$6:$CC$6,0)-1+8,1,1)),"")</f>
        <v/>
      </c>
      <c r="EW1392" s="182" t="str">
        <f t="shared" ca="1" si="70"/>
        <v/>
      </c>
      <c r="EX1392" s="182" t="str">
        <f t="shared" ca="1" si="71"/>
        <v/>
      </c>
      <c r="EY1392" s="182" t="str">
        <f ca="1">IF(EU1392="","",COUNTIF(EU$6:$EU1392,"&gt;"&amp;0))</f>
        <v/>
      </c>
      <c r="EZ1392" s="167"/>
      <c r="FA1392" s="155"/>
    </row>
    <row r="1393" spans="146:157" ht="27.6" customHeight="1">
      <c r="EP1393" s="181"/>
      <c r="EQ1393" s="181"/>
      <c r="ER1393" s="182"/>
      <c r="ES1393" s="182"/>
      <c r="ET1393" s="182" t="str">
        <f t="shared" ca="1" si="69"/>
        <v/>
      </c>
      <c r="EU1393" s="182" t="str">
        <f ca="1">IFERROR(IF(OFFSET($D$6,MATCH(VALUE(SUBSTITUTE(EQ1393,EG1393,"")),$A$6:$A$167,0)-1,MATCH($EG1393,$D$6:$CC$6,0)-1+7,1,1)&gt;0,OFFSET($D$6,MATCH(VALUE(SUBSTITUTE(EQ1393,EG1393,"")),$A$6:$A$167,0)-1,MATCH($EG1393,$D$6:$CC$6,0)-1+7,1,1),""),"")</f>
        <v/>
      </c>
      <c r="EV1393" s="182" t="str">
        <f ca="1">IF($EU1393&lt;&gt;"",IF(OFFSET($D$6,MATCH(VALUE(SUBSTITUTE($EQ1393,$EG1393,"")),$A$6:$A$167,0)-1,MATCH($EG1393,$D$6:$CC$6,0)-1+8,1,1)=0,"",OFFSET($D$6,MATCH(VALUE(SUBSTITUTE($EQ1393,$EG1393,"")),$A$6:$A$167,0)-1,MATCH($EG1393,$D$6:$CC$6,0)-1+8,1,1)),"")</f>
        <v/>
      </c>
      <c r="EW1393" s="182" t="str">
        <f t="shared" ca="1" si="70"/>
        <v/>
      </c>
      <c r="EX1393" s="182" t="str">
        <f t="shared" ca="1" si="71"/>
        <v/>
      </c>
      <c r="EY1393" s="182" t="str">
        <f ca="1">IF(EU1393="","",COUNTIF(EU$6:$EU1393,"&gt;"&amp;0))</f>
        <v/>
      </c>
      <c r="EZ1393" s="167"/>
      <c r="FA1393" s="155"/>
    </row>
    <row r="1394" spans="146:157" ht="27.6" customHeight="1">
      <c r="EP1394" s="181"/>
      <c r="EQ1394" s="181"/>
      <c r="ER1394" s="182"/>
      <c r="ES1394" s="182"/>
      <c r="ET1394" s="182" t="str">
        <f t="shared" ca="1" si="69"/>
        <v/>
      </c>
      <c r="EU1394" s="182" t="str">
        <f ca="1">IFERROR(IF(OFFSET($D$6,MATCH(VALUE(SUBSTITUTE(EQ1394,EG1394,"")),$A$6:$A$167,0)-1,MATCH($EG1394,$D$6:$CC$6,0)-1+7,1,1)&gt;0,OFFSET($D$6,MATCH(VALUE(SUBSTITUTE(EQ1394,EG1394,"")),$A$6:$A$167,0)-1,MATCH($EG1394,$D$6:$CC$6,0)-1+7,1,1),""),"")</f>
        <v/>
      </c>
      <c r="EV1394" s="182" t="str">
        <f ca="1">IF($EU1394&lt;&gt;"",IF(OFFSET($D$6,MATCH(VALUE(SUBSTITUTE($EQ1394,$EG1394,"")),$A$6:$A$167,0)-1,MATCH($EG1394,$D$6:$CC$6,0)-1+8,1,1)=0,"",OFFSET($D$6,MATCH(VALUE(SUBSTITUTE($EQ1394,$EG1394,"")),$A$6:$A$167,0)-1,MATCH($EG1394,$D$6:$CC$6,0)-1+8,1,1)),"")</f>
        <v/>
      </c>
      <c r="EW1394" s="182" t="str">
        <f t="shared" ca="1" si="70"/>
        <v/>
      </c>
      <c r="EX1394" s="182" t="str">
        <f t="shared" ca="1" si="71"/>
        <v/>
      </c>
      <c r="EY1394" s="182" t="str">
        <f ca="1">IF(EU1394="","",COUNTIF(EU$6:$EU1394,"&gt;"&amp;0))</f>
        <v/>
      </c>
      <c r="EZ1394" s="167"/>
      <c r="FA1394" s="155"/>
    </row>
    <row r="1395" spans="146:157" ht="27.6" customHeight="1">
      <c r="EP1395" s="181"/>
      <c r="EQ1395" s="181"/>
      <c r="ER1395" s="182"/>
      <c r="ES1395" s="182"/>
      <c r="ET1395" s="182" t="str">
        <f t="shared" ca="1" si="69"/>
        <v/>
      </c>
      <c r="EU1395" s="182" t="str">
        <f ca="1">IFERROR(IF(OFFSET($D$6,MATCH(VALUE(SUBSTITUTE(EQ1395,EG1395,"")),$A$6:$A$167,0)-1,MATCH($EG1395,$D$6:$CC$6,0)-1+7,1,1)&gt;0,OFFSET($D$6,MATCH(VALUE(SUBSTITUTE(EQ1395,EG1395,"")),$A$6:$A$167,0)-1,MATCH($EG1395,$D$6:$CC$6,0)-1+7,1,1),""),"")</f>
        <v/>
      </c>
      <c r="EV1395" s="182" t="str">
        <f ca="1">IF($EU1395&lt;&gt;"",IF(OFFSET($D$6,MATCH(VALUE(SUBSTITUTE($EQ1395,$EG1395,"")),$A$6:$A$167,0)-1,MATCH($EG1395,$D$6:$CC$6,0)-1+8,1,1)=0,"",OFFSET($D$6,MATCH(VALUE(SUBSTITUTE($EQ1395,$EG1395,"")),$A$6:$A$167,0)-1,MATCH($EG1395,$D$6:$CC$6,0)-1+8,1,1)),"")</f>
        <v/>
      </c>
      <c r="EW1395" s="182" t="str">
        <f t="shared" ca="1" si="70"/>
        <v/>
      </c>
      <c r="EX1395" s="182" t="str">
        <f t="shared" ca="1" si="71"/>
        <v/>
      </c>
      <c r="EY1395" s="182" t="str">
        <f ca="1">IF(EU1395="","",COUNTIF(EU$6:$EU1395,"&gt;"&amp;0))</f>
        <v/>
      </c>
      <c r="EZ1395" s="167"/>
      <c r="FA1395" s="155"/>
    </row>
    <row r="1396" spans="146:157" ht="27.6" customHeight="1">
      <c r="EP1396" s="181"/>
      <c r="EQ1396" s="181"/>
      <c r="ER1396" s="182"/>
      <c r="ES1396" s="182"/>
      <c r="ET1396" s="182" t="str">
        <f t="shared" ca="1" si="69"/>
        <v/>
      </c>
      <c r="EU1396" s="182" t="str">
        <f ca="1">IFERROR(IF(OFFSET($D$6,MATCH(VALUE(SUBSTITUTE(EQ1396,EG1396,"")),$A$6:$A$167,0)-1,MATCH($EG1396,$D$6:$CC$6,0)-1+7,1,1)&gt;0,OFFSET($D$6,MATCH(VALUE(SUBSTITUTE(EQ1396,EG1396,"")),$A$6:$A$167,0)-1,MATCH($EG1396,$D$6:$CC$6,0)-1+7,1,1),""),"")</f>
        <v/>
      </c>
      <c r="EV1396" s="182" t="str">
        <f ca="1">IF($EU1396&lt;&gt;"",IF(OFFSET($D$6,MATCH(VALUE(SUBSTITUTE($EQ1396,$EG1396,"")),$A$6:$A$167,0)-1,MATCH($EG1396,$D$6:$CC$6,0)-1+8,1,1)=0,"",OFFSET($D$6,MATCH(VALUE(SUBSTITUTE($EQ1396,$EG1396,"")),$A$6:$A$167,0)-1,MATCH($EG1396,$D$6:$CC$6,0)-1+8,1,1)),"")</f>
        <v/>
      </c>
      <c r="EW1396" s="182" t="str">
        <f t="shared" ca="1" si="70"/>
        <v/>
      </c>
      <c r="EX1396" s="182" t="str">
        <f t="shared" ca="1" si="71"/>
        <v/>
      </c>
      <c r="EY1396" s="182" t="str">
        <f ca="1">IF(EU1396="","",COUNTIF(EU$6:$EU1396,"&gt;"&amp;0))</f>
        <v/>
      </c>
      <c r="EZ1396" s="167"/>
      <c r="FA1396" s="155"/>
    </row>
    <row r="1397" spans="146:157" ht="27.6" customHeight="1">
      <c r="EP1397" s="181"/>
      <c r="EQ1397" s="181"/>
      <c r="ER1397" s="182"/>
      <c r="ES1397" s="182"/>
      <c r="ET1397" s="182" t="str">
        <f t="shared" ca="1" si="69"/>
        <v/>
      </c>
      <c r="EU1397" s="182" t="str">
        <f ca="1">IFERROR(IF(OFFSET($D$6,MATCH(VALUE(SUBSTITUTE(EQ1397,EG1397,"")),$A$6:$A$167,0)-1,MATCH($EG1397,$D$6:$CC$6,0)-1+7,1,1)&gt;0,OFFSET($D$6,MATCH(VALUE(SUBSTITUTE(EQ1397,EG1397,"")),$A$6:$A$167,0)-1,MATCH($EG1397,$D$6:$CC$6,0)-1+7,1,1),""),"")</f>
        <v/>
      </c>
      <c r="EV1397" s="182" t="str">
        <f ca="1">IF($EU1397&lt;&gt;"",IF(OFFSET($D$6,MATCH(VALUE(SUBSTITUTE($EQ1397,$EG1397,"")),$A$6:$A$167,0)-1,MATCH($EG1397,$D$6:$CC$6,0)-1+8,1,1)=0,"",OFFSET($D$6,MATCH(VALUE(SUBSTITUTE($EQ1397,$EG1397,"")),$A$6:$A$167,0)-1,MATCH($EG1397,$D$6:$CC$6,0)-1+8,1,1)),"")</f>
        <v/>
      </c>
      <c r="EW1397" s="182" t="str">
        <f t="shared" ca="1" si="70"/>
        <v/>
      </c>
      <c r="EX1397" s="182" t="str">
        <f t="shared" ca="1" si="71"/>
        <v/>
      </c>
      <c r="EY1397" s="182" t="str">
        <f ca="1">IF(EU1397="","",COUNTIF(EU$6:$EU1397,"&gt;"&amp;0))</f>
        <v/>
      </c>
      <c r="EZ1397" s="167"/>
      <c r="FA1397" s="155"/>
    </row>
    <row r="1398" spans="146:157" ht="27.6" customHeight="1">
      <c r="EP1398" s="181"/>
      <c r="EQ1398" s="181"/>
      <c r="ER1398" s="182"/>
      <c r="ES1398" s="182"/>
      <c r="ET1398" s="182" t="str">
        <f t="shared" ca="1" si="69"/>
        <v/>
      </c>
      <c r="EU1398" s="182" t="str">
        <f ca="1">IFERROR(IF(OFFSET($D$6,MATCH(VALUE(SUBSTITUTE(EQ1398,EG1398,"")),$A$6:$A$167,0)-1,MATCH($EG1398,$D$6:$CC$6,0)-1+7,1,1)&gt;0,OFFSET($D$6,MATCH(VALUE(SUBSTITUTE(EQ1398,EG1398,"")),$A$6:$A$167,0)-1,MATCH($EG1398,$D$6:$CC$6,0)-1+7,1,1),""),"")</f>
        <v/>
      </c>
      <c r="EV1398" s="182" t="str">
        <f ca="1">IF($EU1398&lt;&gt;"",IF(OFFSET($D$6,MATCH(VALUE(SUBSTITUTE($EQ1398,$EG1398,"")),$A$6:$A$167,0)-1,MATCH($EG1398,$D$6:$CC$6,0)-1+8,1,1)=0,"",OFFSET($D$6,MATCH(VALUE(SUBSTITUTE($EQ1398,$EG1398,"")),$A$6:$A$167,0)-1,MATCH($EG1398,$D$6:$CC$6,0)-1+8,1,1)),"")</f>
        <v/>
      </c>
      <c r="EW1398" s="182" t="str">
        <f t="shared" ca="1" si="70"/>
        <v/>
      </c>
      <c r="EX1398" s="182" t="str">
        <f t="shared" ca="1" si="71"/>
        <v/>
      </c>
      <c r="EY1398" s="182" t="str">
        <f ca="1">IF(EU1398="","",COUNTIF(EU$6:$EU1398,"&gt;"&amp;0))</f>
        <v/>
      </c>
      <c r="EZ1398" s="167"/>
      <c r="FA1398" s="155"/>
    </row>
    <row r="1399" spans="146:157" ht="27.6" customHeight="1">
      <c r="EP1399" s="181"/>
      <c r="EQ1399" s="181"/>
      <c r="ER1399" s="182"/>
      <c r="ES1399" s="182"/>
      <c r="ET1399" s="182" t="str">
        <f t="shared" ca="1" si="69"/>
        <v/>
      </c>
      <c r="EU1399" s="182" t="str">
        <f ca="1">IFERROR(IF(OFFSET($D$6,MATCH(VALUE(SUBSTITUTE(EQ1399,EG1399,"")),$A$6:$A$167,0)-1,MATCH($EG1399,$D$6:$CC$6,0)-1+7,1,1)&gt;0,OFFSET($D$6,MATCH(VALUE(SUBSTITUTE(EQ1399,EG1399,"")),$A$6:$A$167,0)-1,MATCH($EG1399,$D$6:$CC$6,0)-1+7,1,1),""),"")</f>
        <v/>
      </c>
      <c r="EV1399" s="182" t="str">
        <f ca="1">IF($EU1399&lt;&gt;"",IF(OFFSET($D$6,MATCH(VALUE(SUBSTITUTE($EQ1399,$EG1399,"")),$A$6:$A$167,0)-1,MATCH($EG1399,$D$6:$CC$6,0)-1+8,1,1)=0,"",OFFSET($D$6,MATCH(VALUE(SUBSTITUTE($EQ1399,$EG1399,"")),$A$6:$A$167,0)-1,MATCH($EG1399,$D$6:$CC$6,0)-1+8,1,1)),"")</f>
        <v/>
      </c>
      <c r="EW1399" s="182" t="str">
        <f t="shared" ca="1" si="70"/>
        <v/>
      </c>
      <c r="EX1399" s="182" t="str">
        <f t="shared" ca="1" si="71"/>
        <v/>
      </c>
      <c r="EY1399" s="182" t="str">
        <f ca="1">IF(EU1399="","",COUNTIF(EU$6:$EU1399,"&gt;"&amp;0))</f>
        <v/>
      </c>
      <c r="EZ1399" s="167"/>
      <c r="FA1399" s="155"/>
    </row>
    <row r="1400" spans="146:157" ht="27.6" customHeight="1">
      <c r="EP1400" s="181"/>
      <c r="EQ1400" s="181"/>
      <c r="ER1400" s="182"/>
      <c r="ES1400" s="182"/>
      <c r="ET1400" s="182" t="str">
        <f t="shared" ca="1" si="69"/>
        <v/>
      </c>
      <c r="EU1400" s="182" t="str">
        <f ca="1">IFERROR(IF(OFFSET($D$6,MATCH(VALUE(SUBSTITUTE(EQ1400,EG1400,"")),$A$6:$A$167,0)-1,MATCH($EG1400,$D$6:$CC$6,0)-1+7,1,1)&gt;0,OFFSET($D$6,MATCH(VALUE(SUBSTITUTE(EQ1400,EG1400,"")),$A$6:$A$167,0)-1,MATCH($EG1400,$D$6:$CC$6,0)-1+7,1,1),""),"")</f>
        <v/>
      </c>
      <c r="EV1400" s="182" t="str">
        <f ca="1">IF($EU1400&lt;&gt;"",IF(OFFSET($D$6,MATCH(VALUE(SUBSTITUTE($EQ1400,$EG1400,"")),$A$6:$A$167,0)-1,MATCH($EG1400,$D$6:$CC$6,0)-1+8,1,1)=0,"",OFFSET($D$6,MATCH(VALUE(SUBSTITUTE($EQ1400,$EG1400,"")),$A$6:$A$167,0)-1,MATCH($EG1400,$D$6:$CC$6,0)-1+8,1,1)),"")</f>
        <v/>
      </c>
      <c r="EW1400" s="182" t="str">
        <f t="shared" ca="1" si="70"/>
        <v/>
      </c>
      <c r="EX1400" s="182" t="str">
        <f t="shared" ca="1" si="71"/>
        <v/>
      </c>
      <c r="EY1400" s="182" t="str">
        <f ca="1">IF(EU1400="","",COUNTIF(EU$6:$EU1400,"&gt;"&amp;0))</f>
        <v/>
      </c>
      <c r="EZ1400" s="167"/>
      <c r="FA1400" s="155"/>
    </row>
    <row r="1401" spans="146:157" ht="27.6" customHeight="1">
      <c r="EP1401" s="181"/>
      <c r="EQ1401" s="181"/>
      <c r="ER1401" s="182"/>
      <c r="ES1401" s="182"/>
      <c r="ET1401" s="182" t="str">
        <f t="shared" ca="1" si="69"/>
        <v/>
      </c>
      <c r="EU1401" s="182" t="str">
        <f ca="1">IFERROR(IF(OFFSET($D$6,MATCH(VALUE(SUBSTITUTE(EQ1401,EG1401,"")),$A$6:$A$167,0)-1,MATCH($EG1401,$D$6:$CC$6,0)-1+7,1,1)&gt;0,OFFSET($D$6,MATCH(VALUE(SUBSTITUTE(EQ1401,EG1401,"")),$A$6:$A$167,0)-1,MATCH($EG1401,$D$6:$CC$6,0)-1+7,1,1),""),"")</f>
        <v/>
      </c>
      <c r="EV1401" s="182" t="str">
        <f ca="1">IF($EU1401&lt;&gt;"",IF(OFFSET($D$6,MATCH(VALUE(SUBSTITUTE($EQ1401,$EG1401,"")),$A$6:$A$167,0)-1,MATCH($EG1401,$D$6:$CC$6,0)-1+8,1,1)=0,"",OFFSET($D$6,MATCH(VALUE(SUBSTITUTE($EQ1401,$EG1401,"")),$A$6:$A$167,0)-1,MATCH($EG1401,$D$6:$CC$6,0)-1+8,1,1)),"")</f>
        <v/>
      </c>
      <c r="EW1401" s="182" t="str">
        <f t="shared" ca="1" si="70"/>
        <v/>
      </c>
      <c r="EX1401" s="182" t="str">
        <f t="shared" ca="1" si="71"/>
        <v/>
      </c>
      <c r="EY1401" s="182" t="str">
        <f ca="1">IF(EU1401="","",COUNTIF(EU$6:$EU1401,"&gt;"&amp;0))</f>
        <v/>
      </c>
      <c r="EZ1401" s="167"/>
      <c r="FA1401" s="155"/>
    </row>
    <row r="1402" spans="146:157" ht="27.6" customHeight="1">
      <c r="EP1402" s="181"/>
      <c r="EQ1402" s="181"/>
      <c r="ER1402" s="182"/>
      <c r="ES1402" s="182"/>
      <c r="ET1402" s="182" t="str">
        <f t="shared" ca="1" si="69"/>
        <v/>
      </c>
      <c r="EU1402" s="182" t="str">
        <f ca="1">IFERROR(IF(OFFSET($D$6,MATCH(VALUE(SUBSTITUTE(EQ1402,EG1402,"")),$A$6:$A$167,0)-1,MATCH($EG1402,$D$6:$CC$6,0)-1+7,1,1)&gt;0,OFFSET($D$6,MATCH(VALUE(SUBSTITUTE(EQ1402,EG1402,"")),$A$6:$A$167,0)-1,MATCH($EG1402,$D$6:$CC$6,0)-1+7,1,1),""),"")</f>
        <v/>
      </c>
      <c r="EV1402" s="182" t="str">
        <f ca="1">IF($EU1402&lt;&gt;"",IF(OFFSET($D$6,MATCH(VALUE(SUBSTITUTE($EQ1402,$EG1402,"")),$A$6:$A$167,0)-1,MATCH($EG1402,$D$6:$CC$6,0)-1+8,1,1)=0,"",OFFSET($D$6,MATCH(VALUE(SUBSTITUTE($EQ1402,$EG1402,"")),$A$6:$A$167,0)-1,MATCH($EG1402,$D$6:$CC$6,0)-1+8,1,1)),"")</f>
        <v/>
      </c>
      <c r="EW1402" s="182" t="str">
        <f t="shared" ca="1" si="70"/>
        <v/>
      </c>
      <c r="EX1402" s="182" t="str">
        <f t="shared" ca="1" si="71"/>
        <v/>
      </c>
      <c r="EY1402" s="182" t="str">
        <f ca="1">IF(EU1402="","",COUNTIF(EU$6:$EU1402,"&gt;"&amp;0))</f>
        <v/>
      </c>
      <c r="EZ1402" s="167"/>
      <c r="FA1402" s="155"/>
    </row>
    <row r="1403" spans="146:157" ht="27.6" customHeight="1">
      <c r="EP1403" s="181"/>
      <c r="EQ1403" s="181"/>
      <c r="ER1403" s="182"/>
      <c r="ES1403" s="182"/>
      <c r="ET1403" s="182" t="str">
        <f t="shared" ca="1" si="69"/>
        <v/>
      </c>
      <c r="EU1403" s="182" t="str">
        <f ca="1">IFERROR(IF(OFFSET($D$6,MATCH(VALUE(SUBSTITUTE(EQ1403,EG1403,"")),$A$6:$A$167,0)-1,MATCH($EG1403,$D$6:$CC$6,0)-1+7,1,1)&gt;0,OFFSET($D$6,MATCH(VALUE(SUBSTITUTE(EQ1403,EG1403,"")),$A$6:$A$167,0)-1,MATCH($EG1403,$D$6:$CC$6,0)-1+7,1,1),""),"")</f>
        <v/>
      </c>
      <c r="EV1403" s="182" t="str">
        <f ca="1">IF($EU1403&lt;&gt;"",IF(OFFSET($D$6,MATCH(VALUE(SUBSTITUTE($EQ1403,$EG1403,"")),$A$6:$A$167,0)-1,MATCH($EG1403,$D$6:$CC$6,0)-1+8,1,1)=0,"",OFFSET($D$6,MATCH(VALUE(SUBSTITUTE($EQ1403,$EG1403,"")),$A$6:$A$167,0)-1,MATCH($EG1403,$D$6:$CC$6,0)-1+8,1,1)),"")</f>
        <v/>
      </c>
      <c r="EW1403" s="182" t="str">
        <f t="shared" ca="1" si="70"/>
        <v/>
      </c>
      <c r="EX1403" s="182" t="str">
        <f t="shared" ca="1" si="71"/>
        <v/>
      </c>
      <c r="EY1403" s="182" t="str">
        <f ca="1">IF(EU1403="","",COUNTIF(EU$6:$EU1403,"&gt;"&amp;0))</f>
        <v/>
      </c>
      <c r="EZ1403" s="167"/>
      <c r="FA1403" s="155"/>
    </row>
    <row r="1404" spans="146:157" ht="27.6" customHeight="1">
      <c r="EP1404" s="181"/>
      <c r="EQ1404" s="181"/>
      <c r="ER1404" s="182"/>
      <c r="ES1404" s="182"/>
      <c r="ET1404" s="182" t="str">
        <f t="shared" ca="1" si="69"/>
        <v/>
      </c>
      <c r="EU1404" s="182" t="str">
        <f ca="1">IFERROR(IF(OFFSET($D$6,MATCH(VALUE(SUBSTITUTE(EQ1404,EG1404,"")),$A$6:$A$167,0)-1,MATCH($EG1404,$D$6:$CC$6,0)-1+7,1,1)&gt;0,OFFSET($D$6,MATCH(VALUE(SUBSTITUTE(EQ1404,EG1404,"")),$A$6:$A$167,0)-1,MATCH($EG1404,$D$6:$CC$6,0)-1+7,1,1),""),"")</f>
        <v/>
      </c>
      <c r="EV1404" s="182" t="str">
        <f ca="1">IF($EU1404&lt;&gt;"",IF(OFFSET($D$6,MATCH(VALUE(SUBSTITUTE($EQ1404,$EG1404,"")),$A$6:$A$167,0)-1,MATCH($EG1404,$D$6:$CC$6,0)-1+8,1,1)=0,"",OFFSET($D$6,MATCH(VALUE(SUBSTITUTE($EQ1404,$EG1404,"")),$A$6:$A$167,0)-1,MATCH($EG1404,$D$6:$CC$6,0)-1+8,1,1)),"")</f>
        <v/>
      </c>
      <c r="EW1404" s="182" t="str">
        <f t="shared" ca="1" si="70"/>
        <v/>
      </c>
      <c r="EX1404" s="182" t="str">
        <f t="shared" ca="1" si="71"/>
        <v/>
      </c>
      <c r="EY1404" s="182" t="str">
        <f ca="1">IF(EU1404="","",COUNTIF(EU$6:$EU1404,"&gt;"&amp;0))</f>
        <v/>
      </c>
      <c r="EZ1404" s="167"/>
      <c r="FA1404" s="155"/>
    </row>
    <row r="1405" spans="146:157" ht="27.6" customHeight="1">
      <c r="EP1405" s="181"/>
      <c r="EQ1405" s="181"/>
      <c r="ER1405" s="182"/>
      <c r="ES1405" s="182"/>
      <c r="ET1405" s="182" t="str">
        <f t="shared" ca="1" si="69"/>
        <v/>
      </c>
      <c r="EU1405" s="182" t="str">
        <f ca="1">IFERROR(IF(OFFSET($D$6,MATCH(VALUE(SUBSTITUTE(EQ1405,EG1405,"")),$A$6:$A$167,0)-1,MATCH($EG1405,$D$6:$CC$6,0)-1+7,1,1)&gt;0,OFFSET($D$6,MATCH(VALUE(SUBSTITUTE(EQ1405,EG1405,"")),$A$6:$A$167,0)-1,MATCH($EG1405,$D$6:$CC$6,0)-1+7,1,1),""),"")</f>
        <v/>
      </c>
      <c r="EV1405" s="182" t="str">
        <f ca="1">IF($EU1405&lt;&gt;"",IF(OFFSET($D$6,MATCH(VALUE(SUBSTITUTE($EQ1405,$EG1405,"")),$A$6:$A$167,0)-1,MATCH($EG1405,$D$6:$CC$6,0)-1+8,1,1)=0,"",OFFSET($D$6,MATCH(VALUE(SUBSTITUTE($EQ1405,$EG1405,"")),$A$6:$A$167,0)-1,MATCH($EG1405,$D$6:$CC$6,0)-1+8,1,1)),"")</f>
        <v/>
      </c>
      <c r="EW1405" s="182" t="str">
        <f t="shared" ca="1" si="70"/>
        <v/>
      </c>
      <c r="EX1405" s="182" t="str">
        <f t="shared" ca="1" si="71"/>
        <v/>
      </c>
      <c r="EY1405" s="182" t="str">
        <f ca="1">IF(EU1405="","",COUNTIF(EU$6:$EU1405,"&gt;"&amp;0))</f>
        <v/>
      </c>
      <c r="EZ1405" s="167"/>
      <c r="FA1405" s="155"/>
    </row>
    <row r="1406" spans="146:157" ht="27.6" customHeight="1">
      <c r="EP1406" s="181"/>
      <c r="EQ1406" s="181"/>
      <c r="ER1406" s="182"/>
      <c r="ES1406" s="182"/>
      <c r="ET1406" s="182" t="str">
        <f t="shared" ca="1" si="69"/>
        <v/>
      </c>
      <c r="EU1406" s="182" t="str">
        <f ca="1">IFERROR(IF(OFFSET($D$6,MATCH(VALUE(SUBSTITUTE(EQ1406,EG1406,"")),$A$6:$A$167,0)-1,MATCH($EG1406,$D$6:$CC$6,0)-1+7,1,1)&gt;0,OFFSET($D$6,MATCH(VALUE(SUBSTITUTE(EQ1406,EG1406,"")),$A$6:$A$167,0)-1,MATCH($EG1406,$D$6:$CC$6,0)-1+7,1,1),""),"")</f>
        <v/>
      </c>
      <c r="EV1406" s="182" t="str">
        <f ca="1">IF($EU1406&lt;&gt;"",IF(OFFSET($D$6,MATCH(VALUE(SUBSTITUTE($EQ1406,$EG1406,"")),$A$6:$A$167,0)-1,MATCH($EG1406,$D$6:$CC$6,0)-1+8,1,1)=0,"",OFFSET($D$6,MATCH(VALUE(SUBSTITUTE($EQ1406,$EG1406,"")),$A$6:$A$167,0)-1,MATCH($EG1406,$D$6:$CC$6,0)-1+8,1,1)),"")</f>
        <v/>
      </c>
      <c r="EW1406" s="182" t="str">
        <f t="shared" ca="1" si="70"/>
        <v/>
      </c>
      <c r="EX1406" s="182" t="str">
        <f t="shared" ca="1" si="71"/>
        <v/>
      </c>
      <c r="EY1406" s="182" t="str">
        <f ca="1">IF(EU1406="","",COUNTIF(EU$6:$EU1406,"&gt;"&amp;0))</f>
        <v/>
      </c>
      <c r="EZ1406" s="167"/>
      <c r="FA1406" s="155"/>
    </row>
    <row r="1407" spans="146:157" ht="27.6" customHeight="1">
      <c r="EP1407" s="181"/>
      <c r="EQ1407" s="181"/>
      <c r="ER1407" s="182"/>
      <c r="ES1407" s="182"/>
      <c r="ET1407" s="182" t="str">
        <f t="shared" ca="1" si="69"/>
        <v/>
      </c>
      <c r="EU1407" s="182" t="str">
        <f ca="1">IFERROR(IF(OFFSET($D$6,MATCH(VALUE(SUBSTITUTE(EQ1407,EG1407,"")),$A$6:$A$167,0)-1,MATCH($EG1407,$D$6:$CC$6,0)-1+7,1,1)&gt;0,OFFSET($D$6,MATCH(VALUE(SUBSTITUTE(EQ1407,EG1407,"")),$A$6:$A$167,0)-1,MATCH($EG1407,$D$6:$CC$6,0)-1+7,1,1),""),"")</f>
        <v/>
      </c>
      <c r="EV1407" s="182" t="str">
        <f ca="1">IF($EU1407&lt;&gt;"",IF(OFFSET($D$6,MATCH(VALUE(SUBSTITUTE($EQ1407,$EG1407,"")),$A$6:$A$167,0)-1,MATCH($EG1407,$D$6:$CC$6,0)-1+8,1,1)=0,"",OFFSET($D$6,MATCH(VALUE(SUBSTITUTE($EQ1407,$EG1407,"")),$A$6:$A$167,0)-1,MATCH($EG1407,$D$6:$CC$6,0)-1+8,1,1)),"")</f>
        <v/>
      </c>
      <c r="EW1407" s="182" t="str">
        <f t="shared" ca="1" si="70"/>
        <v/>
      </c>
      <c r="EX1407" s="182" t="str">
        <f t="shared" ca="1" si="71"/>
        <v/>
      </c>
      <c r="EY1407" s="182" t="str">
        <f ca="1">IF(EU1407="","",COUNTIF(EU$6:$EU1407,"&gt;"&amp;0))</f>
        <v/>
      </c>
      <c r="EZ1407" s="167"/>
      <c r="FA1407" s="155"/>
    </row>
    <row r="1408" spans="146:157" ht="27.6" customHeight="1">
      <c r="EP1408" s="181"/>
      <c r="EQ1408" s="181"/>
      <c r="ER1408" s="182"/>
      <c r="ES1408" s="182"/>
      <c r="ET1408" s="182" t="str">
        <f t="shared" ca="1" si="69"/>
        <v/>
      </c>
      <c r="EU1408" s="182" t="str">
        <f ca="1">IFERROR(IF(OFFSET($D$6,MATCH(VALUE(SUBSTITUTE(EQ1408,EG1408,"")),$A$6:$A$167,0)-1,MATCH($EG1408,$D$6:$CC$6,0)-1+7,1,1)&gt;0,OFFSET($D$6,MATCH(VALUE(SUBSTITUTE(EQ1408,EG1408,"")),$A$6:$A$167,0)-1,MATCH($EG1408,$D$6:$CC$6,0)-1+7,1,1),""),"")</f>
        <v/>
      </c>
      <c r="EV1408" s="182" t="str">
        <f ca="1">IF($EU1408&lt;&gt;"",IF(OFFSET($D$6,MATCH(VALUE(SUBSTITUTE($EQ1408,$EG1408,"")),$A$6:$A$167,0)-1,MATCH($EG1408,$D$6:$CC$6,0)-1+8,1,1)=0,"",OFFSET($D$6,MATCH(VALUE(SUBSTITUTE($EQ1408,$EG1408,"")),$A$6:$A$167,0)-1,MATCH($EG1408,$D$6:$CC$6,0)-1+8,1,1)),"")</f>
        <v/>
      </c>
      <c r="EW1408" s="182" t="str">
        <f t="shared" ca="1" si="70"/>
        <v/>
      </c>
      <c r="EX1408" s="182" t="str">
        <f t="shared" ca="1" si="71"/>
        <v/>
      </c>
      <c r="EY1408" s="182" t="str">
        <f ca="1">IF(EU1408="","",COUNTIF(EU$6:$EU1408,"&gt;"&amp;0))</f>
        <v/>
      </c>
      <c r="EZ1408" s="167"/>
      <c r="FA1408" s="155"/>
    </row>
    <row r="1409" spans="146:157" ht="27.6" customHeight="1">
      <c r="EP1409" s="181"/>
      <c r="EQ1409" s="181"/>
      <c r="ER1409" s="182"/>
      <c r="ES1409" s="182"/>
      <c r="ET1409" s="182" t="str">
        <f t="shared" ca="1" si="69"/>
        <v/>
      </c>
      <c r="EU1409" s="182" t="str">
        <f ca="1">IFERROR(IF(OFFSET($D$6,MATCH(VALUE(SUBSTITUTE(EQ1409,EG1409,"")),$A$6:$A$167,0)-1,MATCH($EG1409,$D$6:$CC$6,0)-1+7,1,1)&gt;0,OFFSET($D$6,MATCH(VALUE(SUBSTITUTE(EQ1409,EG1409,"")),$A$6:$A$167,0)-1,MATCH($EG1409,$D$6:$CC$6,0)-1+7,1,1),""),"")</f>
        <v/>
      </c>
      <c r="EV1409" s="182" t="str">
        <f ca="1">IF($EU1409&lt;&gt;"",IF(OFFSET($D$6,MATCH(VALUE(SUBSTITUTE($EQ1409,$EG1409,"")),$A$6:$A$167,0)-1,MATCH($EG1409,$D$6:$CC$6,0)-1+8,1,1)=0,"",OFFSET($D$6,MATCH(VALUE(SUBSTITUTE($EQ1409,$EG1409,"")),$A$6:$A$167,0)-1,MATCH($EG1409,$D$6:$CC$6,0)-1+8,1,1)),"")</f>
        <v/>
      </c>
      <c r="EW1409" s="182" t="str">
        <f t="shared" ca="1" si="70"/>
        <v/>
      </c>
      <c r="EX1409" s="182" t="str">
        <f t="shared" ca="1" si="71"/>
        <v/>
      </c>
      <c r="EY1409" s="182" t="str">
        <f ca="1">IF(EU1409="","",COUNTIF(EU$6:$EU1409,"&gt;"&amp;0))</f>
        <v/>
      </c>
      <c r="EZ1409" s="167"/>
      <c r="FA1409" s="155"/>
    </row>
    <row r="1410" spans="146:157" ht="27.6" customHeight="1">
      <c r="EP1410" s="181"/>
      <c r="EQ1410" s="181"/>
      <c r="ER1410" s="182"/>
      <c r="ES1410" s="182"/>
      <c r="ET1410" s="182" t="str">
        <f t="shared" ca="1" si="69"/>
        <v/>
      </c>
      <c r="EU1410" s="182" t="str">
        <f ca="1">IFERROR(IF(OFFSET($D$6,MATCH(VALUE(SUBSTITUTE(EQ1410,EG1410,"")),$A$6:$A$167,0)-1,MATCH($EG1410,$D$6:$CC$6,0)-1+7,1,1)&gt;0,OFFSET($D$6,MATCH(VALUE(SUBSTITUTE(EQ1410,EG1410,"")),$A$6:$A$167,0)-1,MATCH($EG1410,$D$6:$CC$6,0)-1+7,1,1),""),"")</f>
        <v/>
      </c>
      <c r="EV1410" s="182" t="str">
        <f ca="1">IF($EU1410&lt;&gt;"",IF(OFFSET($D$6,MATCH(VALUE(SUBSTITUTE($EQ1410,$EG1410,"")),$A$6:$A$167,0)-1,MATCH($EG1410,$D$6:$CC$6,0)-1+8,1,1)=0,"",OFFSET($D$6,MATCH(VALUE(SUBSTITUTE($EQ1410,$EG1410,"")),$A$6:$A$167,0)-1,MATCH($EG1410,$D$6:$CC$6,0)-1+8,1,1)),"")</f>
        <v/>
      </c>
      <c r="EW1410" s="182" t="str">
        <f t="shared" ca="1" si="70"/>
        <v/>
      </c>
      <c r="EX1410" s="182" t="str">
        <f t="shared" ca="1" si="71"/>
        <v/>
      </c>
      <c r="EY1410" s="182" t="str">
        <f ca="1">IF(EU1410="","",COUNTIF(EU$6:$EU1410,"&gt;"&amp;0))</f>
        <v/>
      </c>
      <c r="EZ1410" s="167"/>
      <c r="FA1410" s="155"/>
    </row>
    <row r="1411" spans="146:157" ht="27.6" customHeight="1">
      <c r="EP1411" s="181"/>
      <c r="EQ1411" s="181"/>
      <c r="ER1411" s="182"/>
      <c r="ES1411" s="182"/>
      <c r="ET1411" s="182" t="str">
        <f t="shared" ca="1" si="69"/>
        <v/>
      </c>
      <c r="EU1411" s="182" t="str">
        <f ca="1">IFERROR(IF(OFFSET($D$6,MATCH(VALUE(SUBSTITUTE(EQ1411,EG1411,"")),$A$6:$A$167,0)-1,MATCH($EG1411,$D$6:$CC$6,0)-1+7,1,1)&gt;0,OFFSET($D$6,MATCH(VALUE(SUBSTITUTE(EQ1411,EG1411,"")),$A$6:$A$167,0)-1,MATCH($EG1411,$D$6:$CC$6,0)-1+7,1,1),""),"")</f>
        <v/>
      </c>
      <c r="EV1411" s="182" t="str">
        <f ca="1">IF($EU1411&lt;&gt;"",IF(OFFSET($D$6,MATCH(VALUE(SUBSTITUTE($EQ1411,$EG1411,"")),$A$6:$A$167,0)-1,MATCH($EG1411,$D$6:$CC$6,0)-1+8,1,1)=0,"",OFFSET($D$6,MATCH(VALUE(SUBSTITUTE($EQ1411,$EG1411,"")),$A$6:$A$167,0)-1,MATCH($EG1411,$D$6:$CC$6,0)-1+8,1,1)),"")</f>
        <v/>
      </c>
      <c r="EW1411" s="182" t="str">
        <f t="shared" ca="1" si="70"/>
        <v/>
      </c>
      <c r="EX1411" s="182" t="str">
        <f t="shared" ca="1" si="71"/>
        <v/>
      </c>
      <c r="EY1411" s="182" t="str">
        <f ca="1">IF(EU1411="","",COUNTIF(EU$6:$EU1411,"&gt;"&amp;0))</f>
        <v/>
      </c>
      <c r="EZ1411" s="167"/>
      <c r="FA1411" s="155"/>
    </row>
    <row r="1412" spans="146:157" ht="27.6" customHeight="1">
      <c r="EP1412" s="181"/>
      <c r="EQ1412" s="181"/>
      <c r="ER1412" s="182"/>
      <c r="ES1412" s="182"/>
      <c r="ET1412" s="182" t="str">
        <f t="shared" ca="1" si="69"/>
        <v/>
      </c>
      <c r="EU1412" s="182" t="str">
        <f ca="1">IFERROR(IF(OFFSET($D$6,MATCH(VALUE(SUBSTITUTE(EQ1412,EG1412,"")),$A$6:$A$167,0)-1,MATCH($EG1412,$D$6:$CC$6,0)-1+7,1,1)&gt;0,OFFSET($D$6,MATCH(VALUE(SUBSTITUTE(EQ1412,EG1412,"")),$A$6:$A$167,0)-1,MATCH($EG1412,$D$6:$CC$6,0)-1+7,1,1),""),"")</f>
        <v/>
      </c>
      <c r="EV1412" s="182" t="str">
        <f ca="1">IF($EU1412&lt;&gt;"",IF(OFFSET($D$6,MATCH(VALUE(SUBSTITUTE($EQ1412,$EG1412,"")),$A$6:$A$167,0)-1,MATCH($EG1412,$D$6:$CC$6,0)-1+8,1,1)=0,"",OFFSET($D$6,MATCH(VALUE(SUBSTITUTE($EQ1412,$EG1412,"")),$A$6:$A$167,0)-1,MATCH($EG1412,$D$6:$CC$6,0)-1+8,1,1)),"")</f>
        <v/>
      </c>
      <c r="EW1412" s="182" t="str">
        <f t="shared" ca="1" si="70"/>
        <v/>
      </c>
      <c r="EX1412" s="182" t="str">
        <f t="shared" ca="1" si="71"/>
        <v/>
      </c>
      <c r="EY1412" s="182" t="str">
        <f ca="1">IF(EU1412="","",COUNTIF(EU$6:$EU1412,"&gt;"&amp;0))</f>
        <v/>
      </c>
      <c r="EZ1412" s="167"/>
      <c r="FA1412" s="155"/>
    </row>
    <row r="1413" spans="146:157" ht="27.6" customHeight="1">
      <c r="EP1413" s="181"/>
      <c r="EQ1413" s="181"/>
      <c r="ER1413" s="182"/>
      <c r="ES1413" s="182"/>
      <c r="ET1413" s="182" t="str">
        <f t="shared" ca="1" si="69"/>
        <v/>
      </c>
      <c r="EU1413" s="182" t="str">
        <f ca="1">IFERROR(IF(OFFSET($D$6,MATCH(VALUE(SUBSTITUTE(EQ1413,EG1413,"")),$A$6:$A$167,0)-1,MATCH($EG1413,$D$6:$CC$6,0)-1+7,1,1)&gt;0,OFFSET($D$6,MATCH(VALUE(SUBSTITUTE(EQ1413,EG1413,"")),$A$6:$A$167,0)-1,MATCH($EG1413,$D$6:$CC$6,0)-1+7,1,1),""),"")</f>
        <v/>
      </c>
      <c r="EV1413" s="182" t="str">
        <f ca="1">IF($EU1413&lt;&gt;"",IF(OFFSET($D$6,MATCH(VALUE(SUBSTITUTE($EQ1413,$EG1413,"")),$A$6:$A$167,0)-1,MATCH($EG1413,$D$6:$CC$6,0)-1+8,1,1)=0,"",OFFSET($D$6,MATCH(VALUE(SUBSTITUTE($EQ1413,$EG1413,"")),$A$6:$A$167,0)-1,MATCH($EG1413,$D$6:$CC$6,0)-1+8,1,1)),"")</f>
        <v/>
      </c>
      <c r="EW1413" s="182" t="str">
        <f t="shared" ca="1" si="70"/>
        <v/>
      </c>
      <c r="EX1413" s="182" t="str">
        <f t="shared" ca="1" si="71"/>
        <v/>
      </c>
      <c r="EY1413" s="182" t="str">
        <f ca="1">IF(EU1413="","",COUNTIF(EU$6:$EU1413,"&gt;"&amp;0))</f>
        <v/>
      </c>
      <c r="EZ1413" s="167"/>
      <c r="FA1413" s="155"/>
    </row>
    <row r="1414" spans="146:157" ht="27.6" customHeight="1">
      <c r="EP1414" s="181"/>
      <c r="EQ1414" s="181"/>
      <c r="ER1414" s="182"/>
      <c r="ES1414" s="182"/>
      <c r="ET1414" s="182" t="str">
        <f t="shared" ca="1" si="69"/>
        <v/>
      </c>
      <c r="EU1414" s="182" t="str">
        <f ca="1">IFERROR(IF(OFFSET($D$6,MATCH(VALUE(SUBSTITUTE(EQ1414,EG1414,"")),$A$6:$A$167,0)-1,MATCH($EG1414,$D$6:$CC$6,0)-1+7,1,1)&gt;0,OFFSET($D$6,MATCH(VALUE(SUBSTITUTE(EQ1414,EG1414,"")),$A$6:$A$167,0)-1,MATCH($EG1414,$D$6:$CC$6,0)-1+7,1,1),""),"")</f>
        <v/>
      </c>
      <c r="EV1414" s="182" t="str">
        <f ca="1">IF($EU1414&lt;&gt;"",IF(OFFSET($D$6,MATCH(VALUE(SUBSTITUTE($EQ1414,$EG1414,"")),$A$6:$A$167,0)-1,MATCH($EG1414,$D$6:$CC$6,0)-1+8,1,1)=0,"",OFFSET($D$6,MATCH(VALUE(SUBSTITUTE($EQ1414,$EG1414,"")),$A$6:$A$167,0)-1,MATCH($EG1414,$D$6:$CC$6,0)-1+8,1,1)),"")</f>
        <v/>
      </c>
      <c r="EW1414" s="182" t="str">
        <f t="shared" ca="1" si="70"/>
        <v/>
      </c>
      <c r="EX1414" s="182" t="str">
        <f t="shared" ca="1" si="71"/>
        <v/>
      </c>
      <c r="EY1414" s="182" t="str">
        <f ca="1">IF(EU1414="","",COUNTIF(EU$6:$EU1414,"&gt;"&amp;0))</f>
        <v/>
      </c>
      <c r="EZ1414" s="167"/>
      <c r="FA1414" s="155"/>
    </row>
    <row r="1415" spans="146:157" ht="27.6" customHeight="1">
      <c r="EP1415" s="181"/>
      <c r="EQ1415" s="181"/>
      <c r="ER1415" s="182"/>
      <c r="ES1415" s="182"/>
      <c r="ET1415" s="182" t="str">
        <f t="shared" ref="ET1415:ET1478" ca="1" si="72">IF(EY1415="","",EN1415)</f>
        <v/>
      </c>
      <c r="EU1415" s="182" t="str">
        <f ca="1">IFERROR(IF(OFFSET($D$6,MATCH(VALUE(SUBSTITUTE(EQ1415,EG1415,"")),$A$6:$A$167,0)-1,MATCH($EG1415,$D$6:$CC$6,0)-1+7,1,1)&gt;0,OFFSET($D$6,MATCH(VALUE(SUBSTITUTE(EQ1415,EG1415,"")),$A$6:$A$167,0)-1,MATCH($EG1415,$D$6:$CC$6,0)-1+7,1,1),""),"")</f>
        <v/>
      </c>
      <c r="EV1415" s="182" t="str">
        <f ca="1">IF($EU1415&lt;&gt;"",IF(OFFSET($D$6,MATCH(VALUE(SUBSTITUTE($EQ1415,$EG1415,"")),$A$6:$A$167,0)-1,MATCH($EG1415,$D$6:$CC$6,0)-1+8,1,1)=0,"",OFFSET($D$6,MATCH(VALUE(SUBSTITUTE($EQ1415,$EG1415,"")),$A$6:$A$167,0)-1,MATCH($EG1415,$D$6:$CC$6,0)-1+8,1,1)),"")</f>
        <v/>
      </c>
      <c r="EW1415" s="182" t="str">
        <f t="shared" ref="EW1415:EW1478" ca="1" si="73">IF(EY1415="","","F")</f>
        <v/>
      </c>
      <c r="EX1415" s="182" t="str">
        <f t="shared" ref="EX1415:EX1478" ca="1" si="74">IF(EY1415="","",EM1415)</f>
        <v/>
      </c>
      <c r="EY1415" s="182" t="str">
        <f ca="1">IF(EU1415="","",COUNTIF(EU$6:$EU1415,"&gt;"&amp;0))</f>
        <v/>
      </c>
      <c r="EZ1415" s="167"/>
      <c r="FA1415" s="155"/>
    </row>
    <row r="1416" spans="146:157" ht="27.6" customHeight="1">
      <c r="EP1416" s="181"/>
      <c r="EQ1416" s="181"/>
      <c r="ER1416" s="182"/>
      <c r="ES1416" s="182"/>
      <c r="ET1416" s="182" t="str">
        <f t="shared" ca="1" si="72"/>
        <v/>
      </c>
      <c r="EU1416" s="182" t="str">
        <f ca="1">IFERROR(IF(OFFSET($D$6,MATCH(VALUE(SUBSTITUTE(EQ1416,EG1416,"")),$A$6:$A$167,0)-1,MATCH($EG1416,$D$6:$CC$6,0)-1+7,1,1)&gt;0,OFFSET($D$6,MATCH(VALUE(SUBSTITUTE(EQ1416,EG1416,"")),$A$6:$A$167,0)-1,MATCH($EG1416,$D$6:$CC$6,0)-1+7,1,1),""),"")</f>
        <v/>
      </c>
      <c r="EV1416" s="182" t="str">
        <f ca="1">IF($EU1416&lt;&gt;"",IF(OFFSET($D$6,MATCH(VALUE(SUBSTITUTE($EQ1416,$EG1416,"")),$A$6:$A$167,0)-1,MATCH($EG1416,$D$6:$CC$6,0)-1+8,1,1)=0,"",OFFSET($D$6,MATCH(VALUE(SUBSTITUTE($EQ1416,$EG1416,"")),$A$6:$A$167,0)-1,MATCH($EG1416,$D$6:$CC$6,0)-1+8,1,1)),"")</f>
        <v/>
      </c>
      <c r="EW1416" s="182" t="str">
        <f t="shared" ca="1" si="73"/>
        <v/>
      </c>
      <c r="EX1416" s="182" t="str">
        <f t="shared" ca="1" si="74"/>
        <v/>
      </c>
      <c r="EY1416" s="182" t="str">
        <f ca="1">IF(EU1416="","",COUNTIF(EU$6:$EU1416,"&gt;"&amp;0))</f>
        <v/>
      </c>
      <c r="EZ1416" s="167"/>
      <c r="FA1416" s="155"/>
    </row>
    <row r="1417" spans="146:157" ht="27.6" customHeight="1">
      <c r="EP1417" s="181"/>
      <c r="EQ1417" s="181"/>
      <c r="ER1417" s="182"/>
      <c r="ES1417" s="182"/>
      <c r="ET1417" s="182" t="str">
        <f t="shared" ca="1" si="72"/>
        <v/>
      </c>
      <c r="EU1417" s="182" t="str">
        <f ca="1">IFERROR(IF(OFFSET($D$6,MATCH(VALUE(SUBSTITUTE(EQ1417,EG1417,"")),$A$6:$A$167,0)-1,MATCH($EG1417,$D$6:$CC$6,0)-1+7,1,1)&gt;0,OFFSET($D$6,MATCH(VALUE(SUBSTITUTE(EQ1417,EG1417,"")),$A$6:$A$167,0)-1,MATCH($EG1417,$D$6:$CC$6,0)-1+7,1,1),""),"")</f>
        <v/>
      </c>
      <c r="EV1417" s="182" t="str">
        <f ca="1">IF($EU1417&lt;&gt;"",IF(OFFSET($D$6,MATCH(VALUE(SUBSTITUTE($EQ1417,$EG1417,"")),$A$6:$A$167,0)-1,MATCH($EG1417,$D$6:$CC$6,0)-1+8,1,1)=0,"",OFFSET($D$6,MATCH(VALUE(SUBSTITUTE($EQ1417,$EG1417,"")),$A$6:$A$167,0)-1,MATCH($EG1417,$D$6:$CC$6,0)-1+8,1,1)),"")</f>
        <v/>
      </c>
      <c r="EW1417" s="182" t="str">
        <f t="shared" ca="1" si="73"/>
        <v/>
      </c>
      <c r="EX1417" s="182" t="str">
        <f t="shared" ca="1" si="74"/>
        <v/>
      </c>
      <c r="EY1417" s="182" t="str">
        <f ca="1">IF(EU1417="","",COUNTIF(EU$6:$EU1417,"&gt;"&amp;0))</f>
        <v/>
      </c>
      <c r="EZ1417" s="167"/>
      <c r="FA1417" s="155"/>
    </row>
    <row r="1418" spans="146:157" ht="27.6" customHeight="1">
      <c r="EP1418" s="181"/>
      <c r="EQ1418" s="181"/>
      <c r="ER1418" s="182"/>
      <c r="ES1418" s="182"/>
      <c r="ET1418" s="182" t="str">
        <f t="shared" ca="1" si="72"/>
        <v/>
      </c>
      <c r="EU1418" s="182" t="str">
        <f ca="1">IFERROR(IF(OFFSET($D$6,MATCH(VALUE(SUBSTITUTE(EQ1418,EG1418,"")),$A$6:$A$167,0)-1,MATCH($EG1418,$D$6:$CC$6,0)-1+7,1,1)&gt;0,OFFSET($D$6,MATCH(VALUE(SUBSTITUTE(EQ1418,EG1418,"")),$A$6:$A$167,0)-1,MATCH($EG1418,$D$6:$CC$6,0)-1+7,1,1),""),"")</f>
        <v/>
      </c>
      <c r="EV1418" s="182" t="str">
        <f ca="1">IF($EU1418&lt;&gt;"",IF(OFFSET($D$6,MATCH(VALUE(SUBSTITUTE($EQ1418,$EG1418,"")),$A$6:$A$167,0)-1,MATCH($EG1418,$D$6:$CC$6,0)-1+8,1,1)=0,"",OFFSET($D$6,MATCH(VALUE(SUBSTITUTE($EQ1418,$EG1418,"")),$A$6:$A$167,0)-1,MATCH($EG1418,$D$6:$CC$6,0)-1+8,1,1)),"")</f>
        <v/>
      </c>
      <c r="EW1418" s="182" t="str">
        <f t="shared" ca="1" si="73"/>
        <v/>
      </c>
      <c r="EX1418" s="182" t="str">
        <f t="shared" ca="1" si="74"/>
        <v/>
      </c>
      <c r="EY1418" s="182" t="str">
        <f ca="1">IF(EU1418="","",COUNTIF(EU$6:$EU1418,"&gt;"&amp;0))</f>
        <v/>
      </c>
      <c r="EZ1418" s="167"/>
      <c r="FA1418" s="155"/>
    </row>
    <row r="1419" spans="146:157" ht="27.6" customHeight="1">
      <c r="EP1419" s="181"/>
      <c r="EQ1419" s="181"/>
      <c r="ER1419" s="182"/>
      <c r="ES1419" s="182"/>
      <c r="ET1419" s="182" t="str">
        <f t="shared" ca="1" si="72"/>
        <v/>
      </c>
      <c r="EU1419" s="182" t="str">
        <f ca="1">IFERROR(IF(OFFSET($D$6,MATCH(VALUE(SUBSTITUTE(EQ1419,EG1419,"")),$A$6:$A$167,0)-1,MATCH($EG1419,$D$6:$CC$6,0)-1+7,1,1)&gt;0,OFFSET($D$6,MATCH(VALUE(SUBSTITUTE(EQ1419,EG1419,"")),$A$6:$A$167,0)-1,MATCH($EG1419,$D$6:$CC$6,0)-1+7,1,1),""),"")</f>
        <v/>
      </c>
      <c r="EV1419" s="182" t="str">
        <f ca="1">IF($EU1419&lt;&gt;"",IF(OFFSET($D$6,MATCH(VALUE(SUBSTITUTE($EQ1419,$EG1419,"")),$A$6:$A$167,0)-1,MATCH($EG1419,$D$6:$CC$6,0)-1+8,1,1)=0,"",OFFSET($D$6,MATCH(VALUE(SUBSTITUTE($EQ1419,$EG1419,"")),$A$6:$A$167,0)-1,MATCH($EG1419,$D$6:$CC$6,0)-1+8,1,1)),"")</f>
        <v/>
      </c>
      <c r="EW1419" s="182" t="str">
        <f t="shared" ca="1" si="73"/>
        <v/>
      </c>
      <c r="EX1419" s="182" t="str">
        <f t="shared" ca="1" si="74"/>
        <v/>
      </c>
      <c r="EY1419" s="182" t="str">
        <f ca="1">IF(EU1419="","",COUNTIF(EU$6:$EU1419,"&gt;"&amp;0))</f>
        <v/>
      </c>
      <c r="EZ1419" s="167"/>
      <c r="FA1419" s="155"/>
    </row>
    <row r="1420" spans="146:157" ht="27.6" customHeight="1">
      <c r="EP1420" s="181"/>
      <c r="EQ1420" s="181"/>
      <c r="ER1420" s="182"/>
      <c r="ES1420" s="182"/>
      <c r="ET1420" s="182" t="str">
        <f t="shared" ca="1" si="72"/>
        <v/>
      </c>
      <c r="EU1420" s="182" t="str">
        <f ca="1">IFERROR(IF(OFFSET($D$6,MATCH(VALUE(SUBSTITUTE(EQ1420,EG1420,"")),$A$6:$A$167,0)-1,MATCH($EG1420,$D$6:$CC$6,0)-1+7,1,1)&gt;0,OFFSET($D$6,MATCH(VALUE(SUBSTITUTE(EQ1420,EG1420,"")),$A$6:$A$167,0)-1,MATCH($EG1420,$D$6:$CC$6,0)-1+7,1,1),""),"")</f>
        <v/>
      </c>
      <c r="EV1420" s="182" t="str">
        <f ca="1">IF($EU1420&lt;&gt;"",IF(OFFSET($D$6,MATCH(VALUE(SUBSTITUTE($EQ1420,$EG1420,"")),$A$6:$A$167,0)-1,MATCH($EG1420,$D$6:$CC$6,0)-1+8,1,1)=0,"",OFFSET($D$6,MATCH(VALUE(SUBSTITUTE($EQ1420,$EG1420,"")),$A$6:$A$167,0)-1,MATCH($EG1420,$D$6:$CC$6,0)-1+8,1,1)),"")</f>
        <v/>
      </c>
      <c r="EW1420" s="182" t="str">
        <f t="shared" ca="1" si="73"/>
        <v/>
      </c>
      <c r="EX1420" s="182" t="str">
        <f t="shared" ca="1" si="74"/>
        <v/>
      </c>
      <c r="EY1420" s="182" t="str">
        <f ca="1">IF(EU1420="","",COUNTIF(EU$6:$EU1420,"&gt;"&amp;0))</f>
        <v/>
      </c>
      <c r="EZ1420" s="167"/>
      <c r="FA1420" s="155"/>
    </row>
    <row r="1421" spans="146:157" ht="27.6" customHeight="1">
      <c r="EP1421" s="181"/>
      <c r="EQ1421" s="181"/>
      <c r="ER1421" s="182"/>
      <c r="ES1421" s="182"/>
      <c r="ET1421" s="182" t="str">
        <f t="shared" ca="1" si="72"/>
        <v/>
      </c>
      <c r="EU1421" s="182" t="str">
        <f ca="1">IFERROR(IF(OFFSET($D$6,MATCH(VALUE(SUBSTITUTE(EQ1421,EG1421,"")),$A$6:$A$167,0)-1,MATCH($EG1421,$D$6:$CC$6,0)-1+7,1,1)&gt;0,OFFSET($D$6,MATCH(VALUE(SUBSTITUTE(EQ1421,EG1421,"")),$A$6:$A$167,0)-1,MATCH($EG1421,$D$6:$CC$6,0)-1+7,1,1),""),"")</f>
        <v/>
      </c>
      <c r="EV1421" s="182" t="str">
        <f ca="1">IF($EU1421&lt;&gt;"",IF(OFFSET($D$6,MATCH(VALUE(SUBSTITUTE($EQ1421,$EG1421,"")),$A$6:$A$167,0)-1,MATCH($EG1421,$D$6:$CC$6,0)-1+8,1,1)=0,"",OFFSET($D$6,MATCH(VALUE(SUBSTITUTE($EQ1421,$EG1421,"")),$A$6:$A$167,0)-1,MATCH($EG1421,$D$6:$CC$6,0)-1+8,1,1)),"")</f>
        <v/>
      </c>
      <c r="EW1421" s="182" t="str">
        <f t="shared" ca="1" si="73"/>
        <v/>
      </c>
      <c r="EX1421" s="182" t="str">
        <f t="shared" ca="1" si="74"/>
        <v/>
      </c>
      <c r="EY1421" s="182" t="str">
        <f ca="1">IF(EU1421="","",COUNTIF(EU$6:$EU1421,"&gt;"&amp;0))</f>
        <v/>
      </c>
      <c r="EZ1421" s="167"/>
      <c r="FA1421" s="155"/>
    </row>
    <row r="1422" spans="146:157" ht="27.6" customHeight="1">
      <c r="EP1422" s="181"/>
      <c r="EQ1422" s="181"/>
      <c r="ER1422" s="182"/>
      <c r="ES1422" s="182"/>
      <c r="ET1422" s="182" t="str">
        <f t="shared" ca="1" si="72"/>
        <v/>
      </c>
      <c r="EU1422" s="182" t="str">
        <f ca="1">IFERROR(IF(OFFSET($D$6,MATCH(VALUE(SUBSTITUTE(EQ1422,EG1422,"")),$A$6:$A$167,0)-1,MATCH($EG1422,$D$6:$CC$6,0)-1+7,1,1)&gt;0,OFFSET($D$6,MATCH(VALUE(SUBSTITUTE(EQ1422,EG1422,"")),$A$6:$A$167,0)-1,MATCH($EG1422,$D$6:$CC$6,0)-1+7,1,1),""),"")</f>
        <v/>
      </c>
      <c r="EV1422" s="182" t="str">
        <f ca="1">IF($EU1422&lt;&gt;"",IF(OFFSET($D$6,MATCH(VALUE(SUBSTITUTE($EQ1422,$EG1422,"")),$A$6:$A$167,0)-1,MATCH($EG1422,$D$6:$CC$6,0)-1+8,1,1)=0,"",OFFSET($D$6,MATCH(VALUE(SUBSTITUTE($EQ1422,$EG1422,"")),$A$6:$A$167,0)-1,MATCH($EG1422,$D$6:$CC$6,0)-1+8,1,1)),"")</f>
        <v/>
      </c>
      <c r="EW1422" s="182" t="str">
        <f t="shared" ca="1" si="73"/>
        <v/>
      </c>
      <c r="EX1422" s="182" t="str">
        <f t="shared" ca="1" si="74"/>
        <v/>
      </c>
      <c r="EY1422" s="182" t="str">
        <f ca="1">IF(EU1422="","",COUNTIF(EU$6:$EU1422,"&gt;"&amp;0))</f>
        <v/>
      </c>
      <c r="EZ1422" s="167"/>
      <c r="FA1422" s="155"/>
    </row>
    <row r="1423" spans="146:157" ht="27.6" customHeight="1">
      <c r="EP1423" s="181"/>
      <c r="EQ1423" s="181"/>
      <c r="ER1423" s="182"/>
      <c r="ES1423" s="182"/>
      <c r="ET1423" s="182" t="str">
        <f t="shared" ca="1" si="72"/>
        <v/>
      </c>
      <c r="EU1423" s="182" t="str">
        <f ca="1">IFERROR(IF(OFFSET($D$6,MATCH(VALUE(SUBSTITUTE(EQ1423,EG1423,"")),$A$6:$A$167,0)-1,MATCH($EG1423,$D$6:$CC$6,0)-1+7,1,1)&gt;0,OFFSET($D$6,MATCH(VALUE(SUBSTITUTE(EQ1423,EG1423,"")),$A$6:$A$167,0)-1,MATCH($EG1423,$D$6:$CC$6,0)-1+7,1,1),""),"")</f>
        <v/>
      </c>
      <c r="EV1423" s="182" t="str">
        <f ca="1">IF($EU1423&lt;&gt;"",IF(OFFSET($D$6,MATCH(VALUE(SUBSTITUTE($EQ1423,$EG1423,"")),$A$6:$A$167,0)-1,MATCH($EG1423,$D$6:$CC$6,0)-1+8,1,1)=0,"",OFFSET($D$6,MATCH(VALUE(SUBSTITUTE($EQ1423,$EG1423,"")),$A$6:$A$167,0)-1,MATCH($EG1423,$D$6:$CC$6,0)-1+8,1,1)),"")</f>
        <v/>
      </c>
      <c r="EW1423" s="182" t="str">
        <f t="shared" ca="1" si="73"/>
        <v/>
      </c>
      <c r="EX1423" s="182" t="str">
        <f t="shared" ca="1" si="74"/>
        <v/>
      </c>
      <c r="EY1423" s="182" t="str">
        <f ca="1">IF(EU1423="","",COUNTIF(EU$6:$EU1423,"&gt;"&amp;0))</f>
        <v/>
      </c>
      <c r="EZ1423" s="167"/>
      <c r="FA1423" s="155"/>
    </row>
    <row r="1424" spans="146:157" ht="27.6" customHeight="1">
      <c r="EP1424" s="181"/>
      <c r="EQ1424" s="181"/>
      <c r="ER1424" s="182"/>
      <c r="ES1424" s="182"/>
      <c r="ET1424" s="182" t="str">
        <f t="shared" ca="1" si="72"/>
        <v/>
      </c>
      <c r="EU1424" s="182" t="str">
        <f ca="1">IFERROR(IF(OFFSET($D$6,MATCH(VALUE(SUBSTITUTE(EQ1424,EG1424,"")),$A$6:$A$167,0)-1,MATCH($EG1424,$D$6:$CC$6,0)-1+7,1,1)&gt;0,OFFSET($D$6,MATCH(VALUE(SUBSTITUTE(EQ1424,EG1424,"")),$A$6:$A$167,0)-1,MATCH($EG1424,$D$6:$CC$6,0)-1+7,1,1),""),"")</f>
        <v/>
      </c>
      <c r="EV1424" s="182" t="str">
        <f ca="1">IF($EU1424&lt;&gt;"",IF(OFFSET($D$6,MATCH(VALUE(SUBSTITUTE($EQ1424,$EG1424,"")),$A$6:$A$167,0)-1,MATCH($EG1424,$D$6:$CC$6,0)-1+8,1,1)=0,"",OFFSET($D$6,MATCH(VALUE(SUBSTITUTE($EQ1424,$EG1424,"")),$A$6:$A$167,0)-1,MATCH($EG1424,$D$6:$CC$6,0)-1+8,1,1)),"")</f>
        <v/>
      </c>
      <c r="EW1424" s="182" t="str">
        <f t="shared" ca="1" si="73"/>
        <v/>
      </c>
      <c r="EX1424" s="182" t="str">
        <f t="shared" ca="1" si="74"/>
        <v/>
      </c>
      <c r="EY1424" s="182" t="str">
        <f ca="1">IF(EU1424="","",COUNTIF(EU$6:$EU1424,"&gt;"&amp;0))</f>
        <v/>
      </c>
      <c r="EZ1424" s="167"/>
      <c r="FA1424" s="155"/>
    </row>
    <row r="1425" spans="146:157" ht="27.6" customHeight="1">
      <c r="EP1425" s="181"/>
      <c r="EQ1425" s="181"/>
      <c r="ER1425" s="182"/>
      <c r="ES1425" s="182"/>
      <c r="ET1425" s="182" t="str">
        <f t="shared" ca="1" si="72"/>
        <v/>
      </c>
      <c r="EU1425" s="182" t="str">
        <f ca="1">IFERROR(IF(OFFSET($D$6,MATCH(VALUE(SUBSTITUTE(EQ1425,EG1425,"")),$A$6:$A$167,0)-1,MATCH($EG1425,$D$6:$CC$6,0)-1+7,1,1)&gt;0,OFFSET($D$6,MATCH(VALUE(SUBSTITUTE(EQ1425,EG1425,"")),$A$6:$A$167,0)-1,MATCH($EG1425,$D$6:$CC$6,0)-1+7,1,1),""),"")</f>
        <v/>
      </c>
      <c r="EV1425" s="182" t="str">
        <f ca="1">IF($EU1425&lt;&gt;"",IF(OFFSET($D$6,MATCH(VALUE(SUBSTITUTE($EQ1425,$EG1425,"")),$A$6:$A$167,0)-1,MATCH($EG1425,$D$6:$CC$6,0)-1+8,1,1)=0,"",OFFSET($D$6,MATCH(VALUE(SUBSTITUTE($EQ1425,$EG1425,"")),$A$6:$A$167,0)-1,MATCH($EG1425,$D$6:$CC$6,0)-1+8,1,1)),"")</f>
        <v/>
      </c>
      <c r="EW1425" s="182" t="str">
        <f t="shared" ca="1" si="73"/>
        <v/>
      </c>
      <c r="EX1425" s="182" t="str">
        <f t="shared" ca="1" si="74"/>
        <v/>
      </c>
      <c r="EY1425" s="182" t="str">
        <f ca="1">IF(EU1425="","",COUNTIF(EU$6:$EU1425,"&gt;"&amp;0))</f>
        <v/>
      </c>
      <c r="EZ1425" s="167"/>
      <c r="FA1425" s="155"/>
    </row>
    <row r="1426" spans="146:157" ht="27.6" customHeight="1">
      <c r="EP1426" s="181"/>
      <c r="EQ1426" s="181"/>
      <c r="ER1426" s="182"/>
      <c r="ES1426" s="182"/>
      <c r="ET1426" s="182" t="str">
        <f t="shared" ca="1" si="72"/>
        <v/>
      </c>
      <c r="EU1426" s="182" t="str">
        <f ca="1">IFERROR(IF(OFFSET($D$6,MATCH(VALUE(SUBSTITUTE(EQ1426,EG1426,"")),$A$6:$A$167,0)-1,MATCH($EG1426,$D$6:$CC$6,0)-1+7,1,1)&gt;0,OFFSET($D$6,MATCH(VALUE(SUBSTITUTE(EQ1426,EG1426,"")),$A$6:$A$167,0)-1,MATCH($EG1426,$D$6:$CC$6,0)-1+7,1,1),""),"")</f>
        <v/>
      </c>
      <c r="EV1426" s="182" t="str">
        <f ca="1">IF($EU1426&lt;&gt;"",IF(OFFSET($D$6,MATCH(VALUE(SUBSTITUTE($EQ1426,$EG1426,"")),$A$6:$A$167,0)-1,MATCH($EG1426,$D$6:$CC$6,0)-1+8,1,1)=0,"",OFFSET($D$6,MATCH(VALUE(SUBSTITUTE($EQ1426,$EG1426,"")),$A$6:$A$167,0)-1,MATCH($EG1426,$D$6:$CC$6,0)-1+8,1,1)),"")</f>
        <v/>
      </c>
      <c r="EW1426" s="182" t="str">
        <f t="shared" ca="1" si="73"/>
        <v/>
      </c>
      <c r="EX1426" s="182" t="str">
        <f t="shared" ca="1" si="74"/>
        <v/>
      </c>
      <c r="EY1426" s="182" t="str">
        <f ca="1">IF(EU1426="","",COUNTIF(EU$6:$EU1426,"&gt;"&amp;0))</f>
        <v/>
      </c>
      <c r="EZ1426" s="167"/>
      <c r="FA1426" s="155"/>
    </row>
    <row r="1427" spans="146:157" ht="27.6" customHeight="1">
      <c r="EP1427" s="181"/>
      <c r="EQ1427" s="181"/>
      <c r="ER1427" s="182"/>
      <c r="ES1427" s="182"/>
      <c r="ET1427" s="182" t="str">
        <f t="shared" ca="1" si="72"/>
        <v/>
      </c>
      <c r="EU1427" s="182" t="str">
        <f ca="1">IFERROR(IF(OFFSET($D$6,MATCH(VALUE(SUBSTITUTE(EQ1427,EG1427,"")),$A$6:$A$167,0)-1,MATCH($EG1427,$D$6:$CC$6,0)-1+7,1,1)&gt;0,OFFSET($D$6,MATCH(VALUE(SUBSTITUTE(EQ1427,EG1427,"")),$A$6:$A$167,0)-1,MATCH($EG1427,$D$6:$CC$6,0)-1+7,1,1),""),"")</f>
        <v/>
      </c>
      <c r="EV1427" s="182" t="str">
        <f ca="1">IF($EU1427&lt;&gt;"",IF(OFFSET($D$6,MATCH(VALUE(SUBSTITUTE($EQ1427,$EG1427,"")),$A$6:$A$167,0)-1,MATCH($EG1427,$D$6:$CC$6,0)-1+8,1,1)=0,"",OFFSET($D$6,MATCH(VALUE(SUBSTITUTE($EQ1427,$EG1427,"")),$A$6:$A$167,0)-1,MATCH($EG1427,$D$6:$CC$6,0)-1+8,1,1)),"")</f>
        <v/>
      </c>
      <c r="EW1427" s="182" t="str">
        <f t="shared" ca="1" si="73"/>
        <v/>
      </c>
      <c r="EX1427" s="182" t="str">
        <f t="shared" ca="1" si="74"/>
        <v/>
      </c>
      <c r="EY1427" s="182" t="str">
        <f ca="1">IF(EU1427="","",COUNTIF(EU$6:$EU1427,"&gt;"&amp;0))</f>
        <v/>
      </c>
      <c r="EZ1427" s="167"/>
      <c r="FA1427" s="155"/>
    </row>
    <row r="1428" spans="146:157" ht="27.6" customHeight="1">
      <c r="EP1428" s="181"/>
      <c r="EQ1428" s="181"/>
      <c r="ER1428" s="182"/>
      <c r="ES1428" s="182"/>
      <c r="ET1428" s="182" t="str">
        <f t="shared" ca="1" si="72"/>
        <v/>
      </c>
      <c r="EU1428" s="182" t="str">
        <f ca="1">IFERROR(IF(OFFSET($D$6,MATCH(VALUE(SUBSTITUTE(EQ1428,EG1428,"")),$A$6:$A$167,0)-1,MATCH($EG1428,$D$6:$CC$6,0)-1+7,1,1)&gt;0,OFFSET($D$6,MATCH(VALUE(SUBSTITUTE(EQ1428,EG1428,"")),$A$6:$A$167,0)-1,MATCH($EG1428,$D$6:$CC$6,0)-1+7,1,1),""),"")</f>
        <v/>
      </c>
      <c r="EV1428" s="182" t="str">
        <f ca="1">IF($EU1428&lt;&gt;"",IF(OFFSET($D$6,MATCH(VALUE(SUBSTITUTE($EQ1428,$EG1428,"")),$A$6:$A$167,0)-1,MATCH($EG1428,$D$6:$CC$6,0)-1+8,1,1)=0,"",OFFSET($D$6,MATCH(VALUE(SUBSTITUTE($EQ1428,$EG1428,"")),$A$6:$A$167,0)-1,MATCH($EG1428,$D$6:$CC$6,0)-1+8,1,1)),"")</f>
        <v/>
      </c>
      <c r="EW1428" s="182" t="str">
        <f t="shared" ca="1" si="73"/>
        <v/>
      </c>
      <c r="EX1428" s="182" t="str">
        <f t="shared" ca="1" si="74"/>
        <v/>
      </c>
      <c r="EY1428" s="182" t="str">
        <f ca="1">IF(EU1428="","",COUNTIF(EU$6:$EU1428,"&gt;"&amp;0))</f>
        <v/>
      </c>
      <c r="EZ1428" s="167"/>
      <c r="FA1428" s="155"/>
    </row>
    <row r="1429" spans="146:157" ht="27.6" customHeight="1">
      <c r="EP1429" s="181"/>
      <c r="EQ1429" s="181"/>
      <c r="ER1429" s="182"/>
      <c r="ES1429" s="182"/>
      <c r="ET1429" s="182" t="str">
        <f t="shared" ca="1" si="72"/>
        <v/>
      </c>
      <c r="EU1429" s="182" t="str">
        <f ca="1">IFERROR(IF(OFFSET($D$6,MATCH(VALUE(SUBSTITUTE(EQ1429,EG1429,"")),$A$6:$A$167,0)-1,MATCH($EG1429,$D$6:$CC$6,0)-1+7,1,1)&gt;0,OFFSET($D$6,MATCH(VALUE(SUBSTITUTE(EQ1429,EG1429,"")),$A$6:$A$167,0)-1,MATCH($EG1429,$D$6:$CC$6,0)-1+7,1,1),""),"")</f>
        <v/>
      </c>
      <c r="EV1429" s="182" t="str">
        <f ca="1">IF($EU1429&lt;&gt;"",IF(OFFSET($D$6,MATCH(VALUE(SUBSTITUTE($EQ1429,$EG1429,"")),$A$6:$A$167,0)-1,MATCH($EG1429,$D$6:$CC$6,0)-1+8,1,1)=0,"",OFFSET($D$6,MATCH(VALUE(SUBSTITUTE($EQ1429,$EG1429,"")),$A$6:$A$167,0)-1,MATCH($EG1429,$D$6:$CC$6,0)-1+8,1,1)),"")</f>
        <v/>
      </c>
      <c r="EW1429" s="182" t="str">
        <f t="shared" ca="1" si="73"/>
        <v/>
      </c>
      <c r="EX1429" s="182" t="str">
        <f t="shared" ca="1" si="74"/>
        <v/>
      </c>
      <c r="EY1429" s="182" t="str">
        <f ca="1">IF(EU1429="","",COUNTIF(EU$6:$EU1429,"&gt;"&amp;0))</f>
        <v/>
      </c>
      <c r="EZ1429" s="167"/>
      <c r="FA1429" s="155"/>
    </row>
    <row r="1430" spans="146:157" ht="27.6" customHeight="1">
      <c r="EP1430" s="181"/>
      <c r="EQ1430" s="181"/>
      <c r="ER1430" s="182"/>
      <c r="ES1430" s="182"/>
      <c r="ET1430" s="182" t="str">
        <f t="shared" ca="1" si="72"/>
        <v/>
      </c>
      <c r="EU1430" s="182" t="str">
        <f ca="1">IFERROR(IF(OFFSET($D$6,MATCH(VALUE(SUBSTITUTE(EQ1430,EG1430,"")),$A$6:$A$167,0)-1,MATCH($EG1430,$D$6:$CC$6,0)-1+7,1,1)&gt;0,OFFSET($D$6,MATCH(VALUE(SUBSTITUTE(EQ1430,EG1430,"")),$A$6:$A$167,0)-1,MATCH($EG1430,$D$6:$CC$6,0)-1+7,1,1),""),"")</f>
        <v/>
      </c>
      <c r="EV1430" s="182" t="str">
        <f ca="1">IF($EU1430&lt;&gt;"",IF(OFFSET($D$6,MATCH(VALUE(SUBSTITUTE($EQ1430,$EG1430,"")),$A$6:$A$167,0)-1,MATCH($EG1430,$D$6:$CC$6,0)-1+8,1,1)=0,"",OFFSET($D$6,MATCH(VALUE(SUBSTITUTE($EQ1430,$EG1430,"")),$A$6:$A$167,0)-1,MATCH($EG1430,$D$6:$CC$6,0)-1+8,1,1)),"")</f>
        <v/>
      </c>
      <c r="EW1430" s="182" t="str">
        <f t="shared" ca="1" si="73"/>
        <v/>
      </c>
      <c r="EX1430" s="182" t="str">
        <f t="shared" ca="1" si="74"/>
        <v/>
      </c>
      <c r="EY1430" s="182" t="str">
        <f ca="1">IF(EU1430="","",COUNTIF(EU$6:$EU1430,"&gt;"&amp;0))</f>
        <v/>
      </c>
      <c r="EZ1430" s="167"/>
      <c r="FA1430" s="155"/>
    </row>
    <row r="1431" spans="146:157" ht="27.6" customHeight="1">
      <c r="EP1431" s="181"/>
      <c r="EQ1431" s="181"/>
      <c r="ER1431" s="182"/>
      <c r="ES1431" s="182"/>
      <c r="ET1431" s="182" t="str">
        <f t="shared" ca="1" si="72"/>
        <v/>
      </c>
      <c r="EU1431" s="182" t="str">
        <f ca="1">IFERROR(IF(OFFSET($D$6,MATCH(VALUE(SUBSTITUTE(EQ1431,EG1431,"")),$A$6:$A$167,0)-1,MATCH($EG1431,$D$6:$CC$6,0)-1+7,1,1)&gt;0,OFFSET($D$6,MATCH(VALUE(SUBSTITUTE(EQ1431,EG1431,"")),$A$6:$A$167,0)-1,MATCH($EG1431,$D$6:$CC$6,0)-1+7,1,1),""),"")</f>
        <v/>
      </c>
      <c r="EV1431" s="182" t="str">
        <f ca="1">IF($EU1431&lt;&gt;"",IF(OFFSET($D$6,MATCH(VALUE(SUBSTITUTE($EQ1431,$EG1431,"")),$A$6:$A$167,0)-1,MATCH($EG1431,$D$6:$CC$6,0)-1+8,1,1)=0,"",OFFSET($D$6,MATCH(VALUE(SUBSTITUTE($EQ1431,$EG1431,"")),$A$6:$A$167,0)-1,MATCH($EG1431,$D$6:$CC$6,0)-1+8,1,1)),"")</f>
        <v/>
      </c>
      <c r="EW1431" s="182" t="str">
        <f t="shared" ca="1" si="73"/>
        <v/>
      </c>
      <c r="EX1431" s="182" t="str">
        <f t="shared" ca="1" si="74"/>
        <v/>
      </c>
      <c r="EY1431" s="182" t="str">
        <f ca="1">IF(EU1431="","",COUNTIF(EU$6:$EU1431,"&gt;"&amp;0))</f>
        <v/>
      </c>
      <c r="EZ1431" s="167"/>
      <c r="FA1431" s="155"/>
    </row>
    <row r="1432" spans="146:157" ht="27.6" customHeight="1">
      <c r="EP1432" s="181"/>
      <c r="EQ1432" s="181"/>
      <c r="ER1432" s="182"/>
      <c r="ES1432" s="182"/>
      <c r="ET1432" s="182" t="str">
        <f t="shared" ca="1" si="72"/>
        <v/>
      </c>
      <c r="EU1432" s="182" t="str">
        <f ca="1">IFERROR(IF(OFFSET($D$6,MATCH(VALUE(SUBSTITUTE(EQ1432,EG1432,"")),$A$6:$A$167,0)-1,MATCH($EG1432,$D$6:$CC$6,0)-1+7,1,1)&gt;0,OFFSET($D$6,MATCH(VALUE(SUBSTITUTE(EQ1432,EG1432,"")),$A$6:$A$167,0)-1,MATCH($EG1432,$D$6:$CC$6,0)-1+7,1,1),""),"")</f>
        <v/>
      </c>
      <c r="EV1432" s="182" t="str">
        <f ca="1">IF($EU1432&lt;&gt;"",IF(OFFSET($D$6,MATCH(VALUE(SUBSTITUTE($EQ1432,$EG1432,"")),$A$6:$A$167,0)-1,MATCH($EG1432,$D$6:$CC$6,0)-1+8,1,1)=0,"",OFFSET($D$6,MATCH(VALUE(SUBSTITUTE($EQ1432,$EG1432,"")),$A$6:$A$167,0)-1,MATCH($EG1432,$D$6:$CC$6,0)-1+8,1,1)),"")</f>
        <v/>
      </c>
      <c r="EW1432" s="182" t="str">
        <f t="shared" ca="1" si="73"/>
        <v/>
      </c>
      <c r="EX1432" s="182" t="str">
        <f t="shared" ca="1" si="74"/>
        <v/>
      </c>
      <c r="EY1432" s="182" t="str">
        <f ca="1">IF(EU1432="","",COUNTIF(EU$6:$EU1432,"&gt;"&amp;0))</f>
        <v/>
      </c>
      <c r="EZ1432" s="167"/>
      <c r="FA1432" s="155"/>
    </row>
    <row r="1433" spans="146:157" ht="27.6" customHeight="1">
      <c r="EP1433" s="181"/>
      <c r="EQ1433" s="181"/>
      <c r="ER1433" s="182"/>
      <c r="ES1433" s="182"/>
      <c r="ET1433" s="182" t="str">
        <f t="shared" ca="1" si="72"/>
        <v/>
      </c>
      <c r="EU1433" s="182" t="str">
        <f ca="1">IFERROR(IF(OFFSET($D$6,MATCH(VALUE(SUBSTITUTE(EQ1433,EG1433,"")),$A$6:$A$167,0)-1,MATCH($EG1433,$D$6:$CC$6,0)-1+7,1,1)&gt;0,OFFSET($D$6,MATCH(VALUE(SUBSTITUTE(EQ1433,EG1433,"")),$A$6:$A$167,0)-1,MATCH($EG1433,$D$6:$CC$6,0)-1+7,1,1),""),"")</f>
        <v/>
      </c>
      <c r="EV1433" s="182" t="str">
        <f ca="1">IF($EU1433&lt;&gt;"",IF(OFFSET($D$6,MATCH(VALUE(SUBSTITUTE($EQ1433,$EG1433,"")),$A$6:$A$167,0)-1,MATCH($EG1433,$D$6:$CC$6,0)-1+8,1,1)=0,"",OFFSET($D$6,MATCH(VALUE(SUBSTITUTE($EQ1433,$EG1433,"")),$A$6:$A$167,0)-1,MATCH($EG1433,$D$6:$CC$6,0)-1+8,1,1)),"")</f>
        <v/>
      </c>
      <c r="EW1433" s="182" t="str">
        <f t="shared" ca="1" si="73"/>
        <v/>
      </c>
      <c r="EX1433" s="182" t="str">
        <f t="shared" ca="1" si="74"/>
        <v/>
      </c>
      <c r="EY1433" s="182" t="str">
        <f ca="1">IF(EU1433="","",COUNTIF(EU$6:$EU1433,"&gt;"&amp;0))</f>
        <v/>
      </c>
      <c r="EZ1433" s="167"/>
      <c r="FA1433" s="155"/>
    </row>
    <row r="1434" spans="146:157" ht="27.6" customHeight="1">
      <c r="EP1434" s="181"/>
      <c r="EQ1434" s="181"/>
      <c r="ER1434" s="182"/>
      <c r="ES1434" s="182"/>
      <c r="ET1434" s="182" t="str">
        <f t="shared" ca="1" si="72"/>
        <v/>
      </c>
      <c r="EU1434" s="182" t="str">
        <f ca="1">IFERROR(IF(OFFSET($D$6,MATCH(VALUE(SUBSTITUTE(EQ1434,EG1434,"")),$A$6:$A$167,0)-1,MATCH($EG1434,$D$6:$CC$6,0)-1+7,1,1)&gt;0,OFFSET($D$6,MATCH(VALUE(SUBSTITUTE(EQ1434,EG1434,"")),$A$6:$A$167,0)-1,MATCH($EG1434,$D$6:$CC$6,0)-1+7,1,1),""),"")</f>
        <v/>
      </c>
      <c r="EV1434" s="182" t="str">
        <f ca="1">IF($EU1434&lt;&gt;"",IF(OFFSET($D$6,MATCH(VALUE(SUBSTITUTE($EQ1434,$EG1434,"")),$A$6:$A$167,0)-1,MATCH($EG1434,$D$6:$CC$6,0)-1+8,1,1)=0,"",OFFSET($D$6,MATCH(VALUE(SUBSTITUTE($EQ1434,$EG1434,"")),$A$6:$A$167,0)-1,MATCH($EG1434,$D$6:$CC$6,0)-1+8,1,1)),"")</f>
        <v/>
      </c>
      <c r="EW1434" s="182" t="str">
        <f t="shared" ca="1" si="73"/>
        <v/>
      </c>
      <c r="EX1434" s="182" t="str">
        <f t="shared" ca="1" si="74"/>
        <v/>
      </c>
      <c r="EY1434" s="182" t="str">
        <f ca="1">IF(EU1434="","",COUNTIF(EU$6:$EU1434,"&gt;"&amp;0))</f>
        <v/>
      </c>
      <c r="EZ1434" s="167"/>
      <c r="FA1434" s="155"/>
    </row>
    <row r="1435" spans="146:157" ht="27.6" customHeight="1">
      <c r="EP1435" s="181"/>
      <c r="EQ1435" s="181"/>
      <c r="ER1435" s="182"/>
      <c r="ES1435" s="182"/>
      <c r="ET1435" s="182" t="str">
        <f t="shared" ca="1" si="72"/>
        <v/>
      </c>
      <c r="EU1435" s="182" t="str">
        <f ca="1">IFERROR(IF(OFFSET($D$6,MATCH(VALUE(SUBSTITUTE(EQ1435,EG1435,"")),$A$6:$A$167,0)-1,MATCH($EG1435,$D$6:$CC$6,0)-1+7,1,1)&gt;0,OFFSET($D$6,MATCH(VALUE(SUBSTITUTE(EQ1435,EG1435,"")),$A$6:$A$167,0)-1,MATCH($EG1435,$D$6:$CC$6,0)-1+7,1,1),""),"")</f>
        <v/>
      </c>
      <c r="EV1435" s="182" t="str">
        <f ca="1">IF($EU1435&lt;&gt;"",IF(OFFSET($D$6,MATCH(VALUE(SUBSTITUTE($EQ1435,$EG1435,"")),$A$6:$A$167,0)-1,MATCH($EG1435,$D$6:$CC$6,0)-1+8,1,1)=0,"",OFFSET($D$6,MATCH(VALUE(SUBSTITUTE($EQ1435,$EG1435,"")),$A$6:$A$167,0)-1,MATCH($EG1435,$D$6:$CC$6,0)-1+8,1,1)),"")</f>
        <v/>
      </c>
      <c r="EW1435" s="182" t="str">
        <f t="shared" ca="1" si="73"/>
        <v/>
      </c>
      <c r="EX1435" s="182" t="str">
        <f t="shared" ca="1" si="74"/>
        <v/>
      </c>
      <c r="EY1435" s="182" t="str">
        <f ca="1">IF(EU1435="","",COUNTIF(EU$6:$EU1435,"&gt;"&amp;0))</f>
        <v/>
      </c>
      <c r="EZ1435" s="167"/>
      <c r="FA1435" s="155"/>
    </row>
    <row r="1436" spans="146:157" ht="27.6" customHeight="1">
      <c r="EP1436" s="181"/>
      <c r="EQ1436" s="181"/>
      <c r="ER1436" s="182"/>
      <c r="ES1436" s="182"/>
      <c r="ET1436" s="182" t="str">
        <f t="shared" ca="1" si="72"/>
        <v/>
      </c>
      <c r="EU1436" s="182" t="str">
        <f ca="1">IFERROR(IF(OFFSET($D$6,MATCH(VALUE(SUBSTITUTE(EQ1436,EG1436,"")),$A$6:$A$167,0)-1,MATCH($EG1436,$D$6:$CC$6,0)-1+7,1,1)&gt;0,OFFSET($D$6,MATCH(VALUE(SUBSTITUTE(EQ1436,EG1436,"")),$A$6:$A$167,0)-1,MATCH($EG1436,$D$6:$CC$6,0)-1+7,1,1),""),"")</f>
        <v/>
      </c>
      <c r="EV1436" s="182" t="str">
        <f ca="1">IF($EU1436&lt;&gt;"",IF(OFFSET($D$6,MATCH(VALUE(SUBSTITUTE($EQ1436,$EG1436,"")),$A$6:$A$167,0)-1,MATCH($EG1436,$D$6:$CC$6,0)-1+8,1,1)=0,"",OFFSET($D$6,MATCH(VALUE(SUBSTITUTE($EQ1436,$EG1436,"")),$A$6:$A$167,0)-1,MATCH($EG1436,$D$6:$CC$6,0)-1+8,1,1)),"")</f>
        <v/>
      </c>
      <c r="EW1436" s="182" t="str">
        <f t="shared" ca="1" si="73"/>
        <v/>
      </c>
      <c r="EX1436" s="182" t="str">
        <f t="shared" ca="1" si="74"/>
        <v/>
      </c>
      <c r="EY1436" s="182" t="str">
        <f ca="1">IF(EU1436="","",COUNTIF(EU$6:$EU1436,"&gt;"&amp;0))</f>
        <v/>
      </c>
      <c r="EZ1436" s="167"/>
      <c r="FA1436" s="155"/>
    </row>
    <row r="1437" spans="146:157" ht="27.6" customHeight="1">
      <c r="EP1437" s="181"/>
      <c r="EQ1437" s="181"/>
      <c r="ER1437" s="182"/>
      <c r="ES1437" s="182"/>
      <c r="ET1437" s="182" t="str">
        <f t="shared" ca="1" si="72"/>
        <v/>
      </c>
      <c r="EU1437" s="182" t="str">
        <f ca="1">IFERROR(IF(OFFSET($D$6,MATCH(VALUE(SUBSTITUTE(EQ1437,EG1437,"")),$A$6:$A$167,0)-1,MATCH($EG1437,$D$6:$CC$6,0)-1+7,1,1)&gt;0,OFFSET($D$6,MATCH(VALUE(SUBSTITUTE(EQ1437,EG1437,"")),$A$6:$A$167,0)-1,MATCH($EG1437,$D$6:$CC$6,0)-1+7,1,1),""),"")</f>
        <v/>
      </c>
      <c r="EV1437" s="182" t="str">
        <f ca="1">IF($EU1437&lt;&gt;"",IF(OFFSET($D$6,MATCH(VALUE(SUBSTITUTE($EQ1437,$EG1437,"")),$A$6:$A$167,0)-1,MATCH($EG1437,$D$6:$CC$6,0)-1+8,1,1)=0,"",OFFSET($D$6,MATCH(VALUE(SUBSTITUTE($EQ1437,$EG1437,"")),$A$6:$A$167,0)-1,MATCH($EG1437,$D$6:$CC$6,0)-1+8,1,1)),"")</f>
        <v/>
      </c>
      <c r="EW1437" s="182" t="str">
        <f t="shared" ca="1" si="73"/>
        <v/>
      </c>
      <c r="EX1437" s="182" t="str">
        <f t="shared" ca="1" si="74"/>
        <v/>
      </c>
      <c r="EY1437" s="182" t="str">
        <f ca="1">IF(EU1437="","",COUNTIF(EU$6:$EU1437,"&gt;"&amp;0))</f>
        <v/>
      </c>
      <c r="EZ1437" s="167"/>
      <c r="FA1437" s="155"/>
    </row>
    <row r="1438" spans="146:157" ht="27.6" customHeight="1">
      <c r="EP1438" s="181"/>
      <c r="EQ1438" s="181"/>
      <c r="ER1438" s="182"/>
      <c r="ES1438" s="182"/>
      <c r="ET1438" s="182" t="str">
        <f t="shared" ca="1" si="72"/>
        <v/>
      </c>
      <c r="EU1438" s="182" t="str">
        <f ca="1">IFERROR(IF(OFFSET($D$6,MATCH(VALUE(SUBSTITUTE(EQ1438,EG1438,"")),$A$6:$A$167,0)-1,MATCH($EG1438,$D$6:$CC$6,0)-1+7,1,1)&gt;0,OFFSET($D$6,MATCH(VALUE(SUBSTITUTE(EQ1438,EG1438,"")),$A$6:$A$167,0)-1,MATCH($EG1438,$D$6:$CC$6,0)-1+7,1,1),""),"")</f>
        <v/>
      </c>
      <c r="EV1438" s="182" t="str">
        <f ca="1">IF($EU1438&lt;&gt;"",IF(OFFSET($D$6,MATCH(VALUE(SUBSTITUTE($EQ1438,$EG1438,"")),$A$6:$A$167,0)-1,MATCH($EG1438,$D$6:$CC$6,0)-1+8,1,1)=0,"",OFFSET($D$6,MATCH(VALUE(SUBSTITUTE($EQ1438,$EG1438,"")),$A$6:$A$167,0)-1,MATCH($EG1438,$D$6:$CC$6,0)-1+8,1,1)),"")</f>
        <v/>
      </c>
      <c r="EW1438" s="182" t="str">
        <f t="shared" ca="1" si="73"/>
        <v/>
      </c>
      <c r="EX1438" s="182" t="str">
        <f t="shared" ca="1" si="74"/>
        <v/>
      </c>
      <c r="EY1438" s="182" t="str">
        <f ca="1">IF(EU1438="","",COUNTIF(EU$6:$EU1438,"&gt;"&amp;0))</f>
        <v/>
      </c>
      <c r="EZ1438" s="167"/>
      <c r="FA1438" s="155"/>
    </row>
    <row r="1439" spans="146:157" ht="27.6" customHeight="1">
      <c r="EP1439" s="181"/>
      <c r="EQ1439" s="181"/>
      <c r="ER1439" s="182"/>
      <c r="ES1439" s="182"/>
      <c r="ET1439" s="182" t="str">
        <f t="shared" ca="1" si="72"/>
        <v/>
      </c>
      <c r="EU1439" s="182" t="str">
        <f ca="1">IFERROR(IF(OFFSET($D$6,MATCH(VALUE(SUBSTITUTE(EQ1439,EG1439,"")),$A$6:$A$167,0)-1,MATCH($EG1439,$D$6:$CC$6,0)-1+7,1,1)&gt;0,OFFSET($D$6,MATCH(VALUE(SUBSTITUTE(EQ1439,EG1439,"")),$A$6:$A$167,0)-1,MATCH($EG1439,$D$6:$CC$6,0)-1+7,1,1),""),"")</f>
        <v/>
      </c>
      <c r="EV1439" s="182" t="str">
        <f ca="1">IF($EU1439&lt;&gt;"",IF(OFFSET($D$6,MATCH(VALUE(SUBSTITUTE($EQ1439,$EG1439,"")),$A$6:$A$167,0)-1,MATCH($EG1439,$D$6:$CC$6,0)-1+8,1,1)=0,"",OFFSET($D$6,MATCH(VALUE(SUBSTITUTE($EQ1439,$EG1439,"")),$A$6:$A$167,0)-1,MATCH($EG1439,$D$6:$CC$6,0)-1+8,1,1)),"")</f>
        <v/>
      </c>
      <c r="EW1439" s="182" t="str">
        <f t="shared" ca="1" si="73"/>
        <v/>
      </c>
      <c r="EX1439" s="182" t="str">
        <f t="shared" ca="1" si="74"/>
        <v/>
      </c>
      <c r="EY1439" s="182" t="str">
        <f ca="1">IF(EU1439="","",COUNTIF(EU$6:$EU1439,"&gt;"&amp;0))</f>
        <v/>
      </c>
      <c r="EZ1439" s="167"/>
      <c r="FA1439" s="155"/>
    </row>
    <row r="1440" spans="146:157" ht="27.6" customHeight="1">
      <c r="EP1440" s="181"/>
      <c r="EQ1440" s="181"/>
      <c r="ER1440" s="182"/>
      <c r="ES1440" s="182"/>
      <c r="ET1440" s="182" t="str">
        <f t="shared" ca="1" si="72"/>
        <v/>
      </c>
      <c r="EU1440" s="182" t="str">
        <f ca="1">IFERROR(IF(OFFSET($D$6,MATCH(VALUE(SUBSTITUTE(EQ1440,EG1440,"")),$A$6:$A$167,0)-1,MATCH($EG1440,$D$6:$CC$6,0)-1+7,1,1)&gt;0,OFFSET($D$6,MATCH(VALUE(SUBSTITUTE(EQ1440,EG1440,"")),$A$6:$A$167,0)-1,MATCH($EG1440,$D$6:$CC$6,0)-1+7,1,1),""),"")</f>
        <v/>
      </c>
      <c r="EV1440" s="182" t="str">
        <f ca="1">IF($EU1440&lt;&gt;"",IF(OFFSET($D$6,MATCH(VALUE(SUBSTITUTE($EQ1440,$EG1440,"")),$A$6:$A$167,0)-1,MATCH($EG1440,$D$6:$CC$6,0)-1+8,1,1)=0,"",OFFSET($D$6,MATCH(VALUE(SUBSTITUTE($EQ1440,$EG1440,"")),$A$6:$A$167,0)-1,MATCH($EG1440,$D$6:$CC$6,0)-1+8,1,1)),"")</f>
        <v/>
      </c>
      <c r="EW1440" s="182" t="str">
        <f t="shared" ca="1" si="73"/>
        <v/>
      </c>
      <c r="EX1440" s="182" t="str">
        <f t="shared" ca="1" si="74"/>
        <v/>
      </c>
      <c r="EY1440" s="182" t="str">
        <f ca="1">IF(EU1440="","",COUNTIF(EU$6:$EU1440,"&gt;"&amp;0))</f>
        <v/>
      </c>
      <c r="EZ1440" s="167"/>
      <c r="FA1440" s="155"/>
    </row>
    <row r="1441" spans="146:157" ht="27.6" customHeight="1">
      <c r="EP1441" s="181"/>
      <c r="EQ1441" s="181"/>
      <c r="ER1441" s="182"/>
      <c r="ES1441" s="182"/>
      <c r="ET1441" s="182" t="str">
        <f t="shared" ca="1" si="72"/>
        <v/>
      </c>
      <c r="EU1441" s="182" t="str">
        <f ca="1">IFERROR(IF(OFFSET($D$6,MATCH(VALUE(SUBSTITUTE(EQ1441,EG1441,"")),$A$6:$A$167,0)-1,MATCH($EG1441,$D$6:$CC$6,0)-1+7,1,1)&gt;0,OFFSET($D$6,MATCH(VALUE(SUBSTITUTE(EQ1441,EG1441,"")),$A$6:$A$167,0)-1,MATCH($EG1441,$D$6:$CC$6,0)-1+7,1,1),""),"")</f>
        <v/>
      </c>
      <c r="EV1441" s="182" t="str">
        <f ca="1">IF($EU1441&lt;&gt;"",IF(OFFSET($D$6,MATCH(VALUE(SUBSTITUTE($EQ1441,$EG1441,"")),$A$6:$A$167,0)-1,MATCH($EG1441,$D$6:$CC$6,0)-1+8,1,1)=0,"",OFFSET($D$6,MATCH(VALUE(SUBSTITUTE($EQ1441,$EG1441,"")),$A$6:$A$167,0)-1,MATCH($EG1441,$D$6:$CC$6,0)-1+8,1,1)),"")</f>
        <v/>
      </c>
      <c r="EW1441" s="182" t="str">
        <f t="shared" ca="1" si="73"/>
        <v/>
      </c>
      <c r="EX1441" s="182" t="str">
        <f t="shared" ca="1" si="74"/>
        <v/>
      </c>
      <c r="EY1441" s="182" t="str">
        <f ca="1">IF(EU1441="","",COUNTIF(EU$6:$EU1441,"&gt;"&amp;0))</f>
        <v/>
      </c>
      <c r="EZ1441" s="167"/>
      <c r="FA1441" s="155"/>
    </row>
    <row r="1442" spans="146:157" ht="27.6" customHeight="1">
      <c r="EP1442" s="181"/>
      <c r="EQ1442" s="181"/>
      <c r="ER1442" s="182"/>
      <c r="ES1442" s="182"/>
      <c r="ET1442" s="182" t="str">
        <f t="shared" ca="1" si="72"/>
        <v/>
      </c>
      <c r="EU1442" s="182" t="str">
        <f ca="1">IFERROR(IF(OFFSET($D$6,MATCH(VALUE(SUBSTITUTE(EQ1442,EG1442,"")),$A$6:$A$167,0)-1,MATCH($EG1442,$D$6:$CC$6,0)-1+7,1,1)&gt;0,OFFSET($D$6,MATCH(VALUE(SUBSTITUTE(EQ1442,EG1442,"")),$A$6:$A$167,0)-1,MATCH($EG1442,$D$6:$CC$6,0)-1+7,1,1),""),"")</f>
        <v/>
      </c>
      <c r="EV1442" s="182" t="str">
        <f ca="1">IF($EU1442&lt;&gt;"",IF(OFFSET($D$6,MATCH(VALUE(SUBSTITUTE($EQ1442,$EG1442,"")),$A$6:$A$167,0)-1,MATCH($EG1442,$D$6:$CC$6,0)-1+8,1,1)=0,"",OFFSET($D$6,MATCH(VALUE(SUBSTITUTE($EQ1442,$EG1442,"")),$A$6:$A$167,0)-1,MATCH($EG1442,$D$6:$CC$6,0)-1+8,1,1)),"")</f>
        <v/>
      </c>
      <c r="EW1442" s="182" t="str">
        <f t="shared" ca="1" si="73"/>
        <v/>
      </c>
      <c r="EX1442" s="182" t="str">
        <f t="shared" ca="1" si="74"/>
        <v/>
      </c>
      <c r="EY1442" s="182" t="str">
        <f ca="1">IF(EU1442="","",COUNTIF(EU$6:$EU1442,"&gt;"&amp;0))</f>
        <v/>
      </c>
      <c r="EZ1442" s="167"/>
      <c r="FA1442" s="155"/>
    </row>
    <row r="1443" spans="146:157" ht="27.6" customHeight="1">
      <c r="EP1443" s="181"/>
      <c r="EQ1443" s="181"/>
      <c r="ER1443" s="182"/>
      <c r="ES1443" s="182"/>
      <c r="ET1443" s="182" t="str">
        <f t="shared" ca="1" si="72"/>
        <v/>
      </c>
      <c r="EU1443" s="182" t="str">
        <f ca="1">IFERROR(IF(OFFSET($D$6,MATCH(VALUE(SUBSTITUTE(EQ1443,EG1443,"")),$A$6:$A$167,0)-1,MATCH($EG1443,$D$6:$CC$6,0)-1+7,1,1)&gt;0,OFFSET($D$6,MATCH(VALUE(SUBSTITUTE(EQ1443,EG1443,"")),$A$6:$A$167,0)-1,MATCH($EG1443,$D$6:$CC$6,0)-1+7,1,1),""),"")</f>
        <v/>
      </c>
      <c r="EV1443" s="182" t="str">
        <f ca="1">IF($EU1443&lt;&gt;"",IF(OFFSET($D$6,MATCH(VALUE(SUBSTITUTE($EQ1443,$EG1443,"")),$A$6:$A$167,0)-1,MATCH($EG1443,$D$6:$CC$6,0)-1+8,1,1)=0,"",OFFSET($D$6,MATCH(VALUE(SUBSTITUTE($EQ1443,$EG1443,"")),$A$6:$A$167,0)-1,MATCH($EG1443,$D$6:$CC$6,0)-1+8,1,1)),"")</f>
        <v/>
      </c>
      <c r="EW1443" s="182" t="str">
        <f t="shared" ca="1" si="73"/>
        <v/>
      </c>
      <c r="EX1443" s="182" t="str">
        <f t="shared" ca="1" si="74"/>
        <v/>
      </c>
      <c r="EY1443" s="182" t="str">
        <f ca="1">IF(EU1443="","",COUNTIF(EU$6:$EU1443,"&gt;"&amp;0))</f>
        <v/>
      </c>
      <c r="EZ1443" s="167"/>
      <c r="FA1443" s="155"/>
    </row>
    <row r="1444" spans="146:157" ht="27.6" customHeight="1">
      <c r="EP1444" s="181"/>
      <c r="EQ1444" s="181"/>
      <c r="ER1444" s="182"/>
      <c r="ES1444" s="182"/>
      <c r="ET1444" s="182" t="str">
        <f t="shared" ca="1" si="72"/>
        <v/>
      </c>
      <c r="EU1444" s="182" t="str">
        <f ca="1">IFERROR(IF(OFFSET($D$6,MATCH(VALUE(SUBSTITUTE(EQ1444,EG1444,"")),$A$6:$A$167,0)-1,MATCH($EG1444,$D$6:$CC$6,0)-1+7,1,1)&gt;0,OFFSET($D$6,MATCH(VALUE(SUBSTITUTE(EQ1444,EG1444,"")),$A$6:$A$167,0)-1,MATCH($EG1444,$D$6:$CC$6,0)-1+7,1,1),""),"")</f>
        <v/>
      </c>
      <c r="EV1444" s="182" t="str">
        <f ca="1">IF($EU1444&lt;&gt;"",IF(OFFSET($D$6,MATCH(VALUE(SUBSTITUTE($EQ1444,$EG1444,"")),$A$6:$A$167,0)-1,MATCH($EG1444,$D$6:$CC$6,0)-1+8,1,1)=0,"",OFFSET($D$6,MATCH(VALUE(SUBSTITUTE($EQ1444,$EG1444,"")),$A$6:$A$167,0)-1,MATCH($EG1444,$D$6:$CC$6,0)-1+8,1,1)),"")</f>
        <v/>
      </c>
      <c r="EW1444" s="182" t="str">
        <f t="shared" ca="1" si="73"/>
        <v/>
      </c>
      <c r="EX1444" s="182" t="str">
        <f t="shared" ca="1" si="74"/>
        <v/>
      </c>
      <c r="EY1444" s="182" t="str">
        <f ca="1">IF(EU1444="","",COUNTIF(EU$6:$EU1444,"&gt;"&amp;0))</f>
        <v/>
      </c>
      <c r="EZ1444" s="167"/>
      <c r="FA1444" s="155"/>
    </row>
    <row r="1445" spans="146:157" ht="27.6" customHeight="1">
      <c r="EP1445" s="181"/>
      <c r="EQ1445" s="181"/>
      <c r="ER1445" s="182"/>
      <c r="ES1445" s="182"/>
      <c r="ET1445" s="182" t="str">
        <f t="shared" ca="1" si="72"/>
        <v/>
      </c>
      <c r="EU1445" s="182" t="str">
        <f ca="1">IFERROR(IF(OFFSET($D$6,MATCH(VALUE(SUBSTITUTE(EQ1445,EG1445,"")),$A$6:$A$167,0)-1,MATCH($EG1445,$D$6:$CC$6,0)-1+7,1,1)&gt;0,OFFSET($D$6,MATCH(VALUE(SUBSTITUTE(EQ1445,EG1445,"")),$A$6:$A$167,0)-1,MATCH($EG1445,$D$6:$CC$6,0)-1+7,1,1),""),"")</f>
        <v/>
      </c>
      <c r="EV1445" s="182" t="str">
        <f ca="1">IF($EU1445&lt;&gt;"",IF(OFFSET($D$6,MATCH(VALUE(SUBSTITUTE($EQ1445,$EG1445,"")),$A$6:$A$167,0)-1,MATCH($EG1445,$D$6:$CC$6,0)-1+8,1,1)=0,"",OFFSET($D$6,MATCH(VALUE(SUBSTITUTE($EQ1445,$EG1445,"")),$A$6:$A$167,0)-1,MATCH($EG1445,$D$6:$CC$6,0)-1+8,1,1)),"")</f>
        <v/>
      </c>
      <c r="EW1445" s="182" t="str">
        <f t="shared" ca="1" si="73"/>
        <v/>
      </c>
      <c r="EX1445" s="182" t="str">
        <f t="shared" ca="1" si="74"/>
        <v/>
      </c>
      <c r="EY1445" s="182" t="str">
        <f ca="1">IF(EU1445="","",COUNTIF(EU$6:$EU1445,"&gt;"&amp;0))</f>
        <v/>
      </c>
      <c r="EZ1445" s="167"/>
      <c r="FA1445" s="155"/>
    </row>
    <row r="1446" spans="146:157" ht="27.6" customHeight="1">
      <c r="EP1446" s="181"/>
      <c r="EQ1446" s="181"/>
      <c r="ER1446" s="182"/>
      <c r="ES1446" s="182"/>
      <c r="ET1446" s="182" t="str">
        <f t="shared" ca="1" si="72"/>
        <v/>
      </c>
      <c r="EU1446" s="182" t="str">
        <f ca="1">IFERROR(IF(OFFSET($D$6,MATCH(VALUE(SUBSTITUTE(EQ1446,EG1446,"")),$A$6:$A$167,0)-1,MATCH($EG1446,$D$6:$CC$6,0)-1+7,1,1)&gt;0,OFFSET($D$6,MATCH(VALUE(SUBSTITUTE(EQ1446,EG1446,"")),$A$6:$A$167,0)-1,MATCH($EG1446,$D$6:$CC$6,0)-1+7,1,1),""),"")</f>
        <v/>
      </c>
      <c r="EV1446" s="182" t="str">
        <f ca="1">IF($EU1446&lt;&gt;"",IF(OFFSET($D$6,MATCH(VALUE(SUBSTITUTE($EQ1446,$EG1446,"")),$A$6:$A$167,0)-1,MATCH($EG1446,$D$6:$CC$6,0)-1+8,1,1)=0,"",OFFSET($D$6,MATCH(VALUE(SUBSTITUTE($EQ1446,$EG1446,"")),$A$6:$A$167,0)-1,MATCH($EG1446,$D$6:$CC$6,0)-1+8,1,1)),"")</f>
        <v/>
      </c>
      <c r="EW1446" s="182" t="str">
        <f t="shared" ca="1" si="73"/>
        <v/>
      </c>
      <c r="EX1446" s="182" t="str">
        <f t="shared" ca="1" si="74"/>
        <v/>
      </c>
      <c r="EY1446" s="182" t="str">
        <f ca="1">IF(EU1446="","",COUNTIF(EU$6:$EU1446,"&gt;"&amp;0))</f>
        <v/>
      </c>
      <c r="EZ1446" s="167"/>
      <c r="FA1446" s="155"/>
    </row>
    <row r="1447" spans="146:157" ht="27.6" customHeight="1">
      <c r="EP1447" s="181"/>
      <c r="EQ1447" s="181"/>
      <c r="ER1447" s="182"/>
      <c r="ES1447" s="182"/>
      <c r="ET1447" s="182" t="str">
        <f t="shared" ca="1" si="72"/>
        <v/>
      </c>
      <c r="EU1447" s="182" t="str">
        <f ca="1">IFERROR(IF(OFFSET($D$6,MATCH(VALUE(SUBSTITUTE(EQ1447,EG1447,"")),$A$6:$A$167,0)-1,MATCH($EG1447,$D$6:$CC$6,0)-1+7,1,1)&gt;0,OFFSET($D$6,MATCH(VALUE(SUBSTITUTE(EQ1447,EG1447,"")),$A$6:$A$167,0)-1,MATCH($EG1447,$D$6:$CC$6,0)-1+7,1,1),""),"")</f>
        <v/>
      </c>
      <c r="EV1447" s="182" t="str">
        <f ca="1">IF($EU1447&lt;&gt;"",IF(OFFSET($D$6,MATCH(VALUE(SUBSTITUTE($EQ1447,$EG1447,"")),$A$6:$A$167,0)-1,MATCH($EG1447,$D$6:$CC$6,0)-1+8,1,1)=0,"",OFFSET($D$6,MATCH(VALUE(SUBSTITUTE($EQ1447,$EG1447,"")),$A$6:$A$167,0)-1,MATCH($EG1447,$D$6:$CC$6,0)-1+8,1,1)),"")</f>
        <v/>
      </c>
      <c r="EW1447" s="182" t="str">
        <f t="shared" ca="1" si="73"/>
        <v/>
      </c>
      <c r="EX1447" s="182" t="str">
        <f t="shared" ca="1" si="74"/>
        <v/>
      </c>
      <c r="EY1447" s="182" t="str">
        <f ca="1">IF(EU1447="","",COUNTIF(EU$6:$EU1447,"&gt;"&amp;0))</f>
        <v/>
      </c>
      <c r="EZ1447" s="167"/>
      <c r="FA1447" s="155"/>
    </row>
    <row r="1448" spans="146:157" ht="27.6" customHeight="1">
      <c r="EP1448" s="181"/>
      <c r="EQ1448" s="181"/>
      <c r="ER1448" s="182"/>
      <c r="ES1448" s="182"/>
      <c r="ET1448" s="182" t="str">
        <f t="shared" ca="1" si="72"/>
        <v/>
      </c>
      <c r="EU1448" s="182" t="str">
        <f ca="1">IFERROR(IF(OFFSET($D$6,MATCH(VALUE(SUBSTITUTE(EQ1448,EG1448,"")),$A$6:$A$167,0)-1,MATCH($EG1448,$D$6:$CC$6,0)-1+7,1,1)&gt;0,OFFSET($D$6,MATCH(VALUE(SUBSTITUTE(EQ1448,EG1448,"")),$A$6:$A$167,0)-1,MATCH($EG1448,$D$6:$CC$6,0)-1+7,1,1),""),"")</f>
        <v/>
      </c>
      <c r="EV1448" s="182" t="str">
        <f ca="1">IF($EU1448&lt;&gt;"",IF(OFFSET($D$6,MATCH(VALUE(SUBSTITUTE($EQ1448,$EG1448,"")),$A$6:$A$167,0)-1,MATCH($EG1448,$D$6:$CC$6,0)-1+8,1,1)=0,"",OFFSET($D$6,MATCH(VALUE(SUBSTITUTE($EQ1448,$EG1448,"")),$A$6:$A$167,0)-1,MATCH($EG1448,$D$6:$CC$6,0)-1+8,1,1)),"")</f>
        <v/>
      </c>
      <c r="EW1448" s="182" t="str">
        <f t="shared" ca="1" si="73"/>
        <v/>
      </c>
      <c r="EX1448" s="182" t="str">
        <f t="shared" ca="1" si="74"/>
        <v/>
      </c>
      <c r="EY1448" s="182" t="str">
        <f ca="1">IF(EU1448="","",COUNTIF(EU$6:$EU1448,"&gt;"&amp;0))</f>
        <v/>
      </c>
      <c r="EZ1448" s="167"/>
      <c r="FA1448" s="155"/>
    </row>
    <row r="1449" spans="146:157" ht="27.6" customHeight="1">
      <c r="EP1449" s="181"/>
      <c r="EQ1449" s="181"/>
      <c r="ER1449" s="182"/>
      <c r="ES1449" s="182"/>
      <c r="ET1449" s="182" t="str">
        <f t="shared" ca="1" si="72"/>
        <v/>
      </c>
      <c r="EU1449" s="182" t="str">
        <f ca="1">IFERROR(IF(OFFSET($D$6,MATCH(VALUE(SUBSTITUTE(EQ1449,EG1449,"")),$A$6:$A$167,0)-1,MATCH($EG1449,$D$6:$CC$6,0)-1+7,1,1)&gt;0,OFFSET($D$6,MATCH(VALUE(SUBSTITUTE(EQ1449,EG1449,"")),$A$6:$A$167,0)-1,MATCH($EG1449,$D$6:$CC$6,0)-1+7,1,1),""),"")</f>
        <v/>
      </c>
      <c r="EV1449" s="182" t="str">
        <f ca="1">IF($EU1449&lt;&gt;"",IF(OFFSET($D$6,MATCH(VALUE(SUBSTITUTE($EQ1449,$EG1449,"")),$A$6:$A$167,0)-1,MATCH($EG1449,$D$6:$CC$6,0)-1+8,1,1)=0,"",OFFSET($D$6,MATCH(VALUE(SUBSTITUTE($EQ1449,$EG1449,"")),$A$6:$A$167,0)-1,MATCH($EG1449,$D$6:$CC$6,0)-1+8,1,1)),"")</f>
        <v/>
      </c>
      <c r="EW1449" s="182" t="str">
        <f t="shared" ca="1" si="73"/>
        <v/>
      </c>
      <c r="EX1449" s="182" t="str">
        <f t="shared" ca="1" si="74"/>
        <v/>
      </c>
      <c r="EY1449" s="182" t="str">
        <f ca="1">IF(EU1449="","",COUNTIF(EU$6:$EU1449,"&gt;"&amp;0))</f>
        <v/>
      </c>
      <c r="EZ1449" s="167"/>
      <c r="FA1449" s="155"/>
    </row>
    <row r="1450" spans="146:157" ht="27.6" customHeight="1">
      <c r="EP1450" s="181"/>
      <c r="EQ1450" s="181"/>
      <c r="ER1450" s="182"/>
      <c r="ES1450" s="182"/>
      <c r="ET1450" s="182" t="str">
        <f t="shared" ca="1" si="72"/>
        <v/>
      </c>
      <c r="EU1450" s="182" t="str">
        <f ca="1">IFERROR(IF(OFFSET($D$6,MATCH(VALUE(SUBSTITUTE(EQ1450,EG1450,"")),$A$6:$A$167,0)-1,MATCH($EG1450,$D$6:$CC$6,0)-1+7,1,1)&gt;0,OFFSET($D$6,MATCH(VALUE(SUBSTITUTE(EQ1450,EG1450,"")),$A$6:$A$167,0)-1,MATCH($EG1450,$D$6:$CC$6,0)-1+7,1,1),""),"")</f>
        <v/>
      </c>
      <c r="EV1450" s="182" t="str">
        <f ca="1">IF($EU1450&lt;&gt;"",IF(OFFSET($D$6,MATCH(VALUE(SUBSTITUTE($EQ1450,$EG1450,"")),$A$6:$A$167,0)-1,MATCH($EG1450,$D$6:$CC$6,0)-1+8,1,1)=0,"",OFFSET($D$6,MATCH(VALUE(SUBSTITUTE($EQ1450,$EG1450,"")),$A$6:$A$167,0)-1,MATCH($EG1450,$D$6:$CC$6,0)-1+8,1,1)),"")</f>
        <v/>
      </c>
      <c r="EW1450" s="182" t="str">
        <f t="shared" ca="1" si="73"/>
        <v/>
      </c>
      <c r="EX1450" s="182" t="str">
        <f t="shared" ca="1" si="74"/>
        <v/>
      </c>
      <c r="EY1450" s="182" t="str">
        <f ca="1">IF(EU1450="","",COUNTIF(EU$6:$EU1450,"&gt;"&amp;0))</f>
        <v/>
      </c>
      <c r="EZ1450" s="167"/>
      <c r="FA1450" s="155"/>
    </row>
    <row r="1451" spans="146:157" ht="27.6" customHeight="1">
      <c r="EP1451" s="181"/>
      <c r="EQ1451" s="181"/>
      <c r="ER1451" s="182"/>
      <c r="ES1451" s="182"/>
      <c r="ET1451" s="182" t="str">
        <f t="shared" ca="1" si="72"/>
        <v/>
      </c>
      <c r="EU1451" s="182" t="str">
        <f ca="1">IFERROR(IF(OFFSET($D$6,MATCH(VALUE(SUBSTITUTE(EQ1451,EG1451,"")),$A$6:$A$167,0)-1,MATCH($EG1451,$D$6:$CC$6,0)-1+7,1,1)&gt;0,OFFSET($D$6,MATCH(VALUE(SUBSTITUTE(EQ1451,EG1451,"")),$A$6:$A$167,0)-1,MATCH($EG1451,$D$6:$CC$6,0)-1+7,1,1),""),"")</f>
        <v/>
      </c>
      <c r="EV1451" s="182" t="str">
        <f ca="1">IF($EU1451&lt;&gt;"",IF(OFFSET($D$6,MATCH(VALUE(SUBSTITUTE($EQ1451,$EG1451,"")),$A$6:$A$167,0)-1,MATCH($EG1451,$D$6:$CC$6,0)-1+8,1,1)=0,"",OFFSET($D$6,MATCH(VALUE(SUBSTITUTE($EQ1451,$EG1451,"")),$A$6:$A$167,0)-1,MATCH($EG1451,$D$6:$CC$6,0)-1+8,1,1)),"")</f>
        <v/>
      </c>
      <c r="EW1451" s="182" t="str">
        <f t="shared" ca="1" si="73"/>
        <v/>
      </c>
      <c r="EX1451" s="182" t="str">
        <f t="shared" ca="1" si="74"/>
        <v/>
      </c>
      <c r="EY1451" s="182" t="str">
        <f ca="1">IF(EU1451="","",COUNTIF(EU$6:$EU1451,"&gt;"&amp;0))</f>
        <v/>
      </c>
      <c r="EZ1451" s="167"/>
      <c r="FA1451" s="155"/>
    </row>
    <row r="1452" spans="146:157" ht="27.6" customHeight="1">
      <c r="EP1452" s="181"/>
      <c r="EQ1452" s="181"/>
      <c r="ER1452" s="182"/>
      <c r="ES1452" s="182"/>
      <c r="ET1452" s="182" t="str">
        <f t="shared" ca="1" si="72"/>
        <v/>
      </c>
      <c r="EU1452" s="182" t="str">
        <f ca="1">IFERROR(IF(OFFSET($D$6,MATCH(VALUE(SUBSTITUTE(EQ1452,EG1452,"")),$A$6:$A$167,0)-1,MATCH($EG1452,$D$6:$CC$6,0)-1+7,1,1)&gt;0,OFFSET($D$6,MATCH(VALUE(SUBSTITUTE(EQ1452,EG1452,"")),$A$6:$A$167,0)-1,MATCH($EG1452,$D$6:$CC$6,0)-1+7,1,1),""),"")</f>
        <v/>
      </c>
      <c r="EV1452" s="182" t="str">
        <f ca="1">IF($EU1452&lt;&gt;"",IF(OFFSET($D$6,MATCH(VALUE(SUBSTITUTE($EQ1452,$EG1452,"")),$A$6:$A$167,0)-1,MATCH($EG1452,$D$6:$CC$6,0)-1+8,1,1)=0,"",OFFSET($D$6,MATCH(VALUE(SUBSTITUTE($EQ1452,$EG1452,"")),$A$6:$A$167,0)-1,MATCH($EG1452,$D$6:$CC$6,0)-1+8,1,1)),"")</f>
        <v/>
      </c>
      <c r="EW1452" s="182" t="str">
        <f t="shared" ca="1" si="73"/>
        <v/>
      </c>
      <c r="EX1452" s="182" t="str">
        <f t="shared" ca="1" si="74"/>
        <v/>
      </c>
      <c r="EY1452" s="182" t="str">
        <f ca="1">IF(EU1452="","",COUNTIF(EU$6:$EU1452,"&gt;"&amp;0))</f>
        <v/>
      </c>
      <c r="EZ1452" s="167"/>
      <c r="FA1452" s="155"/>
    </row>
    <row r="1453" spans="146:157" ht="27.6" customHeight="1">
      <c r="EP1453" s="181"/>
      <c r="EQ1453" s="181"/>
      <c r="ER1453" s="182"/>
      <c r="ES1453" s="182"/>
      <c r="ET1453" s="182" t="str">
        <f t="shared" ca="1" si="72"/>
        <v/>
      </c>
      <c r="EU1453" s="182" t="str">
        <f ca="1">IFERROR(IF(OFFSET($D$6,MATCH(VALUE(SUBSTITUTE(EQ1453,EG1453,"")),$A$6:$A$167,0)-1,MATCH($EG1453,$D$6:$CC$6,0)-1+7,1,1)&gt;0,OFFSET($D$6,MATCH(VALUE(SUBSTITUTE(EQ1453,EG1453,"")),$A$6:$A$167,0)-1,MATCH($EG1453,$D$6:$CC$6,0)-1+7,1,1),""),"")</f>
        <v/>
      </c>
      <c r="EV1453" s="182" t="str">
        <f ca="1">IF($EU1453&lt;&gt;"",IF(OFFSET($D$6,MATCH(VALUE(SUBSTITUTE($EQ1453,$EG1453,"")),$A$6:$A$167,0)-1,MATCH($EG1453,$D$6:$CC$6,0)-1+8,1,1)=0,"",OFFSET($D$6,MATCH(VALUE(SUBSTITUTE($EQ1453,$EG1453,"")),$A$6:$A$167,0)-1,MATCH($EG1453,$D$6:$CC$6,0)-1+8,1,1)),"")</f>
        <v/>
      </c>
      <c r="EW1453" s="182" t="str">
        <f t="shared" ca="1" si="73"/>
        <v/>
      </c>
      <c r="EX1453" s="182" t="str">
        <f t="shared" ca="1" si="74"/>
        <v/>
      </c>
      <c r="EY1453" s="182" t="str">
        <f ca="1">IF(EU1453="","",COUNTIF(EU$6:$EU1453,"&gt;"&amp;0))</f>
        <v/>
      </c>
      <c r="EZ1453" s="167"/>
      <c r="FA1453" s="155"/>
    </row>
    <row r="1454" spans="146:157" ht="27.6" customHeight="1">
      <c r="EP1454" s="181"/>
      <c r="EQ1454" s="181"/>
      <c r="ER1454" s="182"/>
      <c r="ES1454" s="182"/>
      <c r="ET1454" s="182" t="str">
        <f t="shared" ca="1" si="72"/>
        <v/>
      </c>
      <c r="EU1454" s="182" t="str">
        <f ca="1">IFERROR(IF(OFFSET($D$6,MATCH(VALUE(SUBSTITUTE(EQ1454,EG1454,"")),$A$6:$A$167,0)-1,MATCH($EG1454,$D$6:$CC$6,0)-1+7,1,1)&gt;0,OFFSET($D$6,MATCH(VALUE(SUBSTITUTE(EQ1454,EG1454,"")),$A$6:$A$167,0)-1,MATCH($EG1454,$D$6:$CC$6,0)-1+7,1,1),""),"")</f>
        <v/>
      </c>
      <c r="EV1454" s="182" t="str">
        <f ca="1">IF($EU1454&lt;&gt;"",IF(OFFSET($D$6,MATCH(VALUE(SUBSTITUTE($EQ1454,$EG1454,"")),$A$6:$A$167,0)-1,MATCH($EG1454,$D$6:$CC$6,0)-1+8,1,1)=0,"",OFFSET($D$6,MATCH(VALUE(SUBSTITUTE($EQ1454,$EG1454,"")),$A$6:$A$167,0)-1,MATCH($EG1454,$D$6:$CC$6,0)-1+8,1,1)),"")</f>
        <v/>
      </c>
      <c r="EW1454" s="182" t="str">
        <f t="shared" ca="1" si="73"/>
        <v/>
      </c>
      <c r="EX1454" s="182" t="str">
        <f t="shared" ca="1" si="74"/>
        <v/>
      </c>
      <c r="EY1454" s="182" t="str">
        <f ca="1">IF(EU1454="","",COUNTIF(EU$6:$EU1454,"&gt;"&amp;0))</f>
        <v/>
      </c>
      <c r="EZ1454" s="167"/>
      <c r="FA1454" s="155"/>
    </row>
    <row r="1455" spans="146:157" ht="27.6" customHeight="1">
      <c r="EP1455" s="181"/>
      <c r="EQ1455" s="181"/>
      <c r="ER1455" s="182"/>
      <c r="ES1455" s="182"/>
      <c r="ET1455" s="182" t="str">
        <f t="shared" ca="1" si="72"/>
        <v/>
      </c>
      <c r="EU1455" s="182" t="str">
        <f ca="1">IFERROR(IF(OFFSET($D$6,MATCH(VALUE(SUBSTITUTE(EQ1455,EG1455,"")),$A$6:$A$167,0)-1,MATCH($EG1455,$D$6:$CC$6,0)-1+7,1,1)&gt;0,OFFSET($D$6,MATCH(VALUE(SUBSTITUTE(EQ1455,EG1455,"")),$A$6:$A$167,0)-1,MATCH($EG1455,$D$6:$CC$6,0)-1+7,1,1),""),"")</f>
        <v/>
      </c>
      <c r="EV1455" s="182" t="str">
        <f ca="1">IF($EU1455&lt;&gt;"",IF(OFFSET($D$6,MATCH(VALUE(SUBSTITUTE($EQ1455,$EG1455,"")),$A$6:$A$167,0)-1,MATCH($EG1455,$D$6:$CC$6,0)-1+8,1,1)=0,"",OFFSET($D$6,MATCH(VALUE(SUBSTITUTE($EQ1455,$EG1455,"")),$A$6:$A$167,0)-1,MATCH($EG1455,$D$6:$CC$6,0)-1+8,1,1)),"")</f>
        <v/>
      </c>
      <c r="EW1455" s="182" t="str">
        <f t="shared" ca="1" si="73"/>
        <v/>
      </c>
      <c r="EX1455" s="182" t="str">
        <f t="shared" ca="1" si="74"/>
        <v/>
      </c>
      <c r="EY1455" s="182" t="str">
        <f ca="1">IF(EU1455="","",COUNTIF(EU$6:$EU1455,"&gt;"&amp;0))</f>
        <v/>
      </c>
      <c r="EZ1455" s="167"/>
      <c r="FA1455" s="155"/>
    </row>
    <row r="1456" spans="146:157" ht="27.6" customHeight="1">
      <c r="EP1456" s="181"/>
      <c r="EQ1456" s="181"/>
      <c r="ER1456" s="182"/>
      <c r="ES1456" s="182"/>
      <c r="ET1456" s="182" t="str">
        <f t="shared" ca="1" si="72"/>
        <v/>
      </c>
      <c r="EU1456" s="182" t="str">
        <f ca="1">IFERROR(IF(OFFSET($D$6,MATCH(VALUE(SUBSTITUTE(EQ1456,EG1456,"")),$A$6:$A$167,0)-1,MATCH($EG1456,$D$6:$CC$6,0)-1+7,1,1)&gt;0,OFFSET($D$6,MATCH(VALUE(SUBSTITUTE(EQ1456,EG1456,"")),$A$6:$A$167,0)-1,MATCH($EG1456,$D$6:$CC$6,0)-1+7,1,1),""),"")</f>
        <v/>
      </c>
      <c r="EV1456" s="182" t="str">
        <f ca="1">IF($EU1456&lt;&gt;"",IF(OFFSET($D$6,MATCH(VALUE(SUBSTITUTE($EQ1456,$EG1456,"")),$A$6:$A$167,0)-1,MATCH($EG1456,$D$6:$CC$6,0)-1+8,1,1)=0,"",OFFSET($D$6,MATCH(VALUE(SUBSTITUTE($EQ1456,$EG1456,"")),$A$6:$A$167,0)-1,MATCH($EG1456,$D$6:$CC$6,0)-1+8,1,1)),"")</f>
        <v/>
      </c>
      <c r="EW1456" s="182" t="str">
        <f t="shared" ca="1" si="73"/>
        <v/>
      </c>
      <c r="EX1456" s="182" t="str">
        <f t="shared" ca="1" si="74"/>
        <v/>
      </c>
      <c r="EY1456" s="182" t="str">
        <f ca="1">IF(EU1456="","",COUNTIF(EU$6:$EU1456,"&gt;"&amp;0))</f>
        <v/>
      </c>
      <c r="EZ1456" s="167"/>
      <c r="FA1456" s="155"/>
    </row>
    <row r="1457" spans="146:157" ht="27.6" customHeight="1">
      <c r="EP1457" s="181"/>
      <c r="EQ1457" s="181"/>
      <c r="ER1457" s="182"/>
      <c r="ES1457" s="182"/>
      <c r="ET1457" s="182" t="str">
        <f t="shared" ca="1" si="72"/>
        <v/>
      </c>
      <c r="EU1457" s="182" t="str">
        <f ca="1">IFERROR(IF(OFFSET($D$6,MATCH(VALUE(SUBSTITUTE(EQ1457,EG1457,"")),$A$6:$A$167,0)-1,MATCH($EG1457,$D$6:$CC$6,0)-1+7,1,1)&gt;0,OFFSET($D$6,MATCH(VALUE(SUBSTITUTE(EQ1457,EG1457,"")),$A$6:$A$167,0)-1,MATCH($EG1457,$D$6:$CC$6,0)-1+7,1,1),""),"")</f>
        <v/>
      </c>
      <c r="EV1457" s="182" t="str">
        <f ca="1">IF($EU1457&lt;&gt;"",IF(OFFSET($D$6,MATCH(VALUE(SUBSTITUTE($EQ1457,$EG1457,"")),$A$6:$A$167,0)-1,MATCH($EG1457,$D$6:$CC$6,0)-1+8,1,1)=0,"",OFFSET($D$6,MATCH(VALUE(SUBSTITUTE($EQ1457,$EG1457,"")),$A$6:$A$167,0)-1,MATCH($EG1457,$D$6:$CC$6,0)-1+8,1,1)),"")</f>
        <v/>
      </c>
      <c r="EW1457" s="182" t="str">
        <f t="shared" ca="1" si="73"/>
        <v/>
      </c>
      <c r="EX1457" s="182" t="str">
        <f t="shared" ca="1" si="74"/>
        <v/>
      </c>
      <c r="EY1457" s="182" t="str">
        <f ca="1">IF(EU1457="","",COUNTIF(EU$6:$EU1457,"&gt;"&amp;0))</f>
        <v/>
      </c>
      <c r="EZ1457" s="167"/>
      <c r="FA1457" s="155"/>
    </row>
    <row r="1458" spans="146:157" ht="27.6" customHeight="1">
      <c r="EP1458" s="181"/>
      <c r="EQ1458" s="181"/>
      <c r="ER1458" s="182"/>
      <c r="ES1458" s="182"/>
      <c r="ET1458" s="182" t="str">
        <f t="shared" ca="1" si="72"/>
        <v/>
      </c>
      <c r="EU1458" s="182" t="str">
        <f ca="1">IFERROR(IF(OFFSET($D$6,MATCH(VALUE(SUBSTITUTE(EQ1458,EG1458,"")),$A$6:$A$167,0)-1,MATCH($EG1458,$D$6:$CC$6,0)-1+7,1,1)&gt;0,OFFSET($D$6,MATCH(VALUE(SUBSTITUTE(EQ1458,EG1458,"")),$A$6:$A$167,0)-1,MATCH($EG1458,$D$6:$CC$6,0)-1+7,1,1),""),"")</f>
        <v/>
      </c>
      <c r="EV1458" s="182" t="str">
        <f ca="1">IF($EU1458&lt;&gt;"",IF(OFFSET($D$6,MATCH(VALUE(SUBSTITUTE($EQ1458,$EG1458,"")),$A$6:$A$167,0)-1,MATCH($EG1458,$D$6:$CC$6,0)-1+8,1,1)=0,"",OFFSET($D$6,MATCH(VALUE(SUBSTITUTE($EQ1458,$EG1458,"")),$A$6:$A$167,0)-1,MATCH($EG1458,$D$6:$CC$6,0)-1+8,1,1)),"")</f>
        <v/>
      </c>
      <c r="EW1458" s="182" t="str">
        <f t="shared" ca="1" si="73"/>
        <v/>
      </c>
      <c r="EX1458" s="182" t="str">
        <f t="shared" ca="1" si="74"/>
        <v/>
      </c>
      <c r="EY1458" s="182" t="str">
        <f ca="1">IF(EU1458="","",COUNTIF(EU$6:$EU1458,"&gt;"&amp;0))</f>
        <v/>
      </c>
      <c r="EZ1458" s="167"/>
      <c r="FA1458" s="155"/>
    </row>
    <row r="1459" spans="146:157" ht="27.6" customHeight="1">
      <c r="EP1459" s="181"/>
      <c r="EQ1459" s="181"/>
      <c r="ER1459" s="182"/>
      <c r="ES1459" s="182"/>
      <c r="ET1459" s="182" t="str">
        <f t="shared" ca="1" si="72"/>
        <v/>
      </c>
      <c r="EU1459" s="182" t="str">
        <f ca="1">IFERROR(IF(OFFSET($D$6,MATCH(VALUE(SUBSTITUTE(EQ1459,EG1459,"")),$A$6:$A$167,0)-1,MATCH($EG1459,$D$6:$CC$6,0)-1+7,1,1)&gt;0,OFFSET($D$6,MATCH(VALUE(SUBSTITUTE(EQ1459,EG1459,"")),$A$6:$A$167,0)-1,MATCH($EG1459,$D$6:$CC$6,0)-1+7,1,1),""),"")</f>
        <v/>
      </c>
      <c r="EV1459" s="182" t="str">
        <f ca="1">IF($EU1459&lt;&gt;"",IF(OFFSET($D$6,MATCH(VALUE(SUBSTITUTE($EQ1459,$EG1459,"")),$A$6:$A$167,0)-1,MATCH($EG1459,$D$6:$CC$6,0)-1+8,1,1)=0,"",OFFSET($D$6,MATCH(VALUE(SUBSTITUTE($EQ1459,$EG1459,"")),$A$6:$A$167,0)-1,MATCH($EG1459,$D$6:$CC$6,0)-1+8,1,1)),"")</f>
        <v/>
      </c>
      <c r="EW1459" s="182" t="str">
        <f t="shared" ca="1" si="73"/>
        <v/>
      </c>
      <c r="EX1459" s="182" t="str">
        <f t="shared" ca="1" si="74"/>
        <v/>
      </c>
      <c r="EY1459" s="182" t="str">
        <f ca="1">IF(EU1459="","",COUNTIF(EU$6:$EU1459,"&gt;"&amp;0))</f>
        <v/>
      </c>
      <c r="EZ1459" s="167"/>
      <c r="FA1459" s="155"/>
    </row>
    <row r="1460" spans="146:157" ht="27.6" customHeight="1">
      <c r="EP1460" s="181"/>
      <c r="EQ1460" s="181"/>
      <c r="ER1460" s="182"/>
      <c r="ES1460" s="182"/>
      <c r="ET1460" s="182" t="str">
        <f t="shared" ca="1" si="72"/>
        <v/>
      </c>
      <c r="EU1460" s="182" t="str">
        <f ca="1">IFERROR(IF(OFFSET($D$6,MATCH(VALUE(SUBSTITUTE(EQ1460,EG1460,"")),$A$6:$A$167,0)-1,MATCH($EG1460,$D$6:$CC$6,0)-1+7,1,1)&gt;0,OFFSET($D$6,MATCH(VALUE(SUBSTITUTE(EQ1460,EG1460,"")),$A$6:$A$167,0)-1,MATCH($EG1460,$D$6:$CC$6,0)-1+7,1,1),""),"")</f>
        <v/>
      </c>
      <c r="EV1460" s="182" t="str">
        <f ca="1">IF($EU1460&lt;&gt;"",IF(OFFSET($D$6,MATCH(VALUE(SUBSTITUTE($EQ1460,$EG1460,"")),$A$6:$A$167,0)-1,MATCH($EG1460,$D$6:$CC$6,0)-1+8,1,1)=0,"",OFFSET($D$6,MATCH(VALUE(SUBSTITUTE($EQ1460,$EG1460,"")),$A$6:$A$167,0)-1,MATCH($EG1460,$D$6:$CC$6,0)-1+8,1,1)),"")</f>
        <v/>
      </c>
      <c r="EW1460" s="182" t="str">
        <f t="shared" ca="1" si="73"/>
        <v/>
      </c>
      <c r="EX1460" s="182" t="str">
        <f t="shared" ca="1" si="74"/>
        <v/>
      </c>
      <c r="EY1460" s="182" t="str">
        <f ca="1">IF(EU1460="","",COUNTIF(EU$6:$EU1460,"&gt;"&amp;0))</f>
        <v/>
      </c>
      <c r="EZ1460" s="167"/>
      <c r="FA1460" s="155"/>
    </row>
    <row r="1461" spans="146:157" ht="27.6" customHeight="1">
      <c r="EP1461" s="181"/>
      <c r="EQ1461" s="181"/>
      <c r="ER1461" s="182"/>
      <c r="ES1461" s="182"/>
      <c r="ET1461" s="182" t="str">
        <f t="shared" ca="1" si="72"/>
        <v/>
      </c>
      <c r="EU1461" s="182" t="str">
        <f ca="1">IFERROR(IF(OFFSET($D$6,MATCH(VALUE(SUBSTITUTE(EQ1461,EG1461,"")),$A$6:$A$167,0)-1,MATCH($EG1461,$D$6:$CC$6,0)-1+7,1,1)&gt;0,OFFSET($D$6,MATCH(VALUE(SUBSTITUTE(EQ1461,EG1461,"")),$A$6:$A$167,0)-1,MATCH($EG1461,$D$6:$CC$6,0)-1+7,1,1),""),"")</f>
        <v/>
      </c>
      <c r="EV1461" s="182" t="str">
        <f ca="1">IF($EU1461&lt;&gt;"",IF(OFFSET($D$6,MATCH(VALUE(SUBSTITUTE($EQ1461,$EG1461,"")),$A$6:$A$167,0)-1,MATCH($EG1461,$D$6:$CC$6,0)-1+8,1,1)=0,"",OFFSET($D$6,MATCH(VALUE(SUBSTITUTE($EQ1461,$EG1461,"")),$A$6:$A$167,0)-1,MATCH($EG1461,$D$6:$CC$6,0)-1+8,1,1)),"")</f>
        <v/>
      </c>
      <c r="EW1461" s="182" t="str">
        <f t="shared" ca="1" si="73"/>
        <v/>
      </c>
      <c r="EX1461" s="182" t="str">
        <f t="shared" ca="1" si="74"/>
        <v/>
      </c>
      <c r="EY1461" s="182" t="str">
        <f ca="1">IF(EU1461="","",COUNTIF(EU$6:$EU1461,"&gt;"&amp;0))</f>
        <v/>
      </c>
      <c r="EZ1461" s="167"/>
      <c r="FA1461" s="155"/>
    </row>
    <row r="1462" spans="146:157" ht="27.6" customHeight="1">
      <c r="EP1462" s="181"/>
      <c r="EQ1462" s="181"/>
      <c r="ER1462" s="182"/>
      <c r="ES1462" s="182"/>
      <c r="ET1462" s="182" t="str">
        <f t="shared" ca="1" si="72"/>
        <v/>
      </c>
      <c r="EU1462" s="182" t="str">
        <f ca="1">IFERROR(IF(OFFSET($D$6,MATCH(VALUE(SUBSTITUTE(EQ1462,EG1462,"")),$A$6:$A$167,0)-1,MATCH($EG1462,$D$6:$CC$6,0)-1+7,1,1)&gt;0,OFFSET($D$6,MATCH(VALUE(SUBSTITUTE(EQ1462,EG1462,"")),$A$6:$A$167,0)-1,MATCH($EG1462,$D$6:$CC$6,0)-1+7,1,1),""),"")</f>
        <v/>
      </c>
      <c r="EV1462" s="182" t="str">
        <f ca="1">IF($EU1462&lt;&gt;"",IF(OFFSET($D$6,MATCH(VALUE(SUBSTITUTE($EQ1462,$EG1462,"")),$A$6:$A$167,0)-1,MATCH($EG1462,$D$6:$CC$6,0)-1+8,1,1)=0,"",OFFSET($D$6,MATCH(VALUE(SUBSTITUTE($EQ1462,$EG1462,"")),$A$6:$A$167,0)-1,MATCH($EG1462,$D$6:$CC$6,0)-1+8,1,1)),"")</f>
        <v/>
      </c>
      <c r="EW1462" s="182" t="str">
        <f t="shared" ca="1" si="73"/>
        <v/>
      </c>
      <c r="EX1462" s="182" t="str">
        <f t="shared" ca="1" si="74"/>
        <v/>
      </c>
      <c r="EY1462" s="182" t="str">
        <f ca="1">IF(EU1462="","",COUNTIF(EU$6:$EU1462,"&gt;"&amp;0))</f>
        <v/>
      </c>
      <c r="EZ1462" s="167"/>
      <c r="FA1462" s="155"/>
    </row>
    <row r="1463" spans="146:157" ht="27.6" customHeight="1">
      <c r="EP1463" s="181"/>
      <c r="EQ1463" s="181"/>
      <c r="ER1463" s="182"/>
      <c r="ES1463" s="182"/>
      <c r="ET1463" s="182" t="str">
        <f t="shared" ca="1" si="72"/>
        <v/>
      </c>
      <c r="EU1463" s="182" t="str">
        <f ca="1">IFERROR(IF(OFFSET($D$6,MATCH(VALUE(SUBSTITUTE(EQ1463,EG1463,"")),$A$6:$A$167,0)-1,MATCH($EG1463,$D$6:$CC$6,0)-1+7,1,1)&gt;0,OFFSET($D$6,MATCH(VALUE(SUBSTITUTE(EQ1463,EG1463,"")),$A$6:$A$167,0)-1,MATCH($EG1463,$D$6:$CC$6,0)-1+7,1,1),""),"")</f>
        <v/>
      </c>
      <c r="EV1463" s="182" t="str">
        <f ca="1">IF($EU1463&lt;&gt;"",IF(OFFSET($D$6,MATCH(VALUE(SUBSTITUTE($EQ1463,$EG1463,"")),$A$6:$A$167,0)-1,MATCH($EG1463,$D$6:$CC$6,0)-1+8,1,1)=0,"",OFFSET($D$6,MATCH(VALUE(SUBSTITUTE($EQ1463,$EG1463,"")),$A$6:$A$167,0)-1,MATCH($EG1463,$D$6:$CC$6,0)-1+8,1,1)),"")</f>
        <v/>
      </c>
      <c r="EW1463" s="182" t="str">
        <f t="shared" ca="1" si="73"/>
        <v/>
      </c>
      <c r="EX1463" s="182" t="str">
        <f t="shared" ca="1" si="74"/>
        <v/>
      </c>
      <c r="EY1463" s="182" t="str">
        <f ca="1">IF(EU1463="","",COUNTIF(EU$6:$EU1463,"&gt;"&amp;0))</f>
        <v/>
      </c>
      <c r="EZ1463" s="167"/>
      <c r="FA1463" s="155"/>
    </row>
    <row r="1464" spans="146:157" ht="27.6" customHeight="1">
      <c r="EP1464" s="181"/>
      <c r="EQ1464" s="181"/>
      <c r="ER1464" s="182"/>
      <c r="ES1464" s="182"/>
      <c r="ET1464" s="182" t="str">
        <f t="shared" ca="1" si="72"/>
        <v/>
      </c>
      <c r="EU1464" s="182" t="str">
        <f ca="1">IFERROR(IF(OFFSET($D$6,MATCH(VALUE(SUBSTITUTE(EQ1464,EG1464,"")),$A$6:$A$167,0)-1,MATCH($EG1464,$D$6:$CC$6,0)-1+7,1,1)&gt;0,OFFSET($D$6,MATCH(VALUE(SUBSTITUTE(EQ1464,EG1464,"")),$A$6:$A$167,0)-1,MATCH($EG1464,$D$6:$CC$6,0)-1+7,1,1),""),"")</f>
        <v/>
      </c>
      <c r="EV1464" s="182" t="str">
        <f ca="1">IF($EU1464&lt;&gt;"",IF(OFFSET($D$6,MATCH(VALUE(SUBSTITUTE($EQ1464,$EG1464,"")),$A$6:$A$167,0)-1,MATCH($EG1464,$D$6:$CC$6,0)-1+8,1,1)=0,"",OFFSET($D$6,MATCH(VALUE(SUBSTITUTE($EQ1464,$EG1464,"")),$A$6:$A$167,0)-1,MATCH($EG1464,$D$6:$CC$6,0)-1+8,1,1)),"")</f>
        <v/>
      </c>
      <c r="EW1464" s="182" t="str">
        <f t="shared" ca="1" si="73"/>
        <v/>
      </c>
      <c r="EX1464" s="182" t="str">
        <f t="shared" ca="1" si="74"/>
        <v/>
      </c>
      <c r="EY1464" s="182" t="str">
        <f ca="1">IF(EU1464="","",COUNTIF(EU$6:$EU1464,"&gt;"&amp;0))</f>
        <v/>
      </c>
      <c r="EZ1464" s="167"/>
      <c r="FA1464" s="155"/>
    </row>
    <row r="1465" spans="146:157" ht="27.6" customHeight="1">
      <c r="EP1465" s="181"/>
      <c r="EQ1465" s="181"/>
      <c r="ER1465" s="182"/>
      <c r="ES1465" s="182"/>
      <c r="ET1465" s="182" t="str">
        <f t="shared" ca="1" si="72"/>
        <v/>
      </c>
      <c r="EU1465" s="182" t="str">
        <f ca="1">IFERROR(IF(OFFSET($D$6,MATCH(VALUE(SUBSTITUTE(EQ1465,EG1465,"")),$A$6:$A$167,0)-1,MATCH($EG1465,$D$6:$CC$6,0)-1+7,1,1)&gt;0,OFFSET($D$6,MATCH(VALUE(SUBSTITUTE(EQ1465,EG1465,"")),$A$6:$A$167,0)-1,MATCH($EG1465,$D$6:$CC$6,0)-1+7,1,1),""),"")</f>
        <v/>
      </c>
      <c r="EV1465" s="182" t="str">
        <f ca="1">IF($EU1465&lt;&gt;"",IF(OFFSET($D$6,MATCH(VALUE(SUBSTITUTE($EQ1465,$EG1465,"")),$A$6:$A$167,0)-1,MATCH($EG1465,$D$6:$CC$6,0)-1+8,1,1)=0,"",OFFSET($D$6,MATCH(VALUE(SUBSTITUTE($EQ1465,$EG1465,"")),$A$6:$A$167,0)-1,MATCH($EG1465,$D$6:$CC$6,0)-1+8,1,1)),"")</f>
        <v/>
      </c>
      <c r="EW1465" s="182" t="str">
        <f t="shared" ca="1" si="73"/>
        <v/>
      </c>
      <c r="EX1465" s="182" t="str">
        <f t="shared" ca="1" si="74"/>
        <v/>
      </c>
      <c r="EY1465" s="182" t="str">
        <f ca="1">IF(EU1465="","",COUNTIF(EU$6:$EU1465,"&gt;"&amp;0))</f>
        <v/>
      </c>
      <c r="EZ1465" s="167"/>
      <c r="FA1465" s="155"/>
    </row>
    <row r="1466" spans="146:157" ht="27.6" customHeight="1">
      <c r="EP1466" s="181"/>
      <c r="EQ1466" s="181"/>
      <c r="ER1466" s="182"/>
      <c r="ES1466" s="182"/>
      <c r="ET1466" s="182" t="str">
        <f t="shared" ca="1" si="72"/>
        <v/>
      </c>
      <c r="EU1466" s="182" t="str">
        <f ca="1">IFERROR(IF(OFFSET($D$6,MATCH(VALUE(SUBSTITUTE(EQ1466,EG1466,"")),$A$6:$A$167,0)-1,MATCH($EG1466,$D$6:$CC$6,0)-1+7,1,1)&gt;0,OFFSET($D$6,MATCH(VALUE(SUBSTITUTE(EQ1466,EG1466,"")),$A$6:$A$167,0)-1,MATCH($EG1466,$D$6:$CC$6,0)-1+7,1,1),""),"")</f>
        <v/>
      </c>
      <c r="EV1466" s="182" t="str">
        <f ca="1">IF($EU1466&lt;&gt;"",IF(OFFSET($D$6,MATCH(VALUE(SUBSTITUTE($EQ1466,$EG1466,"")),$A$6:$A$167,0)-1,MATCH($EG1466,$D$6:$CC$6,0)-1+8,1,1)=0,"",OFFSET($D$6,MATCH(VALUE(SUBSTITUTE($EQ1466,$EG1466,"")),$A$6:$A$167,0)-1,MATCH($EG1466,$D$6:$CC$6,0)-1+8,1,1)),"")</f>
        <v/>
      </c>
      <c r="EW1466" s="182" t="str">
        <f t="shared" ca="1" si="73"/>
        <v/>
      </c>
      <c r="EX1466" s="182" t="str">
        <f t="shared" ca="1" si="74"/>
        <v/>
      </c>
      <c r="EY1466" s="182" t="str">
        <f ca="1">IF(EU1466="","",COUNTIF(EU$6:$EU1466,"&gt;"&amp;0))</f>
        <v/>
      </c>
      <c r="EZ1466" s="167"/>
      <c r="FA1466" s="155"/>
    </row>
    <row r="1467" spans="146:157" ht="27.6" customHeight="1">
      <c r="EP1467" s="181"/>
      <c r="EQ1467" s="181"/>
      <c r="ER1467" s="182"/>
      <c r="ES1467" s="182"/>
      <c r="ET1467" s="182" t="str">
        <f t="shared" ca="1" si="72"/>
        <v/>
      </c>
      <c r="EU1467" s="182" t="str">
        <f ca="1">IFERROR(IF(OFFSET($D$6,MATCH(VALUE(SUBSTITUTE(EQ1467,EG1467,"")),$A$6:$A$167,0)-1,MATCH($EG1467,$D$6:$CC$6,0)-1+7,1,1)&gt;0,OFFSET($D$6,MATCH(VALUE(SUBSTITUTE(EQ1467,EG1467,"")),$A$6:$A$167,0)-1,MATCH($EG1467,$D$6:$CC$6,0)-1+7,1,1),""),"")</f>
        <v/>
      </c>
      <c r="EV1467" s="182" t="str">
        <f ca="1">IF($EU1467&lt;&gt;"",IF(OFFSET($D$6,MATCH(VALUE(SUBSTITUTE($EQ1467,$EG1467,"")),$A$6:$A$167,0)-1,MATCH($EG1467,$D$6:$CC$6,0)-1+8,1,1)=0,"",OFFSET($D$6,MATCH(VALUE(SUBSTITUTE($EQ1467,$EG1467,"")),$A$6:$A$167,0)-1,MATCH($EG1467,$D$6:$CC$6,0)-1+8,1,1)),"")</f>
        <v/>
      </c>
      <c r="EW1467" s="182" t="str">
        <f t="shared" ca="1" si="73"/>
        <v/>
      </c>
      <c r="EX1467" s="182" t="str">
        <f t="shared" ca="1" si="74"/>
        <v/>
      </c>
      <c r="EY1467" s="182" t="str">
        <f ca="1">IF(EU1467="","",COUNTIF(EU$6:$EU1467,"&gt;"&amp;0))</f>
        <v/>
      </c>
      <c r="EZ1467" s="167"/>
      <c r="FA1467" s="155"/>
    </row>
    <row r="1468" spans="146:157" ht="27.6" customHeight="1">
      <c r="EP1468" s="181"/>
      <c r="EQ1468" s="181"/>
      <c r="ER1468" s="182"/>
      <c r="ES1468" s="182"/>
      <c r="ET1468" s="182" t="str">
        <f t="shared" ca="1" si="72"/>
        <v/>
      </c>
      <c r="EU1468" s="182" t="str">
        <f ca="1">IFERROR(IF(OFFSET($D$6,MATCH(VALUE(SUBSTITUTE(EQ1468,EG1468,"")),$A$6:$A$167,0)-1,MATCH($EG1468,$D$6:$CC$6,0)-1+7,1,1)&gt;0,OFFSET($D$6,MATCH(VALUE(SUBSTITUTE(EQ1468,EG1468,"")),$A$6:$A$167,0)-1,MATCH($EG1468,$D$6:$CC$6,0)-1+7,1,1),""),"")</f>
        <v/>
      </c>
      <c r="EV1468" s="182" t="str">
        <f ca="1">IF($EU1468&lt;&gt;"",IF(OFFSET($D$6,MATCH(VALUE(SUBSTITUTE($EQ1468,$EG1468,"")),$A$6:$A$167,0)-1,MATCH($EG1468,$D$6:$CC$6,0)-1+8,1,1)=0,"",OFFSET($D$6,MATCH(VALUE(SUBSTITUTE($EQ1468,$EG1468,"")),$A$6:$A$167,0)-1,MATCH($EG1468,$D$6:$CC$6,0)-1+8,1,1)),"")</f>
        <v/>
      </c>
      <c r="EW1468" s="182" t="str">
        <f t="shared" ca="1" si="73"/>
        <v/>
      </c>
      <c r="EX1468" s="182" t="str">
        <f t="shared" ca="1" si="74"/>
        <v/>
      </c>
      <c r="EY1468" s="182" t="str">
        <f ca="1">IF(EU1468="","",COUNTIF(EU$6:$EU1468,"&gt;"&amp;0))</f>
        <v/>
      </c>
      <c r="EZ1468" s="167"/>
      <c r="FA1468" s="155"/>
    </row>
    <row r="1469" spans="146:157" ht="27.6" customHeight="1">
      <c r="EP1469" s="181"/>
      <c r="EQ1469" s="181"/>
      <c r="ER1469" s="182"/>
      <c r="ES1469" s="182"/>
      <c r="ET1469" s="182" t="str">
        <f t="shared" ca="1" si="72"/>
        <v/>
      </c>
      <c r="EU1469" s="182" t="str">
        <f ca="1">IFERROR(IF(OFFSET($D$6,MATCH(VALUE(SUBSTITUTE(EQ1469,EG1469,"")),$A$6:$A$167,0)-1,MATCH($EG1469,$D$6:$CC$6,0)-1+7,1,1)&gt;0,OFFSET($D$6,MATCH(VALUE(SUBSTITUTE(EQ1469,EG1469,"")),$A$6:$A$167,0)-1,MATCH($EG1469,$D$6:$CC$6,0)-1+7,1,1),""),"")</f>
        <v/>
      </c>
      <c r="EV1469" s="182" t="str">
        <f ca="1">IF($EU1469&lt;&gt;"",IF(OFFSET($D$6,MATCH(VALUE(SUBSTITUTE($EQ1469,$EG1469,"")),$A$6:$A$167,0)-1,MATCH($EG1469,$D$6:$CC$6,0)-1+8,1,1)=0,"",OFFSET($D$6,MATCH(VALUE(SUBSTITUTE($EQ1469,$EG1469,"")),$A$6:$A$167,0)-1,MATCH($EG1469,$D$6:$CC$6,0)-1+8,1,1)),"")</f>
        <v/>
      </c>
      <c r="EW1469" s="182" t="str">
        <f t="shared" ca="1" si="73"/>
        <v/>
      </c>
      <c r="EX1469" s="182" t="str">
        <f t="shared" ca="1" si="74"/>
        <v/>
      </c>
      <c r="EY1469" s="182" t="str">
        <f ca="1">IF(EU1469="","",COUNTIF(EU$6:$EU1469,"&gt;"&amp;0))</f>
        <v/>
      </c>
      <c r="EZ1469" s="167"/>
      <c r="FA1469" s="155"/>
    </row>
    <row r="1470" spans="146:157" ht="27.6" customHeight="1">
      <c r="EP1470" s="181"/>
      <c r="EQ1470" s="181"/>
      <c r="ER1470" s="182"/>
      <c r="ES1470" s="182"/>
      <c r="ET1470" s="182" t="str">
        <f t="shared" ca="1" si="72"/>
        <v/>
      </c>
      <c r="EU1470" s="182" t="str">
        <f ca="1">IFERROR(IF(OFFSET($D$6,MATCH(VALUE(SUBSTITUTE(EQ1470,EG1470,"")),$A$6:$A$167,0)-1,MATCH($EG1470,$D$6:$CC$6,0)-1+7,1,1)&gt;0,OFFSET($D$6,MATCH(VALUE(SUBSTITUTE(EQ1470,EG1470,"")),$A$6:$A$167,0)-1,MATCH($EG1470,$D$6:$CC$6,0)-1+7,1,1),""),"")</f>
        <v/>
      </c>
      <c r="EV1470" s="182" t="str">
        <f ca="1">IF($EU1470&lt;&gt;"",IF(OFFSET($D$6,MATCH(VALUE(SUBSTITUTE($EQ1470,$EG1470,"")),$A$6:$A$167,0)-1,MATCH($EG1470,$D$6:$CC$6,0)-1+8,1,1)=0,"",OFFSET($D$6,MATCH(VALUE(SUBSTITUTE($EQ1470,$EG1470,"")),$A$6:$A$167,0)-1,MATCH($EG1470,$D$6:$CC$6,0)-1+8,1,1)),"")</f>
        <v/>
      </c>
      <c r="EW1470" s="182" t="str">
        <f t="shared" ca="1" si="73"/>
        <v/>
      </c>
      <c r="EX1470" s="182" t="str">
        <f t="shared" ca="1" si="74"/>
        <v/>
      </c>
      <c r="EY1470" s="182" t="str">
        <f ca="1">IF(EU1470="","",COUNTIF(EU$6:$EU1470,"&gt;"&amp;0))</f>
        <v/>
      </c>
      <c r="EZ1470" s="167"/>
      <c r="FA1470" s="155"/>
    </row>
    <row r="1471" spans="146:157" ht="27.6" customHeight="1">
      <c r="EP1471" s="181"/>
      <c r="EQ1471" s="181"/>
      <c r="ER1471" s="182"/>
      <c r="ES1471" s="182"/>
      <c r="ET1471" s="182" t="str">
        <f t="shared" ca="1" si="72"/>
        <v/>
      </c>
      <c r="EU1471" s="182" t="str">
        <f ca="1">IFERROR(IF(OFFSET($D$6,MATCH(VALUE(SUBSTITUTE(EQ1471,EG1471,"")),$A$6:$A$167,0)-1,MATCH($EG1471,$D$6:$CC$6,0)-1+7,1,1)&gt;0,OFFSET($D$6,MATCH(VALUE(SUBSTITUTE(EQ1471,EG1471,"")),$A$6:$A$167,0)-1,MATCH($EG1471,$D$6:$CC$6,0)-1+7,1,1),""),"")</f>
        <v/>
      </c>
      <c r="EV1471" s="182" t="str">
        <f ca="1">IF($EU1471&lt;&gt;"",IF(OFFSET($D$6,MATCH(VALUE(SUBSTITUTE($EQ1471,$EG1471,"")),$A$6:$A$167,0)-1,MATCH($EG1471,$D$6:$CC$6,0)-1+8,1,1)=0,"",OFFSET($D$6,MATCH(VALUE(SUBSTITUTE($EQ1471,$EG1471,"")),$A$6:$A$167,0)-1,MATCH($EG1471,$D$6:$CC$6,0)-1+8,1,1)),"")</f>
        <v/>
      </c>
      <c r="EW1471" s="182" t="str">
        <f t="shared" ca="1" si="73"/>
        <v/>
      </c>
      <c r="EX1471" s="182" t="str">
        <f t="shared" ca="1" si="74"/>
        <v/>
      </c>
      <c r="EY1471" s="182" t="str">
        <f ca="1">IF(EU1471="","",COUNTIF(EU$6:$EU1471,"&gt;"&amp;0))</f>
        <v/>
      </c>
      <c r="EZ1471" s="167"/>
      <c r="FA1471" s="155"/>
    </row>
    <row r="1472" spans="146:157" ht="27.6" customHeight="1">
      <c r="EP1472" s="181"/>
      <c r="EQ1472" s="181"/>
      <c r="ER1472" s="182"/>
      <c r="ES1472" s="182"/>
      <c r="ET1472" s="182" t="str">
        <f t="shared" ca="1" si="72"/>
        <v/>
      </c>
      <c r="EU1472" s="182" t="str">
        <f ca="1">IFERROR(IF(OFFSET($D$6,MATCH(VALUE(SUBSTITUTE(EQ1472,EG1472,"")),$A$6:$A$167,0)-1,MATCH($EG1472,$D$6:$CC$6,0)-1+7,1,1)&gt;0,OFFSET($D$6,MATCH(VALUE(SUBSTITUTE(EQ1472,EG1472,"")),$A$6:$A$167,0)-1,MATCH($EG1472,$D$6:$CC$6,0)-1+7,1,1),""),"")</f>
        <v/>
      </c>
      <c r="EV1472" s="182" t="str">
        <f ca="1">IF($EU1472&lt;&gt;"",IF(OFFSET($D$6,MATCH(VALUE(SUBSTITUTE($EQ1472,$EG1472,"")),$A$6:$A$167,0)-1,MATCH($EG1472,$D$6:$CC$6,0)-1+8,1,1)=0,"",OFFSET($D$6,MATCH(VALUE(SUBSTITUTE($EQ1472,$EG1472,"")),$A$6:$A$167,0)-1,MATCH($EG1472,$D$6:$CC$6,0)-1+8,1,1)),"")</f>
        <v/>
      </c>
      <c r="EW1472" s="182" t="str">
        <f t="shared" ca="1" si="73"/>
        <v/>
      </c>
      <c r="EX1472" s="182" t="str">
        <f t="shared" ca="1" si="74"/>
        <v/>
      </c>
      <c r="EY1472" s="182" t="str">
        <f ca="1">IF(EU1472="","",COUNTIF(EU$6:$EU1472,"&gt;"&amp;0))</f>
        <v/>
      </c>
      <c r="EZ1472" s="167"/>
      <c r="FA1472" s="155"/>
    </row>
    <row r="1473" spans="146:157" ht="27.6" customHeight="1">
      <c r="EP1473" s="181"/>
      <c r="EQ1473" s="181"/>
      <c r="ER1473" s="182"/>
      <c r="ES1473" s="182"/>
      <c r="ET1473" s="182" t="str">
        <f t="shared" ca="1" si="72"/>
        <v/>
      </c>
      <c r="EU1473" s="182" t="str">
        <f ca="1">IFERROR(IF(OFFSET($D$6,MATCH(VALUE(SUBSTITUTE(EQ1473,EG1473,"")),$A$6:$A$167,0)-1,MATCH($EG1473,$D$6:$CC$6,0)-1+7,1,1)&gt;0,OFFSET($D$6,MATCH(VALUE(SUBSTITUTE(EQ1473,EG1473,"")),$A$6:$A$167,0)-1,MATCH($EG1473,$D$6:$CC$6,0)-1+7,1,1),""),"")</f>
        <v/>
      </c>
      <c r="EV1473" s="182" t="str">
        <f ca="1">IF($EU1473&lt;&gt;"",IF(OFFSET($D$6,MATCH(VALUE(SUBSTITUTE($EQ1473,$EG1473,"")),$A$6:$A$167,0)-1,MATCH($EG1473,$D$6:$CC$6,0)-1+8,1,1)=0,"",OFFSET($D$6,MATCH(VALUE(SUBSTITUTE($EQ1473,$EG1473,"")),$A$6:$A$167,0)-1,MATCH($EG1473,$D$6:$CC$6,0)-1+8,1,1)),"")</f>
        <v/>
      </c>
      <c r="EW1473" s="182" t="str">
        <f t="shared" ca="1" si="73"/>
        <v/>
      </c>
      <c r="EX1473" s="182" t="str">
        <f t="shared" ca="1" si="74"/>
        <v/>
      </c>
      <c r="EY1473" s="182" t="str">
        <f ca="1">IF(EU1473="","",COUNTIF(EU$6:$EU1473,"&gt;"&amp;0))</f>
        <v/>
      </c>
      <c r="EZ1473" s="167"/>
      <c r="FA1473" s="155"/>
    </row>
    <row r="1474" spans="146:157" ht="27.6" customHeight="1">
      <c r="EP1474" s="181"/>
      <c r="EQ1474" s="181"/>
      <c r="ER1474" s="182"/>
      <c r="ES1474" s="182"/>
      <c r="ET1474" s="182" t="str">
        <f t="shared" ca="1" si="72"/>
        <v/>
      </c>
      <c r="EU1474" s="182" t="str">
        <f ca="1">IFERROR(IF(OFFSET($D$6,MATCH(VALUE(SUBSTITUTE(EQ1474,EG1474,"")),$A$6:$A$167,0)-1,MATCH($EG1474,$D$6:$CC$6,0)-1+7,1,1)&gt;0,OFFSET($D$6,MATCH(VALUE(SUBSTITUTE(EQ1474,EG1474,"")),$A$6:$A$167,0)-1,MATCH($EG1474,$D$6:$CC$6,0)-1+7,1,1),""),"")</f>
        <v/>
      </c>
      <c r="EV1474" s="182" t="str">
        <f ca="1">IF($EU1474&lt;&gt;"",IF(OFFSET($D$6,MATCH(VALUE(SUBSTITUTE($EQ1474,$EG1474,"")),$A$6:$A$167,0)-1,MATCH($EG1474,$D$6:$CC$6,0)-1+8,1,1)=0,"",OFFSET($D$6,MATCH(VALUE(SUBSTITUTE($EQ1474,$EG1474,"")),$A$6:$A$167,0)-1,MATCH($EG1474,$D$6:$CC$6,0)-1+8,1,1)),"")</f>
        <v/>
      </c>
      <c r="EW1474" s="182" t="str">
        <f t="shared" ca="1" si="73"/>
        <v/>
      </c>
      <c r="EX1474" s="182" t="str">
        <f t="shared" ca="1" si="74"/>
        <v/>
      </c>
      <c r="EY1474" s="182" t="str">
        <f ca="1">IF(EU1474="","",COUNTIF(EU$6:$EU1474,"&gt;"&amp;0))</f>
        <v/>
      </c>
      <c r="EZ1474" s="167"/>
      <c r="FA1474" s="155"/>
    </row>
    <row r="1475" spans="146:157" ht="27.6" customHeight="1">
      <c r="EP1475" s="181"/>
      <c r="EQ1475" s="181"/>
      <c r="ER1475" s="182"/>
      <c r="ES1475" s="182"/>
      <c r="ET1475" s="182" t="str">
        <f t="shared" ca="1" si="72"/>
        <v/>
      </c>
      <c r="EU1475" s="182" t="str">
        <f ca="1">IFERROR(IF(OFFSET($D$6,MATCH(VALUE(SUBSTITUTE(EQ1475,EG1475,"")),$A$6:$A$167,0)-1,MATCH($EG1475,$D$6:$CC$6,0)-1+7,1,1)&gt;0,OFFSET($D$6,MATCH(VALUE(SUBSTITUTE(EQ1475,EG1475,"")),$A$6:$A$167,0)-1,MATCH($EG1475,$D$6:$CC$6,0)-1+7,1,1),""),"")</f>
        <v/>
      </c>
      <c r="EV1475" s="182" t="str">
        <f ca="1">IF($EU1475&lt;&gt;"",IF(OFFSET($D$6,MATCH(VALUE(SUBSTITUTE($EQ1475,$EG1475,"")),$A$6:$A$167,0)-1,MATCH($EG1475,$D$6:$CC$6,0)-1+8,1,1)=0,"",OFFSET($D$6,MATCH(VALUE(SUBSTITUTE($EQ1475,$EG1475,"")),$A$6:$A$167,0)-1,MATCH($EG1475,$D$6:$CC$6,0)-1+8,1,1)),"")</f>
        <v/>
      </c>
      <c r="EW1475" s="182" t="str">
        <f t="shared" ca="1" si="73"/>
        <v/>
      </c>
      <c r="EX1475" s="182" t="str">
        <f t="shared" ca="1" si="74"/>
        <v/>
      </c>
      <c r="EY1475" s="182" t="str">
        <f ca="1">IF(EU1475="","",COUNTIF(EU$6:$EU1475,"&gt;"&amp;0))</f>
        <v/>
      </c>
      <c r="EZ1475" s="167"/>
      <c r="FA1475" s="155"/>
    </row>
    <row r="1476" spans="146:157" ht="27.6" customHeight="1">
      <c r="EP1476" s="181"/>
      <c r="EQ1476" s="181"/>
      <c r="ER1476" s="182"/>
      <c r="ES1476" s="182"/>
      <c r="ET1476" s="182" t="str">
        <f t="shared" ca="1" si="72"/>
        <v/>
      </c>
      <c r="EU1476" s="182" t="str">
        <f ca="1">IFERROR(IF(OFFSET($D$6,MATCH(VALUE(SUBSTITUTE(EQ1476,EG1476,"")),$A$6:$A$167,0)-1,MATCH($EG1476,$D$6:$CC$6,0)-1+7,1,1)&gt;0,OFFSET($D$6,MATCH(VALUE(SUBSTITUTE(EQ1476,EG1476,"")),$A$6:$A$167,0)-1,MATCH($EG1476,$D$6:$CC$6,0)-1+7,1,1),""),"")</f>
        <v/>
      </c>
      <c r="EV1476" s="182" t="str">
        <f ca="1">IF($EU1476&lt;&gt;"",IF(OFFSET($D$6,MATCH(VALUE(SUBSTITUTE($EQ1476,$EG1476,"")),$A$6:$A$167,0)-1,MATCH($EG1476,$D$6:$CC$6,0)-1+8,1,1)=0,"",OFFSET($D$6,MATCH(VALUE(SUBSTITUTE($EQ1476,$EG1476,"")),$A$6:$A$167,0)-1,MATCH($EG1476,$D$6:$CC$6,0)-1+8,1,1)),"")</f>
        <v/>
      </c>
      <c r="EW1476" s="182" t="str">
        <f t="shared" ca="1" si="73"/>
        <v/>
      </c>
      <c r="EX1476" s="182" t="str">
        <f t="shared" ca="1" si="74"/>
        <v/>
      </c>
      <c r="EY1476" s="182" t="str">
        <f ca="1">IF(EU1476="","",COUNTIF(EU$6:$EU1476,"&gt;"&amp;0))</f>
        <v/>
      </c>
      <c r="EZ1476" s="167"/>
      <c r="FA1476" s="155"/>
    </row>
    <row r="1477" spans="146:157" ht="27.6" customHeight="1">
      <c r="EP1477" s="181"/>
      <c r="EQ1477" s="181"/>
      <c r="ER1477" s="182"/>
      <c r="ES1477" s="182"/>
      <c r="ET1477" s="182" t="str">
        <f t="shared" ca="1" si="72"/>
        <v/>
      </c>
      <c r="EU1477" s="182" t="str">
        <f ca="1">IFERROR(IF(OFFSET($D$6,MATCH(VALUE(SUBSTITUTE(EQ1477,EG1477,"")),$A$6:$A$167,0)-1,MATCH($EG1477,$D$6:$CC$6,0)-1+7,1,1)&gt;0,OFFSET($D$6,MATCH(VALUE(SUBSTITUTE(EQ1477,EG1477,"")),$A$6:$A$167,0)-1,MATCH($EG1477,$D$6:$CC$6,0)-1+7,1,1),""),"")</f>
        <v/>
      </c>
      <c r="EV1477" s="182" t="str">
        <f ca="1">IF($EU1477&lt;&gt;"",IF(OFFSET($D$6,MATCH(VALUE(SUBSTITUTE($EQ1477,$EG1477,"")),$A$6:$A$167,0)-1,MATCH($EG1477,$D$6:$CC$6,0)-1+8,1,1)=0,"",OFFSET($D$6,MATCH(VALUE(SUBSTITUTE($EQ1477,$EG1477,"")),$A$6:$A$167,0)-1,MATCH($EG1477,$D$6:$CC$6,0)-1+8,1,1)),"")</f>
        <v/>
      </c>
      <c r="EW1477" s="182" t="str">
        <f t="shared" ca="1" si="73"/>
        <v/>
      </c>
      <c r="EX1477" s="182" t="str">
        <f t="shared" ca="1" si="74"/>
        <v/>
      </c>
      <c r="EY1477" s="182" t="str">
        <f ca="1">IF(EU1477="","",COUNTIF(EU$6:$EU1477,"&gt;"&amp;0))</f>
        <v/>
      </c>
      <c r="EZ1477" s="167"/>
      <c r="FA1477" s="155"/>
    </row>
    <row r="1478" spans="146:157" ht="27.6" customHeight="1">
      <c r="EP1478" s="181"/>
      <c r="EQ1478" s="181"/>
      <c r="ER1478" s="182"/>
      <c r="ES1478" s="182"/>
      <c r="ET1478" s="182" t="str">
        <f t="shared" ca="1" si="72"/>
        <v/>
      </c>
      <c r="EU1478" s="182" t="str">
        <f ca="1">IFERROR(IF(OFFSET($D$6,MATCH(VALUE(SUBSTITUTE(EQ1478,EG1478,"")),$A$6:$A$167,0)-1,MATCH($EG1478,$D$6:$CC$6,0)-1+7,1,1)&gt;0,OFFSET($D$6,MATCH(VALUE(SUBSTITUTE(EQ1478,EG1478,"")),$A$6:$A$167,0)-1,MATCH($EG1478,$D$6:$CC$6,0)-1+7,1,1),""),"")</f>
        <v/>
      </c>
      <c r="EV1478" s="182" t="str">
        <f ca="1">IF($EU1478&lt;&gt;"",IF(OFFSET($D$6,MATCH(VALUE(SUBSTITUTE($EQ1478,$EG1478,"")),$A$6:$A$167,0)-1,MATCH($EG1478,$D$6:$CC$6,0)-1+8,1,1)=0,"",OFFSET($D$6,MATCH(VALUE(SUBSTITUTE($EQ1478,$EG1478,"")),$A$6:$A$167,0)-1,MATCH($EG1478,$D$6:$CC$6,0)-1+8,1,1)),"")</f>
        <v/>
      </c>
      <c r="EW1478" s="182" t="str">
        <f t="shared" ca="1" si="73"/>
        <v/>
      </c>
      <c r="EX1478" s="182" t="str">
        <f t="shared" ca="1" si="74"/>
        <v/>
      </c>
      <c r="EY1478" s="182" t="str">
        <f ca="1">IF(EU1478="","",COUNTIF(EU$6:$EU1478,"&gt;"&amp;0))</f>
        <v/>
      </c>
      <c r="EZ1478" s="167"/>
      <c r="FA1478" s="155"/>
    </row>
    <row r="1479" spans="146:157" ht="27.6" customHeight="1">
      <c r="EP1479" s="181"/>
      <c r="EQ1479" s="181"/>
      <c r="ER1479" s="182"/>
      <c r="ES1479" s="182"/>
      <c r="ET1479" s="182" t="str">
        <f ca="1">IF(EY1479="","",EN1479)</f>
        <v/>
      </c>
      <c r="EU1479" s="182" t="str">
        <f ca="1">IFERROR(IF(OFFSET($D$6,MATCH(VALUE(SUBSTITUTE(EQ1479,EG1479,"")),$A$6:$A$167,0)-1,MATCH($EG1479,$D$6:$CC$6,0)-1+7,1,1)&gt;0,OFFSET($D$6,MATCH(VALUE(SUBSTITUTE(EQ1479,EG1479,"")),$A$6:$A$167,0)-1,MATCH($EG1479,$D$6:$CC$6,0)-1+7,1,1),""),"")</f>
        <v/>
      </c>
      <c r="EV1479" s="182" t="str">
        <f ca="1">IF($EU1479&lt;&gt;"",IF(OFFSET($D$6,MATCH(VALUE(SUBSTITUTE($EQ1479,$EG1479,"")),$A$6:$A$167,0)-1,MATCH($EG1479,$D$6:$CC$6,0)-1+8,1,1)=0,"",OFFSET($D$6,MATCH(VALUE(SUBSTITUTE($EQ1479,$EG1479,"")),$A$6:$A$167,0)-1,MATCH($EG1479,$D$6:$CC$6,0)-1+8,1,1)),"")</f>
        <v/>
      </c>
      <c r="EW1479" s="182" t="str">
        <f ca="1">IF(EY1479="","","F")</f>
        <v/>
      </c>
      <c r="EX1479" s="182" t="str">
        <f ca="1">IF(EY1479="","",EM1479)</f>
        <v/>
      </c>
      <c r="EY1479" s="182" t="str">
        <f ca="1">IF(EU1479="","",COUNTIF(EU$6:$EU1479,"&gt;"&amp;0))</f>
        <v/>
      </c>
      <c r="EZ1479" s="167"/>
      <c r="FA1479" s="155"/>
    </row>
    <row r="1480" spans="146:157" ht="27.6" customHeight="1">
      <c r="EP1480" s="181"/>
      <c r="EQ1480" s="181"/>
      <c r="ER1480" s="182"/>
      <c r="ES1480" s="182"/>
      <c r="ET1480" s="182" t="str">
        <f ca="1">IF(EY1480="","",EN1480)</f>
        <v/>
      </c>
      <c r="EU1480" s="182" t="str">
        <f ca="1">IFERROR(IF(OFFSET($D$6,MATCH(VALUE(SUBSTITUTE(EQ1480,EG1480,"")),$A$6:$A$167,0)-1,MATCH($EG1480,$D$6:$CC$6,0)-1+7,1,1)&gt;0,OFFSET($D$6,MATCH(VALUE(SUBSTITUTE(EQ1480,EG1480,"")),$A$6:$A$167,0)-1,MATCH($EG1480,$D$6:$CC$6,0)-1+7,1,1),""),"")</f>
        <v/>
      </c>
      <c r="EV1480" s="182" t="str">
        <f ca="1">IF($EU1480&lt;&gt;"",IF(OFFSET($D$6,MATCH(VALUE(SUBSTITUTE($EQ1480,$EG1480,"")),$A$6:$A$167,0)-1,MATCH($EG1480,$D$6:$CC$6,0)-1+8,1,1)=0,"",OFFSET($D$6,MATCH(VALUE(SUBSTITUTE($EQ1480,$EG1480,"")),$A$6:$A$167,0)-1,MATCH($EG1480,$D$6:$CC$6,0)-1+8,1,1)),"")</f>
        <v/>
      </c>
      <c r="EW1480" s="182" t="str">
        <f ca="1">IF(EY1480="","","F")</f>
        <v/>
      </c>
      <c r="EX1480" s="182" t="str">
        <f ca="1">IF(EY1480="","",EM1480)</f>
        <v/>
      </c>
      <c r="EY1480" s="182" t="str">
        <f ca="1">IF(EU1480="","",COUNTIF(EU$6:$EU1480,"&gt;"&amp;0))</f>
        <v/>
      </c>
      <c r="EZ1480" s="167"/>
      <c r="FA1480" s="155"/>
    </row>
    <row r="1481" spans="146:157" ht="27.6" customHeight="1">
      <c r="EP1481" s="181"/>
      <c r="EQ1481" s="181"/>
      <c r="ER1481" s="182"/>
      <c r="ES1481" s="182"/>
      <c r="ET1481" s="182" t="str">
        <f ca="1">IF(EY1481="","",EN1481)</f>
        <v/>
      </c>
      <c r="EU1481" s="182" t="str">
        <f ca="1">IFERROR(IF(OFFSET($D$6,MATCH(VALUE(SUBSTITUTE(EQ1481,EG1481,"")),$A$6:$A$167,0)-1,MATCH($EG1481,$D$6:$CC$6,0)-1+7,1,1)&gt;0,OFFSET($D$6,MATCH(VALUE(SUBSTITUTE(EQ1481,EG1481,"")),$A$6:$A$167,0)-1,MATCH($EG1481,$D$6:$CC$6,0)-1+7,1,1),""),"")</f>
        <v/>
      </c>
      <c r="EV1481" s="182" t="str">
        <f ca="1">IF($EU1481&lt;&gt;"",IF(OFFSET($D$6,MATCH(VALUE(SUBSTITUTE($EQ1481,$EG1481,"")),$A$6:$A$167,0)-1,MATCH($EG1481,$D$6:$CC$6,0)-1+8,1,1)=0,"",OFFSET($D$6,MATCH(VALUE(SUBSTITUTE($EQ1481,$EG1481,"")),$A$6:$A$167,0)-1,MATCH($EG1481,$D$6:$CC$6,0)-1+8,1,1)),"")</f>
        <v/>
      </c>
      <c r="EW1481" s="182" t="str">
        <f ca="1">IF(EY1481="","","F")</f>
        <v/>
      </c>
      <c r="EX1481" s="182" t="str">
        <f ca="1">IF(EY1481="","",EM1481)</f>
        <v/>
      </c>
      <c r="EY1481" s="182" t="str">
        <f ca="1">IF(EU1481="","",COUNTIF(EU$6:$EU1481,"&gt;"&amp;0))</f>
        <v/>
      </c>
      <c r="EZ1481" s="167"/>
      <c r="FA1481" s="155"/>
    </row>
    <row r="1482" spans="146:157" ht="27.6" customHeight="1">
      <c r="EP1482" s="181"/>
      <c r="EQ1482" s="181"/>
      <c r="ER1482" s="182"/>
      <c r="ES1482" s="182"/>
      <c r="ET1482" s="182" t="str">
        <f ca="1">IF(EY1482="","",EN1482)</f>
        <v/>
      </c>
      <c r="EU1482" s="182" t="str">
        <f ca="1">IFERROR(IF(OFFSET($D$6,MATCH(VALUE(SUBSTITUTE(EQ1482,EG1482,"")),$A$6:$A$167,0)-1,MATCH($EG1482,$D$6:$CC$6,0)-1+7,1,1)&gt;0,OFFSET($D$6,MATCH(VALUE(SUBSTITUTE(EQ1482,EG1482,"")),$A$6:$A$167,0)-1,MATCH($EG1482,$D$6:$CC$6,0)-1+7,1,1),""),"")</f>
        <v/>
      </c>
      <c r="EV1482" s="182" t="str">
        <f ca="1">IF($EU1482&lt;&gt;"",IF(OFFSET($D$6,MATCH(VALUE(SUBSTITUTE($EQ1482,$EG1482,"")),$A$6:$A$167,0)-1,MATCH($EG1482,$D$6:$CC$6,0)-1+8,1,1)=0,"",OFFSET($D$6,MATCH(VALUE(SUBSTITUTE($EQ1482,$EG1482,"")),$A$6:$A$167,0)-1,MATCH($EG1482,$D$6:$CC$6,0)-1+8,1,1)),"")</f>
        <v/>
      </c>
      <c r="EW1482" s="182" t="str">
        <f ca="1">IF(EY1482="","","F")</f>
        <v/>
      </c>
      <c r="EX1482" s="182" t="str">
        <f ca="1">IF(EY1482="","",EM1482)</f>
        <v/>
      </c>
      <c r="EY1482" s="182" t="str">
        <f ca="1">IF(EU1482="","",COUNTIF(EU$6:$EU1482,"&gt;"&amp;0))</f>
        <v/>
      </c>
      <c r="EZ1482" s="167"/>
      <c r="FA1482" s="155"/>
    </row>
    <row r="1483" spans="146:157" ht="27.6" customHeight="1">
      <c r="EP1483" s="181"/>
      <c r="EQ1483" s="181"/>
      <c r="ER1483" s="189"/>
      <c r="ES1483" s="189"/>
      <c r="ET1483" s="189"/>
      <c r="EU1483" s="189"/>
      <c r="EV1483" s="189"/>
      <c r="EW1483" s="189"/>
      <c r="EX1483" s="189"/>
      <c r="EY1483" s="189"/>
      <c r="EZ1483" s="167"/>
      <c r="FA1483" s="155"/>
    </row>
    <row r="1484" spans="146:157" ht="27.6" customHeight="1">
      <c r="EP1484" s="181"/>
      <c r="EQ1484" s="181"/>
      <c r="ER1484" s="189"/>
      <c r="ES1484" s="189"/>
      <c r="ET1484" s="189"/>
      <c r="EU1484" s="189"/>
      <c r="EV1484" s="189"/>
      <c r="EW1484" s="189"/>
      <c r="EX1484" s="189"/>
      <c r="EY1484" s="189"/>
      <c r="EZ1484" s="167"/>
      <c r="FA1484" s="155"/>
    </row>
    <row r="1485" spans="146:157" ht="27.6" customHeight="1">
      <c r="EP1485" s="181"/>
      <c r="EQ1485" s="181"/>
      <c r="ER1485" s="189"/>
      <c r="ES1485" s="189"/>
      <c r="ET1485" s="189"/>
      <c r="EU1485" s="189"/>
      <c r="EV1485" s="189"/>
      <c r="EW1485" s="189"/>
      <c r="EX1485" s="189"/>
      <c r="EY1485" s="189"/>
      <c r="EZ1485" s="167"/>
      <c r="FA1485" s="155"/>
    </row>
    <row r="1486" spans="146:157" ht="27.6" customHeight="1">
      <c r="EP1486" s="181"/>
      <c r="EQ1486" s="181"/>
      <c r="ER1486" s="189"/>
      <c r="ES1486" s="189"/>
      <c r="ET1486" s="189"/>
      <c r="EU1486" s="189"/>
      <c r="EV1486" s="189"/>
      <c r="EW1486" s="189"/>
      <c r="EX1486" s="189"/>
      <c r="EY1486" s="189"/>
      <c r="EZ1486" s="167"/>
      <c r="FA1486" s="155"/>
    </row>
    <row r="1487" spans="146:157" ht="27.6" customHeight="1">
      <c r="EP1487" s="181"/>
      <c r="EQ1487" s="181"/>
      <c r="ER1487" s="189"/>
      <c r="ES1487" s="189"/>
      <c r="ET1487" s="189"/>
      <c r="EU1487" s="189"/>
      <c r="EV1487" s="189"/>
      <c r="EW1487" s="189"/>
      <c r="EX1487" s="189"/>
      <c r="EY1487" s="189"/>
      <c r="EZ1487" s="167"/>
      <c r="FA1487" s="155"/>
    </row>
    <row r="1488" spans="146:157" ht="27.6" customHeight="1">
      <c r="EP1488" s="181"/>
      <c r="EQ1488" s="181"/>
      <c r="ER1488" s="189"/>
      <c r="ES1488" s="189"/>
      <c r="ET1488" s="189"/>
      <c r="EU1488" s="189"/>
      <c r="EV1488" s="189"/>
      <c r="EW1488" s="189"/>
      <c r="EX1488" s="189"/>
      <c r="EY1488" s="189"/>
      <c r="EZ1488" s="167"/>
      <c r="FA1488" s="155"/>
    </row>
    <row r="1489" spans="146:157" ht="27.6" customHeight="1">
      <c r="EP1489" s="181"/>
      <c r="EQ1489" s="181"/>
      <c r="ER1489" s="189"/>
      <c r="ES1489" s="189"/>
      <c r="ET1489" s="189"/>
      <c r="EU1489" s="189"/>
      <c r="EV1489" s="189"/>
      <c r="EW1489" s="189"/>
      <c r="EX1489" s="189"/>
      <c r="EY1489" s="189"/>
      <c r="EZ1489" s="167"/>
      <c r="FA1489" s="155"/>
    </row>
    <row r="1490" spans="146:157" ht="27.6" customHeight="1">
      <c r="EP1490" s="181"/>
      <c r="EQ1490" s="181"/>
      <c r="ER1490" s="189"/>
      <c r="ES1490" s="189"/>
      <c r="ET1490" s="189"/>
      <c r="EU1490" s="189"/>
      <c r="EV1490" s="189"/>
      <c r="EW1490" s="189"/>
      <c r="EX1490" s="189"/>
      <c r="EY1490" s="189"/>
      <c r="EZ1490" s="167"/>
      <c r="FA1490" s="155"/>
    </row>
    <row r="1491" spans="146:157" ht="27.6" customHeight="1">
      <c r="EP1491" s="181"/>
      <c r="EQ1491" s="181"/>
      <c r="ER1491" s="189"/>
      <c r="ES1491" s="189"/>
      <c r="ET1491" s="189"/>
      <c r="EU1491" s="189"/>
      <c r="EV1491" s="189"/>
      <c r="EW1491" s="189"/>
      <c r="EX1491" s="189"/>
      <c r="EY1491" s="189"/>
      <c r="EZ1491" s="167"/>
      <c r="FA1491" s="155"/>
    </row>
    <row r="1492" spans="146:157" ht="27.6" customHeight="1">
      <c r="EP1492" s="167"/>
      <c r="EQ1492" s="167"/>
      <c r="ER1492" s="189"/>
      <c r="ES1492" s="189"/>
      <c r="ET1492" s="189"/>
      <c r="EU1492" s="189"/>
      <c r="EV1492" s="189"/>
      <c r="EW1492" s="189"/>
      <c r="EX1492" s="189"/>
      <c r="EY1492" s="189"/>
      <c r="EZ1492" s="167"/>
      <c r="FA1492" s="155"/>
    </row>
    <row r="1493" spans="146:157" ht="27.6" customHeight="1">
      <c r="EP1493" s="167"/>
      <c r="EQ1493" s="167"/>
      <c r="ER1493" s="189"/>
    </row>
    <row r="1494" spans="146:157" ht="27.6" customHeight="1">
      <c r="EP1494" s="167"/>
      <c r="EQ1494" s="167"/>
      <c r="ER1494" s="189"/>
    </row>
    <row r="1495" spans="146:157" ht="27.6" customHeight="1">
      <c r="EP1495" s="167"/>
      <c r="EQ1495" s="167"/>
      <c r="ER1495" s="189"/>
    </row>
    <row r="1496" spans="146:157" ht="27.6" customHeight="1">
      <c r="EP1496" s="167"/>
      <c r="EQ1496" s="167"/>
      <c r="ER1496" s="189"/>
    </row>
    <row r="1497" spans="146:157" ht="27.6" customHeight="1">
      <c r="EP1497" s="167"/>
      <c r="EQ1497" s="167"/>
      <c r="ER1497" s="189"/>
    </row>
    <row r="1498" spans="146:157" ht="27.6" customHeight="1">
      <c r="EP1498" s="167"/>
      <c r="EQ1498" s="167"/>
      <c r="ER1498" s="189"/>
    </row>
    <row r="1499" spans="146:157" ht="27.6" customHeight="1">
      <c r="EP1499" s="167"/>
      <c r="EQ1499" s="167"/>
      <c r="ER1499" s="189"/>
    </row>
    <row r="1500" spans="146:157" ht="27.6" customHeight="1">
      <c r="EP1500" s="167"/>
      <c r="EQ1500" s="167"/>
      <c r="ER1500" s="189"/>
    </row>
    <row r="1501" spans="146:157" ht="27.6" customHeight="1">
      <c r="EP1501" s="167"/>
      <c r="EQ1501" s="167"/>
      <c r="ER1501" s="189"/>
    </row>
    <row r="1502" spans="146:157" ht="27.6" customHeight="1">
      <c r="EP1502" s="167"/>
      <c r="EQ1502" s="167"/>
      <c r="ER1502" s="189"/>
    </row>
    <row r="1503" spans="146:157" ht="27.6" customHeight="1">
      <c r="EP1503" s="167"/>
      <c r="EQ1503" s="167"/>
      <c r="ER1503" s="189"/>
    </row>
    <row r="1504" spans="146:157" ht="27.6" customHeight="1">
      <c r="EP1504" s="167"/>
      <c r="EQ1504" s="167"/>
      <c r="ER1504" s="189"/>
    </row>
    <row r="1505" spans="146:148" ht="27.6" customHeight="1">
      <c r="EP1505" s="167"/>
      <c r="EQ1505" s="167"/>
      <c r="ER1505" s="189"/>
    </row>
    <row r="1506" spans="146:148" ht="27.6" customHeight="1">
      <c r="EP1506" s="167"/>
      <c r="EQ1506" s="167"/>
      <c r="ER1506" s="189"/>
    </row>
    <row r="1507" spans="146:148" ht="27.6" customHeight="1">
      <c r="EP1507" s="167"/>
      <c r="EQ1507" s="167"/>
      <c r="ER1507" s="189"/>
    </row>
    <row r="1508" spans="146:148" ht="27.6" customHeight="1">
      <c r="EP1508" s="167"/>
      <c r="EQ1508" s="167"/>
      <c r="ER1508" s="189"/>
    </row>
    <row r="1509" spans="146:148" ht="27.6" customHeight="1">
      <c r="EP1509" s="167"/>
      <c r="EQ1509" s="167"/>
      <c r="ER1509" s="189"/>
    </row>
    <row r="1510" spans="146:148" ht="27.6" customHeight="1">
      <c r="EP1510" s="167"/>
      <c r="EQ1510" s="167"/>
      <c r="ER1510" s="189"/>
    </row>
    <row r="1511" spans="146:148" ht="27.6" customHeight="1">
      <c r="EP1511" s="167"/>
      <c r="EQ1511" s="167"/>
      <c r="ER1511" s="189"/>
    </row>
    <row r="1512" spans="146:148" ht="27.6" customHeight="1">
      <c r="EP1512" s="167"/>
      <c r="EQ1512" s="167"/>
      <c r="ER1512" s="189"/>
    </row>
    <row r="1513" spans="146:148" ht="27.6" customHeight="1">
      <c r="EP1513" s="167"/>
      <c r="EQ1513" s="167"/>
      <c r="ER1513" s="189"/>
    </row>
    <row r="1514" spans="146:148" ht="27.6" customHeight="1">
      <c r="EP1514" s="167"/>
      <c r="EQ1514" s="167"/>
      <c r="ER1514" s="189"/>
    </row>
    <row r="1515" spans="146:148" ht="27.6" customHeight="1">
      <c r="EP1515" s="167"/>
      <c r="EQ1515" s="167"/>
      <c r="ER1515" s="189"/>
    </row>
    <row r="1516" spans="146:148" ht="27.6" customHeight="1">
      <c r="EP1516" s="167"/>
      <c r="EQ1516" s="167"/>
      <c r="ER1516" s="189"/>
    </row>
    <row r="1517" spans="146:148" ht="27.6" customHeight="1">
      <c r="EP1517" s="167"/>
      <c r="EQ1517" s="167"/>
      <c r="ER1517" s="189"/>
    </row>
    <row r="1518" spans="146:148" ht="27.6" customHeight="1">
      <c r="EP1518" s="167"/>
      <c r="EQ1518" s="167"/>
      <c r="ER1518" s="189"/>
    </row>
    <row r="1519" spans="146:148" ht="27.6" customHeight="1">
      <c r="EP1519" s="167"/>
      <c r="EQ1519" s="167"/>
      <c r="ER1519" s="189"/>
    </row>
    <row r="1520" spans="146:148" ht="27.6" customHeight="1">
      <c r="EP1520" s="167"/>
      <c r="EQ1520" s="167"/>
      <c r="ER1520" s="189"/>
    </row>
    <row r="1521" spans="146:148" ht="27.6" customHeight="1">
      <c r="EP1521" s="167"/>
      <c r="EQ1521" s="167"/>
      <c r="ER1521" s="189"/>
    </row>
    <row r="1522" spans="146:148" ht="27.6" customHeight="1">
      <c r="EP1522" s="167"/>
      <c r="EQ1522" s="167"/>
      <c r="ER1522" s="189"/>
    </row>
    <row r="1523" spans="146:148" ht="27.6" customHeight="1">
      <c r="EP1523" s="167"/>
      <c r="EQ1523" s="167"/>
      <c r="ER1523" s="189"/>
    </row>
    <row r="1524" spans="146:148" ht="27.6" customHeight="1">
      <c r="EP1524" s="167"/>
      <c r="EQ1524" s="167"/>
      <c r="ER1524" s="189"/>
    </row>
    <row r="1525" spans="146:148" ht="27.6" customHeight="1">
      <c r="EP1525" s="167"/>
      <c r="EQ1525" s="167"/>
      <c r="ER1525" s="189"/>
    </row>
    <row r="1526" spans="146:148" ht="27.6" customHeight="1">
      <c r="EP1526" s="167"/>
      <c r="EQ1526" s="167"/>
      <c r="ER1526" s="189"/>
    </row>
    <row r="1527" spans="146:148" ht="27.6" customHeight="1">
      <c r="EP1527" s="167"/>
      <c r="EQ1527" s="167"/>
      <c r="ER1527" s="189"/>
    </row>
    <row r="1528" spans="146:148" ht="27.6" customHeight="1">
      <c r="EP1528" s="167"/>
      <c r="EQ1528" s="167"/>
      <c r="ER1528" s="189"/>
    </row>
    <row r="1529" spans="146:148" ht="27.6" customHeight="1">
      <c r="EP1529" s="167"/>
      <c r="EQ1529" s="167"/>
      <c r="ER1529" s="189"/>
    </row>
    <row r="1530" spans="146:148" ht="27.6" customHeight="1">
      <c r="EP1530" s="167"/>
      <c r="EQ1530" s="167"/>
      <c r="ER1530" s="189"/>
    </row>
    <row r="1531" spans="146:148" ht="27.6" customHeight="1">
      <c r="EP1531" s="167"/>
      <c r="EQ1531" s="167"/>
      <c r="ER1531" s="189"/>
    </row>
    <row r="1532" spans="146:148" ht="27.6" customHeight="1">
      <c r="EP1532" s="167"/>
      <c r="EQ1532" s="167"/>
      <c r="ER1532" s="189"/>
    </row>
    <row r="1533" spans="146:148" ht="27.6" customHeight="1">
      <c r="EP1533" s="167"/>
      <c r="EQ1533" s="167"/>
      <c r="ER1533" s="189"/>
    </row>
    <row r="1534" spans="146:148" ht="27.6" customHeight="1">
      <c r="EP1534" s="167"/>
      <c r="EQ1534" s="167"/>
      <c r="ER1534" s="189"/>
    </row>
    <row r="1535" spans="146:148" ht="27.6" customHeight="1">
      <c r="EP1535" s="167"/>
      <c r="EQ1535" s="167"/>
      <c r="ER1535" s="189"/>
    </row>
    <row r="1536" spans="146:148" ht="27.6" customHeight="1">
      <c r="EP1536" s="167"/>
      <c r="EQ1536" s="167"/>
      <c r="ER1536" s="189"/>
    </row>
    <row r="1537" spans="146:148" ht="27.6" customHeight="1">
      <c r="EP1537" s="167"/>
      <c r="EQ1537" s="167"/>
      <c r="ER1537" s="189"/>
    </row>
    <row r="1538" spans="146:148" ht="27.6" customHeight="1">
      <c r="EP1538" s="167"/>
      <c r="EQ1538" s="167"/>
      <c r="ER1538" s="189"/>
    </row>
    <row r="1539" spans="146:148" ht="27.6" customHeight="1">
      <c r="EP1539" s="167"/>
      <c r="EQ1539" s="167"/>
      <c r="ER1539" s="189"/>
    </row>
    <row r="1540" spans="146:148" ht="27.6" customHeight="1">
      <c r="EP1540" s="167"/>
      <c r="EQ1540" s="167"/>
      <c r="ER1540" s="189"/>
    </row>
    <row r="1541" spans="146:148" ht="27.6" customHeight="1">
      <c r="EP1541" s="167"/>
      <c r="EQ1541" s="167"/>
      <c r="ER1541" s="189"/>
    </row>
    <row r="1542" spans="146:148" ht="27.6" customHeight="1">
      <c r="EP1542" s="167"/>
      <c r="EQ1542" s="167"/>
      <c r="ER1542" s="189"/>
    </row>
    <row r="1543" spans="146:148" ht="27.6" customHeight="1">
      <c r="EP1543" s="167"/>
      <c r="EQ1543" s="167"/>
      <c r="ER1543" s="189"/>
    </row>
    <row r="1544" spans="146:148" ht="27.6" customHeight="1">
      <c r="EP1544" s="167"/>
      <c r="EQ1544" s="167"/>
      <c r="ER1544" s="189"/>
    </row>
    <row r="1545" spans="146:148" ht="27.6" customHeight="1">
      <c r="EP1545" s="167"/>
      <c r="EQ1545" s="167"/>
      <c r="ER1545" s="189"/>
    </row>
    <row r="1546" spans="146:148" ht="27.6" customHeight="1">
      <c r="EP1546" s="167"/>
      <c r="EQ1546" s="167"/>
      <c r="ER1546" s="189"/>
    </row>
    <row r="1547" spans="146:148" ht="27.6" customHeight="1">
      <c r="EP1547" s="167"/>
      <c r="EQ1547" s="167"/>
      <c r="ER1547" s="189"/>
    </row>
    <row r="1548" spans="146:148" ht="27.6" customHeight="1">
      <c r="EP1548" s="167"/>
      <c r="EQ1548" s="167"/>
      <c r="ER1548" s="189"/>
    </row>
    <row r="1549" spans="146:148" ht="27.6" customHeight="1">
      <c r="EP1549" s="167"/>
      <c r="EQ1549" s="167"/>
      <c r="ER1549" s="189"/>
    </row>
    <row r="1550" spans="146:148" ht="27.6" customHeight="1">
      <c r="EP1550" s="167"/>
      <c r="EQ1550" s="167"/>
      <c r="ER1550" s="189"/>
    </row>
    <row r="1551" spans="146:148" ht="27.6" customHeight="1">
      <c r="EP1551" s="167"/>
      <c r="EQ1551" s="167"/>
      <c r="ER1551" s="189"/>
    </row>
    <row r="1552" spans="146:148" ht="27.6" customHeight="1">
      <c r="EP1552" s="167"/>
      <c r="EQ1552" s="167"/>
      <c r="ER1552" s="189"/>
    </row>
    <row r="1553" spans="146:148" ht="27.6" customHeight="1">
      <c r="EP1553" s="167"/>
      <c r="EQ1553" s="167"/>
      <c r="ER1553" s="189"/>
    </row>
    <row r="1554" spans="146:148" ht="27.6" customHeight="1">
      <c r="EP1554" s="167"/>
      <c r="EQ1554" s="167"/>
      <c r="ER1554" s="189"/>
    </row>
    <row r="1555" spans="146:148" ht="27.6" customHeight="1">
      <c r="EP1555" s="167"/>
      <c r="EQ1555" s="167"/>
      <c r="ER1555" s="189"/>
    </row>
    <row r="1556" spans="146:148" ht="27.6" customHeight="1">
      <c r="EP1556" s="167"/>
      <c r="EQ1556" s="167"/>
      <c r="ER1556" s="189"/>
    </row>
    <row r="1557" spans="146:148" ht="27.6" customHeight="1">
      <c r="EP1557" s="167"/>
      <c r="EQ1557" s="167"/>
      <c r="ER1557" s="189"/>
    </row>
    <row r="1558" spans="146:148" ht="27.6" customHeight="1">
      <c r="EP1558" s="167"/>
      <c r="EQ1558" s="167"/>
      <c r="ER1558" s="189"/>
    </row>
    <row r="1559" spans="146:148" ht="27.6" customHeight="1">
      <c r="EP1559" s="167"/>
      <c r="EQ1559" s="167"/>
      <c r="ER1559" s="189"/>
    </row>
    <row r="1560" spans="146:148" ht="27.6" customHeight="1">
      <c r="EP1560" s="167"/>
      <c r="EQ1560" s="167"/>
      <c r="ER1560" s="189"/>
    </row>
    <row r="1561" spans="146:148" ht="27.6" customHeight="1">
      <c r="EP1561" s="167"/>
      <c r="EQ1561" s="167"/>
      <c r="ER1561" s="189"/>
    </row>
    <row r="1562" spans="146:148" ht="27.6" customHeight="1">
      <c r="EP1562" s="167"/>
      <c r="EQ1562" s="167"/>
      <c r="ER1562" s="189"/>
    </row>
    <row r="1563" spans="146:148" ht="27.6" customHeight="1">
      <c r="EP1563" s="167"/>
      <c r="EQ1563" s="167"/>
      <c r="ER1563" s="189"/>
    </row>
    <row r="1564" spans="146:148" ht="27.6" customHeight="1">
      <c r="EP1564" s="167"/>
      <c r="EQ1564" s="167"/>
      <c r="ER1564" s="189"/>
    </row>
    <row r="1565" spans="146:148" ht="27.6" customHeight="1">
      <c r="EP1565" s="167"/>
      <c r="EQ1565" s="167"/>
      <c r="ER1565" s="189"/>
    </row>
    <row r="1566" spans="146:148" ht="27.6" customHeight="1">
      <c r="EP1566" s="167"/>
      <c r="EQ1566" s="167"/>
      <c r="ER1566" s="189"/>
    </row>
    <row r="1567" spans="146:148" ht="27.6" customHeight="1">
      <c r="EP1567" s="167"/>
      <c r="EQ1567" s="167"/>
      <c r="ER1567" s="189"/>
    </row>
    <row r="1568" spans="146:148" ht="27.6" customHeight="1">
      <c r="EP1568" s="167"/>
      <c r="EQ1568" s="167"/>
      <c r="ER1568" s="189"/>
    </row>
    <row r="1569" spans="146:148" ht="27.6" customHeight="1">
      <c r="EP1569" s="167"/>
      <c r="EQ1569" s="167"/>
      <c r="ER1569" s="189"/>
    </row>
    <row r="1570" spans="146:148" ht="27.6" customHeight="1">
      <c r="EP1570" s="167"/>
      <c r="EQ1570" s="167"/>
      <c r="ER1570" s="189"/>
    </row>
    <row r="1571" spans="146:148" ht="27.6" customHeight="1">
      <c r="EP1571" s="167"/>
      <c r="EQ1571" s="167"/>
      <c r="ER1571" s="189"/>
    </row>
    <row r="1572" spans="146:148" ht="27.6" customHeight="1">
      <c r="EP1572" s="167"/>
      <c r="EQ1572" s="167"/>
      <c r="ER1572" s="189"/>
    </row>
    <row r="1573" spans="146:148" ht="27.6" customHeight="1">
      <c r="EP1573" s="167"/>
      <c r="EQ1573" s="167"/>
      <c r="ER1573" s="189"/>
    </row>
    <row r="1574" spans="146:148" ht="27.6" customHeight="1">
      <c r="EP1574" s="167"/>
      <c r="EQ1574" s="167"/>
      <c r="ER1574" s="189"/>
    </row>
    <row r="1575" spans="146:148" ht="27.6" customHeight="1">
      <c r="EP1575" s="167"/>
      <c r="EQ1575" s="167"/>
      <c r="ER1575" s="189"/>
    </row>
    <row r="1576" spans="146:148" ht="27.6" customHeight="1">
      <c r="EP1576" s="167"/>
      <c r="EQ1576" s="167"/>
      <c r="ER1576" s="189"/>
    </row>
    <row r="1577" spans="146:148" ht="27.6" customHeight="1">
      <c r="EP1577" s="167"/>
      <c r="EQ1577" s="167"/>
      <c r="ER1577" s="189"/>
    </row>
    <row r="1578" spans="146:148" ht="27.6" customHeight="1">
      <c r="EP1578" s="167"/>
      <c r="EQ1578" s="167"/>
      <c r="ER1578" s="189"/>
    </row>
    <row r="1579" spans="146:148" ht="27.6" customHeight="1">
      <c r="EP1579" s="167"/>
      <c r="EQ1579" s="167"/>
      <c r="ER1579" s="189"/>
    </row>
    <row r="1580" spans="146:148" ht="27.6" customHeight="1">
      <c r="EP1580" s="167"/>
      <c r="EQ1580" s="167"/>
      <c r="ER1580" s="189"/>
    </row>
    <row r="1581" spans="146:148" ht="27.6" customHeight="1">
      <c r="EP1581" s="167"/>
      <c r="EQ1581" s="167"/>
      <c r="ER1581" s="189"/>
    </row>
    <row r="1582" spans="146:148" ht="27.6" customHeight="1">
      <c r="EP1582" s="167"/>
      <c r="EQ1582" s="167"/>
      <c r="ER1582" s="189"/>
    </row>
    <row r="1583" spans="146:148" ht="27.6" customHeight="1">
      <c r="EP1583" s="167"/>
      <c r="EQ1583" s="167"/>
      <c r="ER1583" s="189"/>
    </row>
    <row r="1584" spans="146:148" ht="27.6" customHeight="1">
      <c r="EP1584" s="167"/>
      <c r="EQ1584" s="167"/>
      <c r="ER1584" s="189"/>
    </row>
    <row r="1585" spans="146:148" ht="27.6" customHeight="1">
      <c r="EP1585" s="167"/>
      <c r="EQ1585" s="167"/>
      <c r="ER1585" s="189"/>
    </row>
    <row r="1586" spans="146:148" ht="27.6" customHeight="1">
      <c r="EP1586" s="167"/>
      <c r="EQ1586" s="167"/>
      <c r="ER1586" s="189"/>
    </row>
    <row r="1587" spans="146:148" ht="27.6" customHeight="1">
      <c r="EP1587" s="167"/>
      <c r="EQ1587" s="167"/>
      <c r="ER1587" s="189"/>
    </row>
    <row r="1588" spans="146:148" ht="27.6" customHeight="1">
      <c r="EP1588" s="167"/>
      <c r="EQ1588" s="167"/>
      <c r="ER1588" s="189"/>
    </row>
    <row r="1589" spans="146:148" ht="27.6" customHeight="1">
      <c r="EP1589" s="167"/>
      <c r="EQ1589" s="167"/>
      <c r="ER1589" s="189"/>
    </row>
    <row r="1590" spans="146:148" ht="27.6" customHeight="1">
      <c r="EP1590" s="167"/>
      <c r="EQ1590" s="167"/>
      <c r="ER1590" s="189"/>
    </row>
    <row r="1591" spans="146:148" ht="27.6" customHeight="1">
      <c r="EP1591" s="167"/>
      <c r="EQ1591" s="167"/>
      <c r="ER1591" s="189"/>
    </row>
    <row r="1592" spans="146:148" ht="27.6" customHeight="1">
      <c r="EP1592" s="167"/>
      <c r="EQ1592" s="167"/>
      <c r="ER1592" s="189"/>
    </row>
    <row r="1593" spans="146:148" ht="27.6" customHeight="1">
      <c r="EP1593" s="167"/>
      <c r="EQ1593" s="167"/>
      <c r="ER1593" s="189"/>
    </row>
    <row r="1594" spans="146:148" ht="27.6" customHeight="1">
      <c r="EP1594" s="167"/>
      <c r="EQ1594" s="167"/>
      <c r="ER1594" s="189"/>
    </row>
    <row r="1595" spans="146:148" ht="27.6" customHeight="1">
      <c r="EP1595" s="167"/>
      <c r="EQ1595" s="167"/>
      <c r="ER1595" s="189"/>
    </row>
    <row r="1596" spans="146:148" ht="27.6" customHeight="1">
      <c r="EP1596" s="167"/>
      <c r="EQ1596" s="167"/>
      <c r="ER1596" s="189"/>
    </row>
    <row r="1597" spans="146:148" ht="27.6" customHeight="1">
      <c r="EP1597" s="167"/>
      <c r="EQ1597" s="167"/>
      <c r="ER1597" s="189"/>
    </row>
    <row r="1598" spans="146:148" ht="27.6" customHeight="1">
      <c r="EP1598" s="167"/>
      <c r="EQ1598" s="167"/>
      <c r="ER1598" s="189"/>
    </row>
    <row r="1599" spans="146:148" ht="27.6" customHeight="1">
      <c r="EP1599" s="167"/>
      <c r="EQ1599" s="167"/>
      <c r="ER1599" s="189"/>
    </row>
    <row r="1600" spans="146:148" ht="27.6" customHeight="1">
      <c r="EP1600" s="167"/>
      <c r="EQ1600" s="167"/>
      <c r="ER1600" s="189"/>
    </row>
    <row r="1601" spans="146:148" ht="27.6" customHeight="1">
      <c r="EP1601" s="167"/>
      <c r="EQ1601" s="167"/>
      <c r="ER1601" s="189"/>
    </row>
    <row r="1602" spans="146:148" ht="27.6" customHeight="1">
      <c r="EP1602" s="167"/>
      <c r="EQ1602" s="167"/>
      <c r="ER1602" s="189"/>
    </row>
    <row r="1603" spans="146:148" ht="27.6" customHeight="1">
      <c r="EP1603" s="167"/>
      <c r="EQ1603" s="167"/>
      <c r="ER1603" s="189"/>
    </row>
    <row r="1604" spans="146:148" ht="27.6" customHeight="1">
      <c r="EP1604" s="167"/>
      <c r="EQ1604" s="167"/>
      <c r="ER1604" s="189"/>
    </row>
    <row r="1605" spans="146:148" ht="27.6" customHeight="1">
      <c r="EP1605" s="167"/>
      <c r="EQ1605" s="167"/>
      <c r="ER1605" s="189"/>
    </row>
    <row r="1606" spans="146:148" ht="27.6" customHeight="1">
      <c r="EP1606" s="167"/>
      <c r="EQ1606" s="167"/>
      <c r="ER1606" s="189"/>
    </row>
    <row r="1607" spans="146:148" ht="27.6" customHeight="1">
      <c r="EP1607" s="167"/>
      <c r="EQ1607" s="167"/>
      <c r="ER1607" s="189"/>
    </row>
    <row r="1608" spans="146:148" ht="27.6" customHeight="1">
      <c r="EP1608" s="167"/>
      <c r="EQ1608" s="167"/>
      <c r="ER1608" s="189"/>
    </row>
    <row r="1609" spans="146:148" ht="27.6" customHeight="1">
      <c r="EP1609" s="167"/>
      <c r="EQ1609" s="167"/>
      <c r="ER1609" s="189"/>
    </row>
    <row r="1610" spans="146:148" ht="27.6" customHeight="1">
      <c r="EP1610" s="167"/>
      <c r="EQ1610" s="167"/>
      <c r="ER1610" s="189"/>
    </row>
    <row r="1611" spans="146:148" ht="27.6" customHeight="1">
      <c r="EP1611" s="167"/>
      <c r="EQ1611" s="167"/>
      <c r="ER1611" s="189"/>
    </row>
    <row r="1612" spans="146:148" ht="27.6" customHeight="1">
      <c r="EP1612" s="167"/>
      <c r="EQ1612" s="167"/>
      <c r="ER1612" s="189"/>
    </row>
    <row r="1613" spans="146:148" ht="27.6" customHeight="1">
      <c r="EP1613" s="167"/>
      <c r="EQ1613" s="167"/>
      <c r="ER1613" s="189"/>
    </row>
    <row r="1614" spans="146:148" ht="27.6" customHeight="1">
      <c r="EP1614" s="167"/>
      <c r="EQ1614" s="167"/>
      <c r="ER1614" s="189"/>
    </row>
    <row r="1615" spans="146:148" ht="27.6" customHeight="1">
      <c r="EP1615" s="167"/>
      <c r="EQ1615" s="167"/>
      <c r="ER1615" s="189"/>
    </row>
    <row r="1616" spans="146:148" ht="27.6" customHeight="1">
      <c r="EP1616" s="167"/>
      <c r="EQ1616" s="167"/>
      <c r="ER1616" s="189"/>
    </row>
    <row r="1617" spans="146:148" ht="27.6" customHeight="1">
      <c r="EP1617" s="167"/>
      <c r="EQ1617" s="167"/>
      <c r="ER1617" s="189"/>
    </row>
    <row r="1618" spans="146:148" ht="27.6" customHeight="1">
      <c r="EP1618" s="167"/>
      <c r="EQ1618" s="167"/>
      <c r="ER1618" s="189"/>
    </row>
    <row r="1619" spans="146:148" ht="27.6" customHeight="1">
      <c r="EP1619" s="167"/>
      <c r="EQ1619" s="167"/>
      <c r="ER1619" s="189"/>
    </row>
    <row r="1620" spans="146:148" ht="27.6" customHeight="1">
      <c r="EP1620" s="167"/>
      <c r="EQ1620" s="167"/>
      <c r="ER1620" s="189"/>
    </row>
    <row r="1621" spans="146:148" ht="27.6" customHeight="1">
      <c r="EP1621" s="167"/>
      <c r="EQ1621" s="167"/>
      <c r="ER1621" s="189"/>
    </row>
    <row r="1622" spans="146:148" ht="27.6" customHeight="1">
      <c r="EP1622" s="167"/>
      <c r="EQ1622" s="167"/>
      <c r="ER1622" s="189"/>
    </row>
    <row r="1623" spans="146:148" ht="27.6" customHeight="1">
      <c r="EP1623" s="167"/>
      <c r="EQ1623" s="167"/>
      <c r="ER1623" s="189"/>
    </row>
    <row r="1624" spans="146:148" ht="27.6" customHeight="1">
      <c r="EP1624" s="167"/>
      <c r="EQ1624" s="167"/>
      <c r="ER1624" s="189"/>
    </row>
    <row r="1625" spans="146:148" ht="27.6" customHeight="1">
      <c r="EP1625" s="167"/>
      <c r="EQ1625" s="167"/>
      <c r="ER1625" s="189"/>
    </row>
    <row r="1626" spans="146:148" ht="27.6" customHeight="1">
      <c r="EP1626" s="167"/>
      <c r="EQ1626" s="167"/>
      <c r="ER1626" s="189"/>
    </row>
    <row r="1627" spans="146:148" ht="27.6" customHeight="1">
      <c r="EP1627" s="167"/>
      <c r="EQ1627" s="167"/>
      <c r="ER1627" s="189"/>
    </row>
    <row r="1628" spans="146:148" ht="27.6" customHeight="1">
      <c r="EP1628" s="167"/>
      <c r="EQ1628" s="167"/>
      <c r="ER1628" s="189"/>
    </row>
    <row r="1629" spans="146:148" ht="27.6" customHeight="1">
      <c r="EP1629" s="167"/>
      <c r="EQ1629" s="167"/>
      <c r="ER1629" s="189"/>
    </row>
    <row r="1630" spans="146:148" ht="27.6" customHeight="1">
      <c r="EP1630" s="167"/>
      <c r="EQ1630" s="167"/>
      <c r="ER1630" s="189"/>
    </row>
    <row r="1631" spans="146:148" ht="27.6" customHeight="1">
      <c r="EP1631" s="167"/>
      <c r="EQ1631" s="167"/>
      <c r="ER1631" s="189"/>
    </row>
    <row r="1632" spans="146:148" ht="27.6" customHeight="1">
      <c r="EP1632" s="167"/>
      <c r="EQ1632" s="167"/>
      <c r="ER1632" s="189"/>
    </row>
    <row r="1633" spans="146:148" ht="27.6" customHeight="1">
      <c r="EP1633" s="167"/>
      <c r="EQ1633" s="167"/>
      <c r="ER1633" s="189"/>
    </row>
    <row r="1634" spans="146:148" ht="27.6" customHeight="1">
      <c r="EP1634" s="167"/>
      <c r="EQ1634" s="167"/>
      <c r="ER1634" s="189"/>
    </row>
    <row r="1635" spans="146:148" ht="27.6" customHeight="1">
      <c r="EP1635" s="167"/>
      <c r="EQ1635" s="167"/>
      <c r="ER1635" s="189"/>
    </row>
    <row r="1636" spans="146:148" ht="27.6" customHeight="1">
      <c r="EP1636" s="167"/>
      <c r="EQ1636" s="167"/>
      <c r="ER1636" s="189"/>
    </row>
    <row r="1637" spans="146:148" ht="27.6" customHeight="1">
      <c r="EP1637" s="167"/>
      <c r="EQ1637" s="167"/>
      <c r="ER1637" s="189"/>
    </row>
    <row r="1638" spans="146:148" ht="27.6" customHeight="1">
      <c r="EP1638" s="167"/>
      <c r="EQ1638" s="167"/>
      <c r="ER1638" s="189"/>
    </row>
    <row r="1639" spans="146:148" ht="27.6" customHeight="1">
      <c r="EP1639" s="167"/>
      <c r="EQ1639" s="167"/>
      <c r="ER1639" s="189"/>
    </row>
    <row r="1640" spans="146:148" ht="27.6" customHeight="1">
      <c r="EP1640" s="167"/>
      <c r="EQ1640" s="167"/>
      <c r="ER1640" s="189"/>
    </row>
    <row r="1641" spans="146:148" ht="27.6" customHeight="1">
      <c r="EP1641" s="167"/>
      <c r="EQ1641" s="167"/>
      <c r="ER1641" s="189"/>
    </row>
    <row r="1642" spans="146:148" ht="27.6" customHeight="1">
      <c r="EP1642" s="167"/>
      <c r="EQ1642" s="167"/>
      <c r="ER1642" s="189"/>
    </row>
    <row r="1643" spans="146:148" ht="27.6" customHeight="1">
      <c r="EP1643" s="167"/>
      <c r="EQ1643" s="167"/>
      <c r="ER1643" s="189"/>
    </row>
    <row r="1644" spans="146:148" ht="27.6" customHeight="1">
      <c r="EP1644" s="167"/>
      <c r="EQ1644" s="167"/>
      <c r="ER1644" s="189"/>
    </row>
    <row r="1645" spans="146:148" ht="27.6" customHeight="1">
      <c r="EP1645" s="167"/>
      <c r="EQ1645" s="167"/>
      <c r="ER1645" s="189"/>
    </row>
    <row r="1646" spans="146:148" ht="27.6" customHeight="1">
      <c r="EP1646" s="167"/>
      <c r="EQ1646" s="167"/>
      <c r="ER1646" s="189"/>
    </row>
    <row r="1647" spans="146:148" ht="27.6" customHeight="1">
      <c r="EP1647" s="167"/>
      <c r="EQ1647" s="167"/>
      <c r="ER1647" s="189"/>
    </row>
    <row r="1648" spans="146:148" ht="27.6" customHeight="1">
      <c r="EP1648" s="167"/>
      <c r="EQ1648" s="167"/>
      <c r="ER1648" s="189"/>
    </row>
    <row r="1649" spans="146:148" ht="27.6" customHeight="1">
      <c r="EP1649" s="167"/>
      <c r="EQ1649" s="167"/>
      <c r="ER1649" s="189"/>
    </row>
    <row r="1650" spans="146:148" ht="27.6" customHeight="1">
      <c r="EP1650" s="167"/>
      <c r="EQ1650" s="167"/>
      <c r="ER1650" s="189"/>
    </row>
    <row r="1651" spans="146:148" ht="27.6" customHeight="1">
      <c r="EP1651" s="167"/>
      <c r="EQ1651" s="167"/>
      <c r="ER1651" s="189"/>
    </row>
    <row r="1652" spans="146:148" ht="27.6" customHeight="1">
      <c r="EP1652" s="167"/>
      <c r="EQ1652" s="167"/>
      <c r="ER1652" s="189"/>
    </row>
    <row r="1653" spans="146:148" ht="27.6" customHeight="1">
      <c r="EP1653" s="167"/>
      <c r="EQ1653" s="167"/>
      <c r="ER1653" s="189"/>
    </row>
    <row r="1654" spans="146:148" ht="27.6" customHeight="1">
      <c r="EP1654" s="167"/>
      <c r="EQ1654" s="167"/>
      <c r="ER1654" s="189"/>
    </row>
    <row r="1655" spans="146:148" ht="27.6" customHeight="1">
      <c r="EP1655" s="167"/>
      <c r="EQ1655" s="167"/>
      <c r="ER1655" s="189"/>
    </row>
    <row r="1656" spans="146:148" ht="27.6" customHeight="1">
      <c r="EP1656" s="167"/>
      <c r="EQ1656" s="167"/>
      <c r="ER1656" s="189"/>
    </row>
    <row r="1657" spans="146:148" ht="27.6" customHeight="1">
      <c r="EP1657" s="167"/>
      <c r="EQ1657" s="167"/>
      <c r="ER1657" s="189"/>
    </row>
    <row r="1658" spans="146:148" ht="27.6" customHeight="1">
      <c r="EP1658" s="167"/>
      <c r="EQ1658" s="167"/>
      <c r="ER1658" s="189"/>
    </row>
    <row r="1659" spans="146:148" ht="27.6" customHeight="1">
      <c r="EP1659" s="167"/>
      <c r="EQ1659" s="167"/>
      <c r="ER1659" s="189"/>
    </row>
    <row r="1660" spans="146:148" ht="27.6" customHeight="1">
      <c r="EP1660" s="167"/>
      <c r="EQ1660" s="167"/>
      <c r="ER1660" s="189"/>
    </row>
    <row r="1661" spans="146:148" ht="27.6" customHeight="1">
      <c r="EP1661" s="167"/>
      <c r="EQ1661" s="167"/>
      <c r="ER1661" s="189"/>
    </row>
    <row r="1662" spans="146:148" ht="27.6" customHeight="1">
      <c r="EP1662" s="167"/>
      <c r="EQ1662" s="167"/>
      <c r="ER1662" s="189"/>
    </row>
    <row r="1663" spans="146:148" ht="27.6" customHeight="1">
      <c r="EP1663" s="167"/>
      <c r="EQ1663" s="167"/>
      <c r="ER1663" s="189"/>
    </row>
    <row r="1664" spans="146:148" ht="27.6" customHeight="1">
      <c r="EP1664" s="167"/>
      <c r="EQ1664" s="167"/>
      <c r="ER1664" s="189"/>
    </row>
    <row r="1665" spans="146:148" ht="27.6" customHeight="1">
      <c r="EP1665" s="167"/>
      <c r="EQ1665" s="167"/>
      <c r="ER1665" s="189"/>
    </row>
    <row r="1666" spans="146:148" ht="27.6" customHeight="1">
      <c r="EP1666" s="167"/>
      <c r="EQ1666" s="167"/>
      <c r="ER1666" s="189"/>
    </row>
    <row r="1667" spans="146:148" ht="27.6" customHeight="1">
      <c r="EP1667" s="167"/>
      <c r="EQ1667" s="167"/>
      <c r="ER1667" s="189"/>
    </row>
    <row r="1668" spans="146:148" ht="27.6" customHeight="1">
      <c r="EP1668" s="167"/>
      <c r="EQ1668" s="167"/>
      <c r="ER1668" s="189"/>
    </row>
    <row r="1669" spans="146:148" ht="27.6" customHeight="1">
      <c r="EP1669" s="167"/>
      <c r="EQ1669" s="167"/>
      <c r="ER1669" s="189"/>
    </row>
    <row r="1670" spans="146:148" ht="27.6" customHeight="1">
      <c r="EP1670" s="167"/>
      <c r="EQ1670" s="167"/>
      <c r="ER1670" s="189"/>
    </row>
    <row r="1671" spans="146:148" ht="27.6" customHeight="1">
      <c r="EP1671" s="167"/>
      <c r="EQ1671" s="167"/>
      <c r="ER1671" s="189"/>
    </row>
    <row r="1672" spans="146:148" ht="27.6" customHeight="1">
      <c r="EP1672" s="167"/>
      <c r="EQ1672" s="167"/>
      <c r="ER1672" s="189"/>
    </row>
    <row r="1673" spans="146:148" ht="27.6" customHeight="1">
      <c r="EP1673" s="167"/>
      <c r="EQ1673" s="167"/>
      <c r="ER1673" s="189"/>
    </row>
    <row r="1674" spans="146:148" ht="27.6" customHeight="1">
      <c r="EP1674" s="167"/>
      <c r="EQ1674" s="167"/>
      <c r="ER1674" s="189"/>
    </row>
    <row r="1675" spans="146:148" ht="27.6" customHeight="1">
      <c r="EP1675" s="167"/>
      <c r="EQ1675" s="167"/>
      <c r="ER1675" s="189"/>
    </row>
    <row r="1676" spans="146:148" ht="27.6" customHeight="1">
      <c r="EP1676" s="167"/>
      <c r="EQ1676" s="167"/>
      <c r="ER1676" s="189"/>
    </row>
    <row r="5001" spans="137:144" ht="27.6" customHeight="1">
      <c r="EG5001" s="87" t="s">
        <v>2149</v>
      </c>
      <c r="EH5001" s="87" t="s">
        <v>3094</v>
      </c>
      <c r="EI5001" s="87" t="s">
        <v>3095</v>
      </c>
      <c r="EM5001" s="87" t="s">
        <v>2151</v>
      </c>
      <c r="EN5001" s="87">
        <v>250</v>
      </c>
    </row>
    <row r="5002" spans="137:144" ht="27.6" customHeight="1">
      <c r="EG5002" s="87" t="s">
        <v>2149</v>
      </c>
      <c r="EH5002" s="87" t="s">
        <v>3096</v>
      </c>
      <c r="EI5002" s="87" t="s">
        <v>3097</v>
      </c>
      <c r="EM5002" s="87" t="s">
        <v>2151</v>
      </c>
      <c r="EN5002" s="87">
        <v>200</v>
      </c>
    </row>
    <row r="5003" spans="137:144" ht="27.6" customHeight="1">
      <c r="EG5003" s="87" t="s">
        <v>2149</v>
      </c>
      <c r="EH5003" s="87" t="s">
        <v>3098</v>
      </c>
      <c r="EI5003" s="87" t="s">
        <v>3099</v>
      </c>
      <c r="EM5003" s="87" t="s">
        <v>2151</v>
      </c>
      <c r="EN5003" s="87">
        <v>50</v>
      </c>
    </row>
    <row r="5004" spans="137:144" ht="27.6" customHeight="1">
      <c r="EG5004" s="87" t="s">
        <v>2149</v>
      </c>
      <c r="EH5004" s="87" t="s">
        <v>3100</v>
      </c>
      <c r="EI5004" s="87" t="s">
        <v>3101</v>
      </c>
      <c r="EM5004" s="87" t="s">
        <v>2151</v>
      </c>
      <c r="EN5004" s="87">
        <v>900</v>
      </c>
    </row>
    <row r="5005" spans="137:144" ht="27.6" customHeight="1">
      <c r="EG5005" s="87" t="s">
        <v>2149</v>
      </c>
      <c r="EH5005" s="87" t="s">
        <v>3102</v>
      </c>
      <c r="EI5005" s="87" t="s">
        <v>3103</v>
      </c>
      <c r="EM5005" s="87" t="s">
        <v>2151</v>
      </c>
      <c r="EN5005" s="87">
        <v>700</v>
      </c>
    </row>
    <row r="5006" spans="137:144" ht="27.6" customHeight="1">
      <c r="EG5006" s="87" t="s">
        <v>2149</v>
      </c>
      <c r="EH5006" s="87" t="s">
        <v>3104</v>
      </c>
      <c r="EI5006" s="87" t="s">
        <v>3105</v>
      </c>
      <c r="EM5006" s="87" t="s">
        <v>2151</v>
      </c>
      <c r="EN5006" s="87">
        <v>250</v>
      </c>
    </row>
    <row r="5007" spans="137:144" ht="27.6" customHeight="1">
      <c r="EG5007" s="87" t="s">
        <v>2149</v>
      </c>
      <c r="EH5007" s="87" t="s">
        <v>3106</v>
      </c>
      <c r="EI5007" s="87" t="s">
        <v>3107</v>
      </c>
      <c r="EM5007" s="87" t="s">
        <v>2151</v>
      </c>
      <c r="EN5007" s="87">
        <v>1200</v>
      </c>
    </row>
    <row r="5008" spans="137:144" ht="27.6" customHeight="1">
      <c r="EG5008" s="87" t="s">
        <v>2149</v>
      </c>
      <c r="EH5008" s="87" t="s">
        <v>3108</v>
      </c>
      <c r="EI5008" s="87" t="s">
        <v>3109</v>
      </c>
      <c r="EM5008" s="87" t="s">
        <v>2151</v>
      </c>
      <c r="EN5008" s="87">
        <v>300</v>
      </c>
    </row>
    <row r="5009" spans="137:144" ht="27.6" customHeight="1">
      <c r="EG5009" s="87" t="s">
        <v>2149</v>
      </c>
      <c r="EH5009" s="87" t="s">
        <v>3110</v>
      </c>
      <c r="EI5009" s="87" t="s">
        <v>3111</v>
      </c>
      <c r="EM5009" s="87" t="s">
        <v>2151</v>
      </c>
      <c r="EN5009" s="87">
        <v>350</v>
      </c>
    </row>
    <row r="5010" spans="137:144" ht="27.6" customHeight="1">
      <c r="EG5010" s="87" t="s">
        <v>2149</v>
      </c>
      <c r="EH5010" s="87" t="s">
        <v>3112</v>
      </c>
      <c r="EI5010" s="87" t="s">
        <v>3113</v>
      </c>
      <c r="EM5010" s="87" t="s">
        <v>2151</v>
      </c>
      <c r="EN5010" s="87">
        <v>1200</v>
      </c>
    </row>
    <row r="5011" spans="137:144" ht="27.6" customHeight="1">
      <c r="EG5011" s="87" t="s">
        <v>2149</v>
      </c>
      <c r="EH5011" s="87" t="s">
        <v>3114</v>
      </c>
      <c r="EI5011" s="87" t="s">
        <v>3115</v>
      </c>
      <c r="EM5011" s="87" t="s">
        <v>2151</v>
      </c>
      <c r="EN5011" s="87">
        <v>150</v>
      </c>
    </row>
    <row r="5012" spans="137:144" ht="27.6" customHeight="1">
      <c r="EG5012" s="87" t="s">
        <v>2149</v>
      </c>
      <c r="EH5012" s="87" t="s">
        <v>3116</v>
      </c>
      <c r="EI5012" s="87" t="s">
        <v>3117</v>
      </c>
      <c r="EM5012" s="87" t="s">
        <v>2151</v>
      </c>
      <c r="EN5012" s="87">
        <v>350</v>
      </c>
    </row>
    <row r="5013" spans="137:144" ht="27.6" customHeight="1">
      <c r="EG5013" s="87" t="s">
        <v>2149</v>
      </c>
      <c r="EH5013" s="87" t="s">
        <v>3118</v>
      </c>
      <c r="EI5013" s="87" t="s">
        <v>3119</v>
      </c>
      <c r="EM5013" s="87" t="s">
        <v>2151</v>
      </c>
      <c r="EN5013" s="87">
        <v>1150</v>
      </c>
    </row>
    <row r="5014" spans="137:144" ht="27.6" customHeight="1">
      <c r="EG5014" s="87" t="s">
        <v>2149</v>
      </c>
      <c r="EH5014" s="87" t="s">
        <v>3120</v>
      </c>
      <c r="EI5014" s="87" t="s">
        <v>3121</v>
      </c>
      <c r="EM5014" s="87" t="s">
        <v>2151</v>
      </c>
      <c r="EN5014" s="87">
        <v>150</v>
      </c>
    </row>
    <row r="5015" spans="137:144" ht="27.6" customHeight="1">
      <c r="EG5015" s="87" t="s">
        <v>2149</v>
      </c>
      <c r="EH5015" s="87" t="s">
        <v>3122</v>
      </c>
      <c r="EI5015" s="87" t="s">
        <v>3123</v>
      </c>
      <c r="EM5015" s="87" t="s">
        <v>2151</v>
      </c>
      <c r="EN5015" s="87">
        <v>150</v>
      </c>
    </row>
    <row r="5016" spans="137:144" ht="27.6" customHeight="1">
      <c r="EG5016" s="87" t="s">
        <v>2149</v>
      </c>
      <c r="EH5016" s="87" t="s">
        <v>3124</v>
      </c>
      <c r="EI5016" s="87" t="s">
        <v>3125</v>
      </c>
      <c r="EM5016" s="87" t="s">
        <v>2151</v>
      </c>
      <c r="EN5016" s="87">
        <v>150</v>
      </c>
    </row>
    <row r="5017" spans="137:144" ht="27.6" customHeight="1">
      <c r="EG5017" s="87" t="s">
        <v>2149</v>
      </c>
      <c r="EH5017" s="87" t="s">
        <v>3126</v>
      </c>
      <c r="EI5017" s="87" t="s">
        <v>3127</v>
      </c>
      <c r="EM5017" s="87" t="s">
        <v>2151</v>
      </c>
      <c r="EN5017" s="87">
        <v>100</v>
      </c>
    </row>
    <row r="5018" spans="137:144" ht="27.6" customHeight="1">
      <c r="EG5018" s="87" t="s">
        <v>2149</v>
      </c>
      <c r="EH5018" s="87" t="s">
        <v>3128</v>
      </c>
      <c r="EI5018" s="87" t="s">
        <v>3129</v>
      </c>
      <c r="EM5018" s="87" t="s">
        <v>2151</v>
      </c>
      <c r="EN5018" s="87">
        <v>1050</v>
      </c>
    </row>
    <row r="5019" spans="137:144" ht="27.6" customHeight="1">
      <c r="EG5019" s="87" t="s">
        <v>2149</v>
      </c>
      <c r="EH5019" s="87" t="s">
        <v>3130</v>
      </c>
      <c r="EI5019" s="87" t="s">
        <v>3131</v>
      </c>
      <c r="EM5019" s="87" t="s">
        <v>2151</v>
      </c>
      <c r="EN5019" s="87">
        <v>1100</v>
      </c>
    </row>
    <row r="5020" spans="137:144" ht="27.6" customHeight="1">
      <c r="EG5020" s="87" t="s">
        <v>2149</v>
      </c>
      <c r="EH5020" s="87" t="s">
        <v>3132</v>
      </c>
      <c r="EI5020" s="87" t="s">
        <v>3133</v>
      </c>
      <c r="EM5020" s="87" t="s">
        <v>2151</v>
      </c>
      <c r="EN5020" s="87">
        <v>1700</v>
      </c>
    </row>
    <row r="5021" spans="137:144" ht="27.6" customHeight="1">
      <c r="EG5021" s="87" t="s">
        <v>2149</v>
      </c>
      <c r="EH5021" s="87" t="s">
        <v>3134</v>
      </c>
      <c r="EI5021" s="87" t="s">
        <v>3135</v>
      </c>
      <c r="EM5021" s="87" t="s">
        <v>2151</v>
      </c>
      <c r="EN5021" s="87">
        <v>100</v>
      </c>
    </row>
    <row r="5022" spans="137:144" ht="27.6" customHeight="1">
      <c r="EG5022" s="87" t="s">
        <v>2149</v>
      </c>
      <c r="EH5022" s="87" t="s">
        <v>3136</v>
      </c>
      <c r="EI5022" s="87" t="s">
        <v>3137</v>
      </c>
      <c r="EM5022" s="87" t="s">
        <v>2151</v>
      </c>
      <c r="EN5022" s="87">
        <v>1000</v>
      </c>
    </row>
    <row r="5023" spans="137:144" ht="27.6" customHeight="1">
      <c r="EG5023" s="87" t="s">
        <v>2149</v>
      </c>
      <c r="EH5023" s="87" t="s">
        <v>3138</v>
      </c>
      <c r="EI5023" s="87" t="s">
        <v>3139</v>
      </c>
      <c r="EM5023" s="87" t="s">
        <v>2151</v>
      </c>
      <c r="EN5023" s="87">
        <v>150</v>
      </c>
    </row>
    <row r="5024" spans="137:144" ht="27.6" customHeight="1">
      <c r="EG5024" s="87" t="s">
        <v>2149</v>
      </c>
      <c r="EH5024" s="87" t="s">
        <v>3140</v>
      </c>
      <c r="EI5024" s="87" t="s">
        <v>3141</v>
      </c>
      <c r="EM5024" s="87" t="s">
        <v>2151</v>
      </c>
      <c r="EN5024" s="87">
        <v>100</v>
      </c>
    </row>
    <row r="5025" spans="137:144" ht="27.6" customHeight="1">
      <c r="EG5025" s="87" t="s">
        <v>2149</v>
      </c>
      <c r="EH5025" s="87" t="s">
        <v>3142</v>
      </c>
      <c r="EI5025" s="87" t="s">
        <v>3143</v>
      </c>
      <c r="EM5025" s="87" t="s">
        <v>2151</v>
      </c>
      <c r="EN5025" s="87">
        <v>2250</v>
      </c>
    </row>
    <row r="5026" spans="137:144" ht="27.6" customHeight="1">
      <c r="EG5026" s="87" t="s">
        <v>2149</v>
      </c>
      <c r="EH5026" s="87" t="s">
        <v>3144</v>
      </c>
      <c r="EI5026" s="87" t="s">
        <v>3145</v>
      </c>
      <c r="EM5026" s="87" t="s">
        <v>2151</v>
      </c>
      <c r="EN5026" s="87">
        <v>1350</v>
      </c>
    </row>
    <row r="5027" spans="137:144" ht="27.6" customHeight="1">
      <c r="EG5027" s="87" t="s">
        <v>2149</v>
      </c>
      <c r="EH5027" s="87" t="s">
        <v>3146</v>
      </c>
      <c r="EI5027" s="87" t="s">
        <v>3147</v>
      </c>
      <c r="EM5027" s="87" t="s">
        <v>2151</v>
      </c>
      <c r="EN5027" s="87">
        <v>150</v>
      </c>
    </row>
    <row r="5028" spans="137:144" ht="27.6" customHeight="1">
      <c r="EG5028" s="87" t="s">
        <v>2149</v>
      </c>
      <c r="EH5028" s="87" t="s">
        <v>3148</v>
      </c>
      <c r="EI5028" s="87" t="s">
        <v>3149</v>
      </c>
      <c r="EM5028" s="87" t="s">
        <v>2151</v>
      </c>
      <c r="EN5028" s="87">
        <v>250</v>
      </c>
    </row>
    <row r="5029" spans="137:144" ht="27.6" customHeight="1">
      <c r="EG5029" s="87" t="s">
        <v>2149</v>
      </c>
      <c r="EH5029" s="87" t="s">
        <v>3150</v>
      </c>
      <c r="EI5029" s="87" t="s">
        <v>3151</v>
      </c>
      <c r="EM5029" s="87" t="s">
        <v>2151</v>
      </c>
      <c r="EN5029" s="87">
        <v>300</v>
      </c>
    </row>
    <row r="5030" spans="137:144" ht="27.6" customHeight="1">
      <c r="EG5030" s="87" t="s">
        <v>2149</v>
      </c>
      <c r="EH5030" s="87" t="s">
        <v>3152</v>
      </c>
      <c r="EI5030" s="87" t="s">
        <v>3153</v>
      </c>
      <c r="EM5030" s="87" t="s">
        <v>2151</v>
      </c>
      <c r="EN5030" s="87">
        <v>300</v>
      </c>
    </row>
    <row r="5031" spans="137:144" ht="27.6" customHeight="1">
      <c r="EG5031" s="87" t="s">
        <v>2149</v>
      </c>
      <c r="EH5031" s="87" t="s">
        <v>3154</v>
      </c>
      <c r="EI5031" s="87" t="s">
        <v>3155</v>
      </c>
      <c r="EM5031" s="87" t="s">
        <v>2151</v>
      </c>
      <c r="EN5031" s="87">
        <v>200</v>
      </c>
    </row>
    <row r="5032" spans="137:144" ht="27.6" customHeight="1">
      <c r="EG5032" s="87" t="s">
        <v>2149</v>
      </c>
      <c r="EH5032" s="87" t="s">
        <v>3156</v>
      </c>
      <c r="EI5032" s="87" t="s">
        <v>3157</v>
      </c>
      <c r="EM5032" s="87" t="s">
        <v>2151</v>
      </c>
      <c r="EN5032" s="87">
        <v>200</v>
      </c>
    </row>
    <row r="5033" spans="137:144" ht="27.6" customHeight="1">
      <c r="EG5033" s="87" t="s">
        <v>2149</v>
      </c>
      <c r="EH5033" s="87" t="s">
        <v>3158</v>
      </c>
      <c r="EI5033" s="87" t="s">
        <v>3159</v>
      </c>
      <c r="EM5033" s="87" t="s">
        <v>2151</v>
      </c>
      <c r="EN5033" s="87">
        <v>150</v>
      </c>
    </row>
    <row r="5034" spans="137:144" ht="27.6" customHeight="1">
      <c r="EG5034" s="87" t="s">
        <v>2149</v>
      </c>
      <c r="EH5034" s="87" t="s">
        <v>3160</v>
      </c>
      <c r="EI5034" s="87" t="s">
        <v>3161</v>
      </c>
      <c r="EM5034" s="87" t="s">
        <v>2151</v>
      </c>
      <c r="EN5034" s="87">
        <v>100</v>
      </c>
    </row>
    <row r="5035" spans="137:144" ht="27.6" customHeight="1">
      <c r="EG5035" s="87" t="s">
        <v>2149</v>
      </c>
      <c r="EH5035" s="87" t="s">
        <v>3162</v>
      </c>
      <c r="EI5035" s="87" t="s">
        <v>3163</v>
      </c>
      <c r="EM5035" s="87" t="s">
        <v>2151</v>
      </c>
      <c r="EN5035" s="87">
        <v>1000</v>
      </c>
    </row>
    <row r="5036" spans="137:144" ht="27.6" customHeight="1">
      <c r="EG5036" s="87" t="s">
        <v>2149</v>
      </c>
      <c r="EH5036" s="87" t="s">
        <v>3164</v>
      </c>
      <c r="EI5036" s="87" t="s">
        <v>3165</v>
      </c>
      <c r="EM5036" s="87" t="s">
        <v>2151</v>
      </c>
      <c r="EN5036" s="87">
        <v>150</v>
      </c>
    </row>
    <row r="5037" spans="137:144" ht="27.6" customHeight="1">
      <c r="EG5037" s="87" t="s">
        <v>2149</v>
      </c>
      <c r="EH5037" s="87" t="s">
        <v>3166</v>
      </c>
      <c r="EI5037" s="87" t="s">
        <v>3167</v>
      </c>
      <c r="EM5037" s="87" t="s">
        <v>2151</v>
      </c>
      <c r="EN5037" s="87">
        <v>100</v>
      </c>
    </row>
    <row r="5038" spans="137:144" ht="27.6" customHeight="1">
      <c r="EG5038" s="87" t="s">
        <v>2149</v>
      </c>
      <c r="EH5038" s="87" t="s">
        <v>3168</v>
      </c>
      <c r="EI5038" s="87" t="s">
        <v>3169</v>
      </c>
      <c r="EM5038" s="87" t="s">
        <v>2151</v>
      </c>
      <c r="EN5038" s="87">
        <v>250</v>
      </c>
    </row>
    <row r="5039" spans="137:144" ht="27.6" customHeight="1">
      <c r="EG5039" s="87" t="s">
        <v>2149</v>
      </c>
      <c r="EH5039" s="87" t="s">
        <v>3170</v>
      </c>
      <c r="EI5039" s="87" t="s">
        <v>3171</v>
      </c>
      <c r="EM5039" s="87" t="s">
        <v>2151</v>
      </c>
      <c r="EN5039" s="87">
        <v>2400</v>
      </c>
    </row>
    <row r="5040" spans="137:144" ht="27.6" customHeight="1">
      <c r="EG5040" s="87" t="s">
        <v>2149</v>
      </c>
      <c r="EH5040" s="87" t="s">
        <v>3172</v>
      </c>
      <c r="EI5040" s="87" t="s">
        <v>3173</v>
      </c>
      <c r="EM5040" s="87" t="s">
        <v>2151</v>
      </c>
      <c r="EN5040" s="87">
        <v>350</v>
      </c>
    </row>
    <row r="5041" spans="137:144" ht="27.6" customHeight="1">
      <c r="EG5041" s="87" t="s">
        <v>2149</v>
      </c>
      <c r="EH5041" s="87" t="s">
        <v>3174</v>
      </c>
      <c r="EI5041" s="87" t="s">
        <v>3175</v>
      </c>
      <c r="EM5041" s="87" t="s">
        <v>2151</v>
      </c>
      <c r="EN5041" s="87">
        <v>450</v>
      </c>
    </row>
    <row r="5042" spans="137:144" ht="27.6" customHeight="1">
      <c r="EG5042" s="87" t="s">
        <v>2149</v>
      </c>
      <c r="EH5042" s="87" t="s">
        <v>3176</v>
      </c>
      <c r="EI5042" s="87" t="s">
        <v>3177</v>
      </c>
      <c r="EM5042" s="87" t="s">
        <v>2151</v>
      </c>
      <c r="EN5042" s="87">
        <v>350</v>
      </c>
    </row>
    <row r="5043" spans="137:144" ht="27.6" customHeight="1">
      <c r="EG5043" s="87" t="s">
        <v>2149</v>
      </c>
      <c r="EH5043" s="87" t="s">
        <v>3178</v>
      </c>
      <c r="EI5043" s="87" t="s">
        <v>3179</v>
      </c>
      <c r="EM5043" s="87" t="s">
        <v>2151</v>
      </c>
      <c r="EN5043" s="87">
        <v>950</v>
      </c>
    </row>
    <row r="5044" spans="137:144" ht="27.6" customHeight="1">
      <c r="EG5044" s="87" t="s">
        <v>2149</v>
      </c>
      <c r="EH5044" s="87" t="s">
        <v>3180</v>
      </c>
      <c r="EI5044" s="87" t="s">
        <v>3181</v>
      </c>
      <c r="EM5044" s="87" t="s">
        <v>2151</v>
      </c>
      <c r="EN5044" s="87">
        <v>1250</v>
      </c>
    </row>
    <row r="5045" spans="137:144" ht="27.6" customHeight="1">
      <c r="EG5045" s="87" t="s">
        <v>2149</v>
      </c>
      <c r="EH5045" s="87" t="s">
        <v>3182</v>
      </c>
      <c r="EI5045" s="87" t="s">
        <v>3183</v>
      </c>
      <c r="EM5045" s="87" t="s">
        <v>2151</v>
      </c>
      <c r="EN5045" s="87">
        <v>750</v>
      </c>
    </row>
    <row r="5046" spans="137:144" ht="27.6" customHeight="1">
      <c r="EG5046" s="87" t="s">
        <v>2149</v>
      </c>
      <c r="EH5046" s="87" t="s">
        <v>3184</v>
      </c>
      <c r="EI5046" s="87" t="s">
        <v>3185</v>
      </c>
      <c r="EM5046" s="87" t="s">
        <v>2151</v>
      </c>
      <c r="EN5046" s="87">
        <v>100</v>
      </c>
    </row>
    <row r="5047" spans="137:144" ht="27.6" customHeight="1">
      <c r="EG5047" s="87" t="s">
        <v>2149</v>
      </c>
      <c r="EH5047" s="87" t="s">
        <v>3186</v>
      </c>
      <c r="EI5047" s="87" t="s">
        <v>3187</v>
      </c>
      <c r="EM5047" s="87" t="s">
        <v>2151</v>
      </c>
      <c r="EN5047" s="87">
        <v>100</v>
      </c>
    </row>
    <row r="5048" spans="137:144" ht="27.6" customHeight="1">
      <c r="EG5048" s="87" t="s">
        <v>2149</v>
      </c>
      <c r="EH5048" s="87" t="s">
        <v>3188</v>
      </c>
      <c r="EI5048" s="87" t="s">
        <v>3189</v>
      </c>
      <c r="EM5048" s="87" t="s">
        <v>2151</v>
      </c>
      <c r="EN5048" s="87">
        <v>100</v>
      </c>
    </row>
    <row r="5049" spans="137:144" ht="27.6" customHeight="1">
      <c r="EG5049" s="87" t="s">
        <v>2149</v>
      </c>
      <c r="EH5049" s="87" t="s">
        <v>3190</v>
      </c>
      <c r="EI5049" s="87" t="s">
        <v>3191</v>
      </c>
      <c r="EM5049" s="87" t="s">
        <v>2151</v>
      </c>
      <c r="EN5049" s="87">
        <v>100</v>
      </c>
    </row>
    <row r="5050" spans="137:144" ht="27.6" customHeight="1">
      <c r="EG5050" s="87" t="s">
        <v>2149</v>
      </c>
      <c r="EH5050" s="87" t="s">
        <v>3192</v>
      </c>
      <c r="EI5050" s="87" t="s">
        <v>3193</v>
      </c>
      <c r="EM5050" s="87" t="s">
        <v>2151</v>
      </c>
      <c r="EN5050" s="87">
        <v>100</v>
      </c>
    </row>
    <row r="5051" spans="137:144" ht="27.6" customHeight="1">
      <c r="EG5051" s="87" t="s">
        <v>2149</v>
      </c>
      <c r="EH5051" s="87" t="s">
        <v>3194</v>
      </c>
      <c r="EI5051" s="87" t="s">
        <v>3195</v>
      </c>
      <c r="EM5051" s="87" t="s">
        <v>2151</v>
      </c>
      <c r="EN5051" s="87">
        <v>100</v>
      </c>
    </row>
    <row r="5052" spans="137:144" ht="27.6" customHeight="1">
      <c r="EG5052" s="87" t="s">
        <v>2149</v>
      </c>
      <c r="EH5052" s="87" t="s">
        <v>3196</v>
      </c>
      <c r="EI5052" s="87" t="s">
        <v>3197</v>
      </c>
      <c r="EM5052" s="87" t="s">
        <v>2151</v>
      </c>
      <c r="EN5052" s="87">
        <v>850</v>
      </c>
    </row>
    <row r="5053" spans="137:144" ht="27.6" customHeight="1">
      <c r="EG5053" s="87" t="s">
        <v>2149</v>
      </c>
      <c r="EH5053" s="87" t="s">
        <v>3198</v>
      </c>
      <c r="EI5053" s="87" t="s">
        <v>3199</v>
      </c>
      <c r="EM5053" s="87" t="s">
        <v>2151</v>
      </c>
      <c r="EN5053" s="87">
        <v>600</v>
      </c>
    </row>
    <row r="5054" spans="137:144" ht="27.6" customHeight="1">
      <c r="EG5054" s="87" t="s">
        <v>2149</v>
      </c>
      <c r="EH5054" s="87" t="s">
        <v>3200</v>
      </c>
      <c r="EI5054" s="87" t="s">
        <v>3201</v>
      </c>
      <c r="EM5054" s="87" t="s">
        <v>2151</v>
      </c>
      <c r="EN5054" s="87">
        <v>150</v>
      </c>
    </row>
    <row r="5055" spans="137:144" ht="27.6" customHeight="1">
      <c r="EG5055" s="87" t="s">
        <v>2149</v>
      </c>
      <c r="EH5055" s="87" t="s">
        <v>3202</v>
      </c>
      <c r="EI5055" s="87" t="s">
        <v>3203</v>
      </c>
      <c r="EM5055" s="87" t="s">
        <v>2151</v>
      </c>
      <c r="EN5055" s="87">
        <v>500</v>
      </c>
    </row>
    <row r="5056" spans="137:144" ht="27.6" customHeight="1">
      <c r="EG5056" s="87" t="s">
        <v>2149</v>
      </c>
      <c r="EH5056" s="87" t="s">
        <v>3204</v>
      </c>
      <c r="EI5056" s="87" t="s">
        <v>3205</v>
      </c>
      <c r="EM5056" s="87" t="s">
        <v>2151</v>
      </c>
      <c r="EN5056" s="87">
        <v>100</v>
      </c>
    </row>
    <row r="5057" spans="137:144" ht="27.6" customHeight="1">
      <c r="EG5057" s="87" t="s">
        <v>2149</v>
      </c>
      <c r="EH5057" s="87" t="s">
        <v>3206</v>
      </c>
      <c r="EI5057" s="87" t="s">
        <v>3207</v>
      </c>
      <c r="EM5057" s="87" t="s">
        <v>2151</v>
      </c>
      <c r="EN5057" s="87">
        <v>100</v>
      </c>
    </row>
    <row r="5058" spans="137:144" ht="27.6" customHeight="1">
      <c r="EG5058" s="87" t="s">
        <v>2149</v>
      </c>
      <c r="EH5058" s="87" t="s">
        <v>3208</v>
      </c>
      <c r="EI5058" s="87" t="s">
        <v>3209</v>
      </c>
      <c r="EM5058" s="87" t="s">
        <v>2151</v>
      </c>
      <c r="EN5058" s="87">
        <v>100</v>
      </c>
    </row>
    <row r="5059" spans="137:144" ht="27.6" customHeight="1">
      <c r="EG5059" s="87" t="s">
        <v>2149</v>
      </c>
      <c r="EH5059" s="87" t="s">
        <v>3210</v>
      </c>
      <c r="EI5059" s="87" t="s">
        <v>3211</v>
      </c>
      <c r="EM5059" s="87" t="s">
        <v>2151</v>
      </c>
      <c r="EN5059" s="87">
        <v>150</v>
      </c>
    </row>
    <row r="5060" spans="137:144" ht="27.6" customHeight="1">
      <c r="EG5060" s="87" t="s">
        <v>2149</v>
      </c>
      <c r="EH5060" s="87" t="s">
        <v>3212</v>
      </c>
      <c r="EI5060" s="87" t="s">
        <v>3213</v>
      </c>
      <c r="EM5060" s="87" t="s">
        <v>2151</v>
      </c>
      <c r="EN5060" s="87">
        <v>150</v>
      </c>
    </row>
    <row r="5061" spans="137:144" ht="27.6" customHeight="1">
      <c r="EG5061" s="87" t="s">
        <v>2149</v>
      </c>
      <c r="EH5061" s="87" t="s">
        <v>3214</v>
      </c>
      <c r="EI5061" s="87" t="s">
        <v>3215</v>
      </c>
      <c r="EM5061" s="87" t="s">
        <v>2151</v>
      </c>
      <c r="EN5061" s="87">
        <v>250</v>
      </c>
    </row>
    <row r="5062" spans="137:144" ht="27.6" customHeight="1">
      <c r="EG5062" s="87" t="s">
        <v>2149</v>
      </c>
      <c r="EH5062" s="87" t="s">
        <v>3216</v>
      </c>
      <c r="EI5062" s="87" t="s">
        <v>3217</v>
      </c>
      <c r="EM5062" s="87" t="s">
        <v>2151</v>
      </c>
      <c r="EN5062" s="87">
        <v>50</v>
      </c>
    </row>
    <row r="5063" spans="137:144" ht="27.6" customHeight="1">
      <c r="EG5063" s="87" t="s">
        <v>2149</v>
      </c>
      <c r="EH5063" s="87" t="s">
        <v>3218</v>
      </c>
      <c r="EI5063" s="87" t="s">
        <v>3219</v>
      </c>
      <c r="EM5063" s="87" t="s">
        <v>2151</v>
      </c>
      <c r="EN5063" s="87">
        <v>900</v>
      </c>
    </row>
    <row r="5064" spans="137:144" ht="27.6" customHeight="1">
      <c r="EG5064" s="87" t="s">
        <v>2149</v>
      </c>
      <c r="EH5064" s="87" t="s">
        <v>3220</v>
      </c>
      <c r="EI5064" s="87" t="s">
        <v>3221</v>
      </c>
      <c r="EM5064" s="87" t="s">
        <v>2151</v>
      </c>
      <c r="EN5064" s="87">
        <v>200</v>
      </c>
    </row>
    <row r="5065" spans="137:144" ht="27.6" customHeight="1">
      <c r="EG5065" s="87" t="s">
        <v>2149</v>
      </c>
      <c r="EH5065" s="87" t="s">
        <v>3222</v>
      </c>
      <c r="EI5065" s="87" t="s">
        <v>3223</v>
      </c>
      <c r="EM5065" s="87" t="s">
        <v>2151</v>
      </c>
      <c r="EN5065" s="87">
        <v>200</v>
      </c>
    </row>
    <row r="5066" spans="137:144" ht="27.6" customHeight="1">
      <c r="EG5066" s="87" t="s">
        <v>2149</v>
      </c>
      <c r="EH5066" s="87" t="s">
        <v>3224</v>
      </c>
      <c r="EI5066" s="87" t="s">
        <v>3225</v>
      </c>
      <c r="EM5066" s="87" t="s">
        <v>2151</v>
      </c>
      <c r="EN5066" s="87">
        <v>250</v>
      </c>
    </row>
    <row r="5067" spans="137:144" ht="27.6" customHeight="1">
      <c r="EG5067" s="87" t="s">
        <v>2149</v>
      </c>
      <c r="EH5067" s="87" t="s">
        <v>3226</v>
      </c>
      <c r="EI5067" s="87" t="s">
        <v>3227</v>
      </c>
      <c r="EM5067" s="87" t="s">
        <v>2151</v>
      </c>
      <c r="EN5067" s="87">
        <v>450</v>
      </c>
    </row>
    <row r="5068" spans="137:144" ht="27.6" customHeight="1">
      <c r="EG5068" s="87" t="s">
        <v>2149</v>
      </c>
      <c r="EH5068" s="87" t="s">
        <v>3228</v>
      </c>
      <c r="EI5068" s="87" t="s">
        <v>3229</v>
      </c>
      <c r="EM5068" s="87" t="s">
        <v>2151</v>
      </c>
      <c r="EN5068" s="87">
        <v>200</v>
      </c>
    </row>
    <row r="5069" spans="137:144" ht="27.6" customHeight="1">
      <c r="EG5069" s="87" t="s">
        <v>2149</v>
      </c>
      <c r="EH5069" s="87" t="s">
        <v>3230</v>
      </c>
      <c r="EI5069" s="87" t="s">
        <v>3231</v>
      </c>
      <c r="EM5069" s="87" t="s">
        <v>2151</v>
      </c>
      <c r="EN5069" s="87">
        <v>450</v>
      </c>
    </row>
    <row r="5070" spans="137:144" ht="27.6" customHeight="1">
      <c r="EG5070" s="87" t="s">
        <v>2149</v>
      </c>
      <c r="EH5070" s="87" t="s">
        <v>3232</v>
      </c>
      <c r="EI5070" s="87" t="s">
        <v>3233</v>
      </c>
      <c r="EM5070" s="87" t="s">
        <v>2151</v>
      </c>
      <c r="EN5070" s="87">
        <v>850</v>
      </c>
    </row>
    <row r="5071" spans="137:144" ht="27.6" customHeight="1">
      <c r="EG5071" s="87" t="s">
        <v>2149</v>
      </c>
      <c r="EH5071" s="87" t="s">
        <v>3234</v>
      </c>
      <c r="EI5071" s="87" t="s">
        <v>3235</v>
      </c>
      <c r="EM5071" s="87" t="s">
        <v>2151</v>
      </c>
      <c r="EN5071" s="87">
        <v>200</v>
      </c>
    </row>
    <row r="5072" spans="137:144" ht="27.6" customHeight="1">
      <c r="EG5072" s="87" t="s">
        <v>2149</v>
      </c>
      <c r="EH5072" s="87" t="s">
        <v>3236</v>
      </c>
      <c r="EI5072" s="87" t="s">
        <v>3237</v>
      </c>
      <c r="EM5072" s="87" t="s">
        <v>2151</v>
      </c>
      <c r="EN5072" s="87">
        <v>150</v>
      </c>
    </row>
    <row r="5073" spans="137:144" ht="27.6" customHeight="1">
      <c r="EG5073" s="87" t="s">
        <v>2149</v>
      </c>
      <c r="EH5073" s="87" t="s">
        <v>3238</v>
      </c>
      <c r="EI5073" s="87" t="s">
        <v>3239</v>
      </c>
      <c r="EM5073" s="87" t="s">
        <v>2151</v>
      </c>
      <c r="EN5073" s="87">
        <v>150</v>
      </c>
    </row>
    <row r="5074" spans="137:144" ht="27.6" customHeight="1">
      <c r="EG5074" s="87" t="s">
        <v>2149</v>
      </c>
      <c r="EH5074" s="87" t="s">
        <v>3240</v>
      </c>
      <c r="EI5074" s="87" t="s">
        <v>3241</v>
      </c>
      <c r="EM5074" s="87" t="s">
        <v>2151</v>
      </c>
      <c r="EN5074" s="87">
        <v>50</v>
      </c>
    </row>
    <row r="5075" spans="137:144" ht="27.6" customHeight="1">
      <c r="EG5075" s="87" t="s">
        <v>2149</v>
      </c>
      <c r="EH5075" s="87" t="s">
        <v>3242</v>
      </c>
      <c r="EI5075" s="87" t="s">
        <v>3243</v>
      </c>
      <c r="EM5075" s="87" t="s">
        <v>2151</v>
      </c>
      <c r="EN5075" s="87">
        <v>250</v>
      </c>
    </row>
    <row r="5076" spans="137:144" ht="27.6" customHeight="1">
      <c r="EG5076" s="87" t="s">
        <v>2149</v>
      </c>
      <c r="EH5076" s="87" t="s">
        <v>3244</v>
      </c>
      <c r="EI5076" s="87" t="s">
        <v>3245</v>
      </c>
      <c r="EM5076" s="87" t="s">
        <v>2151</v>
      </c>
      <c r="EN5076" s="87">
        <v>100</v>
      </c>
    </row>
    <row r="5077" spans="137:144" ht="27.6" customHeight="1">
      <c r="EG5077" s="87" t="s">
        <v>2149</v>
      </c>
      <c r="EH5077" s="87" t="s">
        <v>3246</v>
      </c>
      <c r="EI5077" s="87" t="s">
        <v>3247</v>
      </c>
      <c r="EM5077" s="87" t="s">
        <v>2151</v>
      </c>
      <c r="EN5077" s="87">
        <v>1450</v>
      </c>
    </row>
    <row r="5078" spans="137:144" ht="27.6" customHeight="1">
      <c r="EG5078" s="87" t="s">
        <v>2149</v>
      </c>
      <c r="EH5078" s="87" t="s">
        <v>3248</v>
      </c>
      <c r="EI5078" s="87" t="s">
        <v>3249</v>
      </c>
      <c r="EM5078" s="87" t="s">
        <v>2151</v>
      </c>
      <c r="EN5078" s="87">
        <v>1700</v>
      </c>
    </row>
    <row r="5079" spans="137:144" ht="27.6" customHeight="1">
      <c r="EG5079" s="87" t="s">
        <v>2149</v>
      </c>
      <c r="EH5079" s="87" t="s">
        <v>3250</v>
      </c>
      <c r="EI5079" s="87" t="s">
        <v>3251</v>
      </c>
      <c r="EM5079" s="87" t="s">
        <v>2151</v>
      </c>
      <c r="EN5079" s="87">
        <v>50</v>
      </c>
    </row>
    <row r="5080" spans="137:144" ht="27.6" customHeight="1">
      <c r="EG5080" s="87" t="s">
        <v>2149</v>
      </c>
      <c r="EH5080" s="87" t="s">
        <v>3252</v>
      </c>
      <c r="EI5080" s="87" t="s">
        <v>3253</v>
      </c>
      <c r="EM5080" s="87" t="s">
        <v>2151</v>
      </c>
      <c r="EN5080" s="87">
        <v>50</v>
      </c>
    </row>
    <row r="5081" spans="137:144" ht="27.6" customHeight="1">
      <c r="EG5081" s="87" t="s">
        <v>2149</v>
      </c>
      <c r="EH5081" s="87" t="s">
        <v>3254</v>
      </c>
      <c r="EI5081" s="87" t="s">
        <v>3255</v>
      </c>
      <c r="EM5081" s="87" t="s">
        <v>2151</v>
      </c>
      <c r="EN5081" s="87">
        <v>50</v>
      </c>
    </row>
    <row r="5082" spans="137:144" ht="27.6" customHeight="1">
      <c r="EG5082" s="87" t="s">
        <v>2149</v>
      </c>
      <c r="EH5082" s="87" t="s">
        <v>3256</v>
      </c>
      <c r="EI5082" s="87" t="s">
        <v>3257</v>
      </c>
      <c r="EM5082" s="87" t="s">
        <v>2151</v>
      </c>
      <c r="EN5082" s="87">
        <v>0</v>
      </c>
    </row>
    <row r="5083" spans="137:144" ht="27.6" customHeight="1">
      <c r="EG5083" s="87" t="s">
        <v>2149</v>
      </c>
      <c r="EH5083" s="87" t="s">
        <v>3258</v>
      </c>
      <c r="EI5083" s="87" t="s">
        <v>3259</v>
      </c>
      <c r="EM5083" s="87" t="s">
        <v>2151</v>
      </c>
      <c r="EN5083" s="87">
        <v>0</v>
      </c>
    </row>
    <row r="5084" spans="137:144" ht="27.6" customHeight="1">
      <c r="EG5084" s="87" t="s">
        <v>2149</v>
      </c>
      <c r="EH5084" s="87" t="s">
        <v>3260</v>
      </c>
      <c r="EI5084" s="87" t="s">
        <v>3261</v>
      </c>
      <c r="EM5084" s="87" t="s">
        <v>2151</v>
      </c>
      <c r="EN5084" s="87">
        <v>0</v>
      </c>
    </row>
    <row r="5085" spans="137:144" ht="27.6" customHeight="1">
      <c r="EG5085" s="87" t="s">
        <v>2149</v>
      </c>
      <c r="EH5085" s="87" t="s">
        <v>3262</v>
      </c>
      <c r="EI5085" s="87" t="s">
        <v>3263</v>
      </c>
      <c r="EM5085" s="87" t="s">
        <v>2151</v>
      </c>
      <c r="EN5085" s="87">
        <v>50</v>
      </c>
    </row>
    <row r="5086" spans="137:144" ht="27.6" customHeight="1">
      <c r="EG5086" s="87" t="s">
        <v>2149</v>
      </c>
      <c r="EH5086" s="87" t="s">
        <v>3264</v>
      </c>
      <c r="EI5086" s="87" t="s">
        <v>3265</v>
      </c>
      <c r="EM5086" s="87" t="s">
        <v>2151</v>
      </c>
      <c r="EN5086" s="87">
        <v>150</v>
      </c>
    </row>
    <row r="5087" spans="137:144" ht="27.6" customHeight="1">
      <c r="EG5087" s="87" t="s">
        <v>2149</v>
      </c>
      <c r="EH5087" s="87" t="s">
        <v>3266</v>
      </c>
      <c r="EI5087" s="87" t="s">
        <v>3267</v>
      </c>
      <c r="EM5087" s="87" t="s">
        <v>2151</v>
      </c>
      <c r="EN5087" s="87">
        <v>2350</v>
      </c>
    </row>
    <row r="5088" spans="137:144" ht="27.6" customHeight="1">
      <c r="EG5088" s="87" t="s">
        <v>2149</v>
      </c>
      <c r="EH5088" s="87" t="s">
        <v>3268</v>
      </c>
      <c r="EI5088" s="87" t="s">
        <v>3269</v>
      </c>
      <c r="EM5088" s="87" t="s">
        <v>2151</v>
      </c>
      <c r="EN5088" s="87">
        <v>1500</v>
      </c>
    </row>
    <row r="5089" spans="137:144" ht="27.6" customHeight="1">
      <c r="EG5089" s="87" t="s">
        <v>2149</v>
      </c>
      <c r="EH5089" s="87" t="s">
        <v>3270</v>
      </c>
      <c r="EI5089" s="87" t="s">
        <v>3271</v>
      </c>
      <c r="EM5089" s="87" t="s">
        <v>2151</v>
      </c>
      <c r="EN5089" s="87">
        <v>450</v>
      </c>
    </row>
    <row r="5090" spans="137:144" ht="27.6" customHeight="1">
      <c r="EG5090" s="87" t="s">
        <v>2149</v>
      </c>
      <c r="EH5090" s="87" t="s">
        <v>3272</v>
      </c>
      <c r="EI5090" s="87" t="s">
        <v>3273</v>
      </c>
      <c r="EM5090" s="87" t="s">
        <v>2151</v>
      </c>
      <c r="EN5090" s="87">
        <v>200</v>
      </c>
    </row>
    <row r="5091" spans="137:144" ht="27.6" customHeight="1">
      <c r="EG5091" s="87" t="s">
        <v>2149</v>
      </c>
      <c r="EH5091" s="87" t="s">
        <v>3274</v>
      </c>
      <c r="EI5091" s="87" t="s">
        <v>3275</v>
      </c>
      <c r="EM5091" s="87" t="s">
        <v>2151</v>
      </c>
      <c r="EN5091" s="87">
        <v>2550</v>
      </c>
    </row>
    <row r="5092" spans="137:144" ht="27.6" customHeight="1">
      <c r="EG5092" s="87" t="s">
        <v>2149</v>
      </c>
      <c r="EH5092" s="87" t="s">
        <v>3276</v>
      </c>
      <c r="EI5092" s="87" t="s">
        <v>3277</v>
      </c>
      <c r="EM5092" s="87" t="s">
        <v>2151</v>
      </c>
      <c r="EN5092" s="87">
        <v>350</v>
      </c>
    </row>
    <row r="5093" spans="137:144" ht="27.6" customHeight="1">
      <c r="EG5093" s="87" t="s">
        <v>2149</v>
      </c>
      <c r="EH5093" s="87" t="s">
        <v>3278</v>
      </c>
      <c r="EI5093" s="87" t="s">
        <v>3279</v>
      </c>
      <c r="EM5093" s="87" t="s">
        <v>2151</v>
      </c>
      <c r="EN5093" s="87">
        <v>150</v>
      </c>
    </row>
    <row r="5094" spans="137:144" ht="27.6" customHeight="1">
      <c r="EG5094" s="87" t="s">
        <v>2149</v>
      </c>
      <c r="EH5094" s="87" t="s">
        <v>3280</v>
      </c>
      <c r="EI5094" s="87" t="s">
        <v>3281</v>
      </c>
      <c r="EM5094" s="87" t="s">
        <v>2151</v>
      </c>
      <c r="EN5094" s="87">
        <v>150</v>
      </c>
    </row>
    <row r="5095" spans="137:144" ht="27.6" customHeight="1">
      <c r="EG5095" s="87" t="s">
        <v>2149</v>
      </c>
      <c r="EH5095" s="87" t="s">
        <v>3282</v>
      </c>
      <c r="EI5095" s="87" t="s">
        <v>3283</v>
      </c>
      <c r="EM5095" s="87" t="s">
        <v>2151</v>
      </c>
      <c r="EN5095" s="87">
        <v>100</v>
      </c>
    </row>
    <row r="5096" spans="137:144" ht="27.6" customHeight="1">
      <c r="EG5096" s="87" t="s">
        <v>2149</v>
      </c>
      <c r="EH5096" s="87" t="s">
        <v>3284</v>
      </c>
      <c r="EI5096" s="87" t="s">
        <v>3285</v>
      </c>
      <c r="EM5096" s="87" t="s">
        <v>2151</v>
      </c>
      <c r="EN5096" s="87">
        <v>150</v>
      </c>
    </row>
    <row r="5097" spans="137:144" ht="27.6" customHeight="1">
      <c r="EG5097" s="87" t="s">
        <v>2149</v>
      </c>
      <c r="EH5097" s="87" t="s">
        <v>3286</v>
      </c>
      <c r="EI5097" s="87" t="s">
        <v>3287</v>
      </c>
      <c r="EM5097" s="87" t="s">
        <v>2151</v>
      </c>
      <c r="EN5097" s="87">
        <v>100</v>
      </c>
    </row>
    <row r="5098" spans="137:144" ht="27.6" customHeight="1">
      <c r="EG5098" s="87" t="s">
        <v>2149</v>
      </c>
      <c r="EH5098" s="87" t="s">
        <v>3288</v>
      </c>
      <c r="EI5098" s="87" t="s">
        <v>3289</v>
      </c>
      <c r="EM5098" s="87" t="s">
        <v>2151</v>
      </c>
      <c r="EN5098" s="87">
        <v>250</v>
      </c>
    </row>
    <row r="5099" spans="137:144" ht="27.6" customHeight="1">
      <c r="EG5099" s="87" t="s">
        <v>2149</v>
      </c>
      <c r="EH5099" s="87" t="s">
        <v>3290</v>
      </c>
      <c r="EI5099" s="87" t="s">
        <v>3291</v>
      </c>
      <c r="EM5099" s="87" t="s">
        <v>2151</v>
      </c>
      <c r="EN5099" s="87">
        <v>350</v>
      </c>
    </row>
    <row r="5100" spans="137:144" ht="27.6" customHeight="1">
      <c r="EG5100" s="87" t="s">
        <v>2149</v>
      </c>
      <c r="EH5100" s="87" t="s">
        <v>3292</v>
      </c>
      <c r="EI5100" s="87" t="s">
        <v>3293</v>
      </c>
      <c r="EM5100" s="87" t="s">
        <v>2151</v>
      </c>
      <c r="EN5100" s="87">
        <v>350</v>
      </c>
    </row>
    <row r="5101" spans="137:144" ht="27.6" customHeight="1">
      <c r="EG5101" s="87" t="s">
        <v>2149</v>
      </c>
      <c r="EH5101" s="87" t="s">
        <v>3294</v>
      </c>
      <c r="EI5101" s="87" t="s">
        <v>3295</v>
      </c>
      <c r="EM5101" s="87" t="s">
        <v>2151</v>
      </c>
      <c r="EN5101" s="87">
        <v>500</v>
      </c>
    </row>
    <row r="5102" spans="137:144" ht="27.6" customHeight="1">
      <c r="EG5102" s="87" t="s">
        <v>2149</v>
      </c>
      <c r="EH5102" s="87" t="s">
        <v>3296</v>
      </c>
      <c r="EI5102" s="87" t="s">
        <v>3297</v>
      </c>
      <c r="EM5102" s="87" t="s">
        <v>2151</v>
      </c>
      <c r="EN5102" s="87">
        <v>100</v>
      </c>
    </row>
    <row r="5103" spans="137:144" ht="27.6" customHeight="1">
      <c r="EG5103" s="87" t="s">
        <v>2149</v>
      </c>
      <c r="EH5103" s="87" t="s">
        <v>3298</v>
      </c>
      <c r="EI5103" s="87" t="s">
        <v>3299</v>
      </c>
      <c r="EM5103" s="87" t="s">
        <v>2151</v>
      </c>
      <c r="EN5103" s="87">
        <v>150</v>
      </c>
    </row>
    <row r="5104" spans="137:144" ht="27.6" customHeight="1">
      <c r="EG5104" s="87" t="s">
        <v>2149</v>
      </c>
      <c r="EH5104" s="87" t="s">
        <v>3300</v>
      </c>
      <c r="EI5104" s="87" t="s">
        <v>3301</v>
      </c>
      <c r="EM5104" s="87" t="s">
        <v>2151</v>
      </c>
      <c r="EN5104" s="87">
        <v>100</v>
      </c>
    </row>
    <row r="5105" spans="137:144" ht="27.6" customHeight="1">
      <c r="EG5105" s="87" t="s">
        <v>2149</v>
      </c>
      <c r="EH5105" s="87" t="s">
        <v>3302</v>
      </c>
      <c r="EI5105" s="87" t="s">
        <v>3303</v>
      </c>
      <c r="EM5105" s="87" t="s">
        <v>2151</v>
      </c>
      <c r="EN5105" s="87">
        <v>300</v>
      </c>
    </row>
    <row r="5106" spans="137:144" ht="27.6" customHeight="1">
      <c r="EG5106" s="87" t="s">
        <v>2149</v>
      </c>
      <c r="EH5106" s="87" t="s">
        <v>3304</v>
      </c>
      <c r="EI5106" s="87" t="s">
        <v>3305</v>
      </c>
      <c r="EM5106" s="87" t="s">
        <v>2151</v>
      </c>
      <c r="EN5106" s="87">
        <v>1550</v>
      </c>
    </row>
    <row r="5107" spans="137:144" ht="27.6" customHeight="1">
      <c r="EG5107" s="87" t="s">
        <v>2149</v>
      </c>
      <c r="EH5107" s="87" t="s">
        <v>3306</v>
      </c>
      <c r="EI5107" s="87" t="s">
        <v>3307</v>
      </c>
      <c r="EM5107" s="87" t="s">
        <v>2151</v>
      </c>
      <c r="EN5107" s="87">
        <v>250</v>
      </c>
    </row>
    <row r="5108" spans="137:144" ht="27.6" customHeight="1">
      <c r="EG5108" s="87" t="s">
        <v>2149</v>
      </c>
      <c r="EH5108" s="87" t="s">
        <v>3308</v>
      </c>
      <c r="EI5108" s="87" t="s">
        <v>3309</v>
      </c>
      <c r="EM5108" s="87" t="s">
        <v>2151</v>
      </c>
      <c r="EN5108" s="87">
        <v>100</v>
      </c>
    </row>
    <row r="5109" spans="137:144" ht="27.6" customHeight="1">
      <c r="EG5109" s="87" t="s">
        <v>2149</v>
      </c>
      <c r="EH5109" s="87" t="s">
        <v>3310</v>
      </c>
      <c r="EI5109" s="87" t="s">
        <v>3311</v>
      </c>
      <c r="EM5109" s="87" t="s">
        <v>2151</v>
      </c>
      <c r="EN5109" s="87">
        <v>100</v>
      </c>
    </row>
    <row r="5110" spans="137:144" ht="27.6" customHeight="1">
      <c r="EG5110" s="87" t="s">
        <v>2149</v>
      </c>
      <c r="EH5110" s="87" t="s">
        <v>3312</v>
      </c>
      <c r="EI5110" s="87" t="s">
        <v>3313</v>
      </c>
      <c r="EM5110" s="87" t="s">
        <v>2151</v>
      </c>
      <c r="EN5110" s="87">
        <v>1000</v>
      </c>
    </row>
    <row r="5111" spans="137:144" ht="27.6" customHeight="1">
      <c r="EG5111" s="87" t="s">
        <v>2149</v>
      </c>
      <c r="EH5111" s="87" t="s">
        <v>3314</v>
      </c>
      <c r="EI5111" s="87" t="s">
        <v>3315</v>
      </c>
      <c r="EM5111" s="87" t="s">
        <v>2151</v>
      </c>
      <c r="EN5111" s="87">
        <v>1700</v>
      </c>
    </row>
    <row r="5112" spans="137:144" ht="27.6" customHeight="1">
      <c r="EG5112" s="87" t="s">
        <v>2149</v>
      </c>
      <c r="EH5112" s="87" t="s">
        <v>3316</v>
      </c>
      <c r="EI5112" s="87" t="s">
        <v>3317</v>
      </c>
      <c r="EM5112" s="87" t="s">
        <v>2151</v>
      </c>
      <c r="EN5112" s="87">
        <v>500</v>
      </c>
    </row>
    <row r="5113" spans="137:144" ht="27.6" customHeight="1">
      <c r="EG5113" s="87" t="s">
        <v>2149</v>
      </c>
      <c r="EH5113" s="87" t="s">
        <v>3318</v>
      </c>
      <c r="EI5113" s="87" t="s">
        <v>3319</v>
      </c>
      <c r="EM5113" s="87" t="s">
        <v>2151</v>
      </c>
      <c r="EN5113" s="87">
        <v>250</v>
      </c>
    </row>
    <row r="5114" spans="137:144" ht="27.6" customHeight="1">
      <c r="EG5114" s="87" t="s">
        <v>2149</v>
      </c>
      <c r="EH5114" s="87" t="s">
        <v>3320</v>
      </c>
      <c r="EI5114" s="87" t="s">
        <v>3321</v>
      </c>
      <c r="EM5114" s="87" t="s">
        <v>2151</v>
      </c>
      <c r="EN5114" s="87">
        <v>300</v>
      </c>
    </row>
    <row r="5115" spans="137:144" ht="27.6" customHeight="1">
      <c r="EG5115" s="87" t="s">
        <v>2149</v>
      </c>
      <c r="EH5115" s="87" t="s">
        <v>3322</v>
      </c>
      <c r="EI5115" s="87" t="s">
        <v>3323</v>
      </c>
      <c r="EM5115" s="87" t="s">
        <v>2151</v>
      </c>
      <c r="EN5115" s="87">
        <v>250</v>
      </c>
    </row>
    <row r="5116" spans="137:144" ht="27.6" customHeight="1">
      <c r="EG5116" s="87" t="s">
        <v>2149</v>
      </c>
      <c r="EH5116" s="87" t="s">
        <v>3324</v>
      </c>
      <c r="EI5116" s="87" t="s">
        <v>3325</v>
      </c>
      <c r="EM5116" s="87" t="s">
        <v>2151</v>
      </c>
      <c r="EN5116" s="87">
        <v>250</v>
      </c>
    </row>
    <row r="5117" spans="137:144" ht="27.6" customHeight="1">
      <c r="EG5117" s="87" t="s">
        <v>2149</v>
      </c>
      <c r="EH5117" s="87" t="s">
        <v>3326</v>
      </c>
      <c r="EI5117" s="87" t="s">
        <v>3327</v>
      </c>
      <c r="EM5117" s="87" t="s">
        <v>2151</v>
      </c>
      <c r="EN5117" s="87">
        <v>50</v>
      </c>
    </row>
    <row r="5118" spans="137:144" ht="27.6" customHeight="1">
      <c r="EG5118" s="87" t="s">
        <v>2149</v>
      </c>
      <c r="EH5118" s="87" t="s">
        <v>3328</v>
      </c>
      <c r="EI5118" s="87" t="s">
        <v>3329</v>
      </c>
      <c r="EM5118" s="87" t="s">
        <v>2151</v>
      </c>
      <c r="EN5118" s="87">
        <v>350</v>
      </c>
    </row>
    <row r="5119" spans="137:144" ht="27.6" customHeight="1">
      <c r="EG5119" s="87" t="s">
        <v>2149</v>
      </c>
      <c r="EH5119" s="87" t="s">
        <v>3330</v>
      </c>
      <c r="EI5119" s="87" t="s">
        <v>3331</v>
      </c>
      <c r="EM5119" s="87" t="s">
        <v>2151</v>
      </c>
      <c r="EN5119" s="87">
        <v>250</v>
      </c>
    </row>
    <row r="5120" spans="137:144" ht="27.6" customHeight="1">
      <c r="EG5120" s="87" t="s">
        <v>2149</v>
      </c>
      <c r="EH5120" s="87" t="s">
        <v>3332</v>
      </c>
      <c r="EI5120" s="87" t="s">
        <v>3333</v>
      </c>
      <c r="EM5120" s="87" t="s">
        <v>2151</v>
      </c>
      <c r="EN5120" s="87">
        <v>200</v>
      </c>
    </row>
    <row r="5121" spans="137:144" ht="27.6" customHeight="1">
      <c r="EG5121" s="87" t="s">
        <v>2149</v>
      </c>
      <c r="EH5121" s="87" t="s">
        <v>3334</v>
      </c>
      <c r="EI5121" s="87" t="s">
        <v>3335</v>
      </c>
      <c r="EM5121" s="87" t="s">
        <v>2151</v>
      </c>
      <c r="EN5121" s="87">
        <v>200</v>
      </c>
    </row>
    <row r="5122" spans="137:144" ht="27.6" customHeight="1">
      <c r="EG5122" s="87" t="s">
        <v>2149</v>
      </c>
      <c r="EH5122" s="87" t="s">
        <v>3336</v>
      </c>
      <c r="EI5122" s="87" t="s">
        <v>3337</v>
      </c>
      <c r="EM5122" s="87" t="s">
        <v>2151</v>
      </c>
      <c r="EN5122" s="87">
        <v>250</v>
      </c>
    </row>
    <row r="5123" spans="137:144" ht="27.6" customHeight="1">
      <c r="EG5123" s="87" t="s">
        <v>2149</v>
      </c>
      <c r="EH5123" s="87" t="s">
        <v>3338</v>
      </c>
      <c r="EI5123" s="87" t="s">
        <v>3339</v>
      </c>
      <c r="EM5123" s="87" t="s">
        <v>2151</v>
      </c>
      <c r="EN5123" s="87">
        <v>300</v>
      </c>
    </row>
    <row r="5124" spans="137:144" ht="27.6" customHeight="1">
      <c r="EG5124" s="87" t="s">
        <v>2149</v>
      </c>
      <c r="EH5124" s="87" t="s">
        <v>3340</v>
      </c>
      <c r="EI5124" s="87" t="s">
        <v>3341</v>
      </c>
      <c r="EM5124" s="87" t="s">
        <v>2151</v>
      </c>
      <c r="EN5124" s="87">
        <v>200</v>
      </c>
    </row>
    <row r="5125" spans="137:144" ht="27.6" customHeight="1">
      <c r="EG5125" s="87" t="s">
        <v>2149</v>
      </c>
      <c r="EH5125" s="87" t="s">
        <v>3342</v>
      </c>
      <c r="EI5125" s="87" t="s">
        <v>3343</v>
      </c>
      <c r="EM5125" s="87" t="s">
        <v>2151</v>
      </c>
      <c r="EN5125" s="87">
        <v>150</v>
      </c>
    </row>
    <row r="5126" spans="137:144" ht="27.6" customHeight="1">
      <c r="EG5126" s="87" t="s">
        <v>2149</v>
      </c>
      <c r="EH5126" s="87" t="s">
        <v>3344</v>
      </c>
      <c r="EI5126" s="87" t="s">
        <v>3345</v>
      </c>
      <c r="EM5126" s="87" t="s">
        <v>2151</v>
      </c>
      <c r="EN5126" s="87">
        <v>550</v>
      </c>
    </row>
    <row r="5127" spans="137:144" ht="27.6" customHeight="1">
      <c r="EG5127" s="87" t="s">
        <v>2149</v>
      </c>
      <c r="EH5127" s="87" t="s">
        <v>3346</v>
      </c>
      <c r="EI5127" s="87" t="s">
        <v>3347</v>
      </c>
      <c r="EM5127" s="87" t="s">
        <v>2151</v>
      </c>
      <c r="EN5127" s="87">
        <v>50</v>
      </c>
    </row>
    <row r="5128" spans="137:144" ht="27.6" customHeight="1">
      <c r="EG5128" s="87" t="s">
        <v>2149</v>
      </c>
      <c r="EH5128" s="87" t="s">
        <v>3348</v>
      </c>
      <c r="EI5128" s="87" t="s">
        <v>3349</v>
      </c>
      <c r="EM5128" s="87" t="s">
        <v>2151</v>
      </c>
      <c r="EN5128" s="87">
        <v>1050</v>
      </c>
    </row>
    <row r="5129" spans="137:144" ht="27.6" customHeight="1">
      <c r="EG5129" s="87" t="s">
        <v>2149</v>
      </c>
      <c r="EH5129" s="87" t="s">
        <v>3350</v>
      </c>
      <c r="EI5129" s="87" t="s">
        <v>3351</v>
      </c>
      <c r="EM5129" s="87" t="s">
        <v>2151</v>
      </c>
      <c r="EN5129" s="87">
        <v>650</v>
      </c>
    </row>
    <row r="5130" spans="137:144" ht="27.6" customHeight="1">
      <c r="EG5130" s="87" t="s">
        <v>2149</v>
      </c>
      <c r="EH5130" s="87" t="s">
        <v>3352</v>
      </c>
      <c r="EI5130" s="87" t="s">
        <v>3353</v>
      </c>
      <c r="EM5130" s="87" t="s">
        <v>2151</v>
      </c>
      <c r="EN5130" s="87">
        <v>150</v>
      </c>
    </row>
    <row r="5131" spans="137:144" ht="27.6" customHeight="1">
      <c r="EG5131" s="87" t="s">
        <v>2149</v>
      </c>
      <c r="EH5131" s="87" t="s">
        <v>3354</v>
      </c>
      <c r="EI5131" s="87" t="s">
        <v>3355</v>
      </c>
      <c r="EM5131" s="87" t="s">
        <v>2151</v>
      </c>
      <c r="EN5131" s="87">
        <v>150</v>
      </c>
    </row>
    <row r="5132" spans="137:144" ht="27.6" customHeight="1">
      <c r="EG5132" s="87" t="s">
        <v>2149</v>
      </c>
      <c r="EH5132" s="87" t="s">
        <v>3356</v>
      </c>
      <c r="EI5132" s="87" t="s">
        <v>3357</v>
      </c>
      <c r="EM5132" s="87" t="s">
        <v>2151</v>
      </c>
      <c r="EN5132" s="87">
        <v>100</v>
      </c>
    </row>
    <row r="5133" spans="137:144" ht="27.6" customHeight="1">
      <c r="EG5133" s="87" t="s">
        <v>2149</v>
      </c>
      <c r="EH5133" s="87" t="s">
        <v>3358</v>
      </c>
      <c r="EI5133" s="87" t="s">
        <v>3359</v>
      </c>
      <c r="EM5133" s="87" t="s">
        <v>2151</v>
      </c>
      <c r="EN5133" s="87">
        <v>150</v>
      </c>
    </row>
    <row r="5134" spans="137:144" ht="27.6" customHeight="1">
      <c r="EG5134" s="87" t="s">
        <v>2149</v>
      </c>
      <c r="EH5134" s="87" t="s">
        <v>3360</v>
      </c>
      <c r="EI5134" s="87" t="s">
        <v>3361</v>
      </c>
      <c r="EM5134" s="87" t="s">
        <v>2151</v>
      </c>
      <c r="EN5134" s="87">
        <v>50</v>
      </c>
    </row>
    <row r="5135" spans="137:144" ht="27.6" customHeight="1">
      <c r="EG5135" s="87" t="s">
        <v>2149</v>
      </c>
      <c r="EH5135" s="87" t="s">
        <v>3362</v>
      </c>
      <c r="EI5135" s="87" t="s">
        <v>3363</v>
      </c>
      <c r="EM5135" s="87" t="s">
        <v>2151</v>
      </c>
      <c r="EN5135" s="87">
        <v>150</v>
      </c>
    </row>
    <row r="5136" spans="137:144" ht="27.6" customHeight="1">
      <c r="EG5136" s="87" t="s">
        <v>2149</v>
      </c>
      <c r="EH5136" s="87" t="s">
        <v>3364</v>
      </c>
      <c r="EI5136" s="87" t="s">
        <v>3365</v>
      </c>
      <c r="EM5136" s="87" t="s">
        <v>2151</v>
      </c>
      <c r="EN5136" s="87">
        <v>200</v>
      </c>
    </row>
    <row r="5137" spans="137:144" ht="27.6" customHeight="1">
      <c r="EG5137" s="87" t="s">
        <v>2149</v>
      </c>
      <c r="EH5137" s="87" t="s">
        <v>3366</v>
      </c>
      <c r="EI5137" s="87" t="s">
        <v>3367</v>
      </c>
      <c r="EM5137" s="87" t="s">
        <v>2151</v>
      </c>
      <c r="EN5137" s="87">
        <v>150</v>
      </c>
    </row>
    <row r="5138" spans="137:144" ht="27.6" customHeight="1">
      <c r="EG5138" s="87" t="s">
        <v>2149</v>
      </c>
      <c r="EH5138" s="87" t="s">
        <v>3368</v>
      </c>
      <c r="EI5138" s="87" t="s">
        <v>3369</v>
      </c>
      <c r="EM5138" s="87" t="s">
        <v>2151</v>
      </c>
      <c r="EN5138" s="87">
        <v>150</v>
      </c>
    </row>
    <row r="5139" spans="137:144" ht="27.6" customHeight="1">
      <c r="EG5139" s="87" t="s">
        <v>2149</v>
      </c>
      <c r="EH5139" s="87" t="s">
        <v>3370</v>
      </c>
      <c r="EI5139" s="87" t="s">
        <v>3371</v>
      </c>
      <c r="EM5139" s="87" t="s">
        <v>2151</v>
      </c>
      <c r="EN5139" s="87">
        <v>150</v>
      </c>
    </row>
    <row r="5140" spans="137:144" ht="27.6" customHeight="1">
      <c r="EG5140" s="87" t="s">
        <v>2149</v>
      </c>
      <c r="EH5140" s="87" t="s">
        <v>3372</v>
      </c>
      <c r="EI5140" s="87" t="s">
        <v>3373</v>
      </c>
      <c r="EM5140" s="87" t="s">
        <v>2151</v>
      </c>
      <c r="EN5140" s="87">
        <v>50</v>
      </c>
    </row>
    <row r="5141" spans="137:144" ht="27.6" customHeight="1">
      <c r="EG5141" s="87" t="s">
        <v>2149</v>
      </c>
      <c r="EH5141" s="87" t="s">
        <v>3374</v>
      </c>
      <c r="EI5141" s="87" t="s">
        <v>3375</v>
      </c>
      <c r="EM5141" s="87" t="s">
        <v>2151</v>
      </c>
      <c r="EN5141" s="87">
        <v>50</v>
      </c>
    </row>
    <row r="5142" spans="137:144" ht="27.6" customHeight="1">
      <c r="EG5142" s="87" t="s">
        <v>2149</v>
      </c>
      <c r="EH5142" s="87" t="s">
        <v>3376</v>
      </c>
      <c r="EI5142" s="87" t="s">
        <v>3377</v>
      </c>
      <c r="EM5142" s="87" t="s">
        <v>2151</v>
      </c>
      <c r="EN5142" s="87">
        <v>50</v>
      </c>
    </row>
    <row r="5143" spans="137:144" ht="27.6" customHeight="1">
      <c r="EG5143" s="87" t="s">
        <v>2149</v>
      </c>
      <c r="EH5143" s="87" t="s">
        <v>3378</v>
      </c>
      <c r="EI5143" s="87" t="s">
        <v>3379</v>
      </c>
      <c r="EM5143" s="87" t="s">
        <v>2151</v>
      </c>
      <c r="EN5143" s="87">
        <v>100</v>
      </c>
    </row>
    <row r="5144" spans="137:144" ht="27.6" customHeight="1">
      <c r="EG5144" s="87" t="s">
        <v>2149</v>
      </c>
      <c r="EH5144" s="87" t="s">
        <v>3380</v>
      </c>
      <c r="EI5144" s="87" t="s">
        <v>3381</v>
      </c>
      <c r="EM5144" s="87" t="s">
        <v>2151</v>
      </c>
      <c r="EN5144" s="87">
        <v>150</v>
      </c>
    </row>
    <row r="5145" spans="137:144" ht="27.6" customHeight="1">
      <c r="EG5145" s="87" t="s">
        <v>2149</v>
      </c>
      <c r="EH5145" s="87" t="s">
        <v>3382</v>
      </c>
      <c r="EI5145" s="87" t="s">
        <v>3383</v>
      </c>
      <c r="EM5145" s="87" t="s">
        <v>2151</v>
      </c>
      <c r="EN5145" s="87">
        <v>150</v>
      </c>
    </row>
    <row r="5146" spans="137:144" ht="27.6" customHeight="1">
      <c r="EG5146" s="87" t="s">
        <v>2149</v>
      </c>
      <c r="EH5146" s="87" t="s">
        <v>3384</v>
      </c>
      <c r="EI5146" s="87" t="s">
        <v>3385</v>
      </c>
      <c r="EM5146" s="87" t="s">
        <v>2151</v>
      </c>
      <c r="EN5146" s="87">
        <v>150</v>
      </c>
    </row>
    <row r="5147" spans="137:144" ht="27.6" customHeight="1">
      <c r="EG5147" s="87" t="s">
        <v>2149</v>
      </c>
      <c r="EH5147" s="87" t="s">
        <v>3386</v>
      </c>
      <c r="EI5147" s="87" t="s">
        <v>3387</v>
      </c>
      <c r="EM5147" s="87" t="s">
        <v>2151</v>
      </c>
      <c r="EN5147" s="87">
        <v>50</v>
      </c>
    </row>
    <row r="5148" spans="137:144" ht="27.6" customHeight="1">
      <c r="EG5148" s="87" t="s">
        <v>2149</v>
      </c>
      <c r="EH5148" s="87" t="s">
        <v>3388</v>
      </c>
      <c r="EI5148" s="87" t="s">
        <v>3389</v>
      </c>
      <c r="EM5148" s="87" t="s">
        <v>2151</v>
      </c>
      <c r="EN5148" s="87">
        <v>100</v>
      </c>
    </row>
    <row r="5149" spans="137:144" ht="27.6" customHeight="1">
      <c r="EG5149" s="87" t="s">
        <v>2149</v>
      </c>
      <c r="EH5149" s="87" t="s">
        <v>3390</v>
      </c>
      <c r="EI5149" s="87" t="s">
        <v>3391</v>
      </c>
      <c r="EM5149" s="87" t="s">
        <v>2151</v>
      </c>
      <c r="EN5149" s="87">
        <v>100</v>
      </c>
    </row>
    <row r="5150" spans="137:144" ht="27.6" customHeight="1">
      <c r="EG5150" s="87" t="s">
        <v>2149</v>
      </c>
      <c r="EH5150" s="87" t="s">
        <v>3392</v>
      </c>
      <c r="EI5150" s="87" t="s">
        <v>3393</v>
      </c>
      <c r="EM5150" s="87" t="s">
        <v>2151</v>
      </c>
      <c r="EN5150" s="87">
        <v>150</v>
      </c>
    </row>
    <row r="5151" spans="137:144" ht="27.6" customHeight="1">
      <c r="EG5151" s="87" t="s">
        <v>2149</v>
      </c>
      <c r="EH5151" s="87" t="s">
        <v>3394</v>
      </c>
      <c r="EI5151" s="87" t="s">
        <v>3395</v>
      </c>
      <c r="EM5151" s="87" t="s">
        <v>2151</v>
      </c>
      <c r="EN5151" s="87">
        <v>100</v>
      </c>
    </row>
    <row r="5152" spans="137:144" ht="27.6" customHeight="1">
      <c r="EG5152" s="87" t="s">
        <v>2149</v>
      </c>
      <c r="EH5152" s="87" t="s">
        <v>3396</v>
      </c>
      <c r="EI5152" s="87" t="s">
        <v>3397</v>
      </c>
      <c r="EM5152" s="87" t="s">
        <v>2151</v>
      </c>
      <c r="EN5152" s="87">
        <v>50</v>
      </c>
    </row>
    <row r="5153" spans="137:144" ht="27.6" customHeight="1">
      <c r="EG5153" s="87" t="s">
        <v>2149</v>
      </c>
      <c r="EH5153" s="87" t="s">
        <v>3398</v>
      </c>
      <c r="EI5153" s="87" t="s">
        <v>3399</v>
      </c>
      <c r="EM5153" s="87" t="s">
        <v>2151</v>
      </c>
      <c r="EN5153" s="87">
        <v>50</v>
      </c>
    </row>
    <row r="5154" spans="137:144" ht="27.6" customHeight="1">
      <c r="EG5154" s="87" t="s">
        <v>2149</v>
      </c>
      <c r="EH5154" s="87" t="s">
        <v>3400</v>
      </c>
      <c r="EI5154" s="87" t="s">
        <v>3401</v>
      </c>
      <c r="EM5154" s="87" t="s">
        <v>2151</v>
      </c>
      <c r="EN5154" s="87">
        <v>250</v>
      </c>
    </row>
    <row r="5155" spans="137:144" ht="27.6" customHeight="1">
      <c r="EG5155" s="87" t="s">
        <v>2149</v>
      </c>
      <c r="EH5155" s="87" t="s">
        <v>3402</v>
      </c>
      <c r="EI5155" s="87" t="s">
        <v>3403</v>
      </c>
      <c r="EM5155" s="87" t="s">
        <v>2151</v>
      </c>
      <c r="EN5155" s="87">
        <v>50</v>
      </c>
    </row>
    <row r="5156" spans="137:144" ht="27.6" customHeight="1">
      <c r="EG5156" s="87" t="s">
        <v>2149</v>
      </c>
      <c r="EH5156" s="87" t="s">
        <v>3404</v>
      </c>
      <c r="EI5156" s="87" t="s">
        <v>3405</v>
      </c>
      <c r="EM5156" s="87" t="s">
        <v>2151</v>
      </c>
      <c r="EN5156" s="87">
        <v>250</v>
      </c>
    </row>
    <row r="5157" spans="137:144" ht="27.6" customHeight="1">
      <c r="EG5157" s="87" t="s">
        <v>2149</v>
      </c>
      <c r="EH5157" s="87" t="s">
        <v>3406</v>
      </c>
      <c r="EI5157" s="87" t="s">
        <v>3407</v>
      </c>
      <c r="EM5157" s="87" t="s">
        <v>2151</v>
      </c>
      <c r="EN5157" s="87">
        <v>300</v>
      </c>
    </row>
    <row r="5158" spans="137:144" ht="27.6" customHeight="1">
      <c r="EG5158" s="87" t="s">
        <v>2149</v>
      </c>
      <c r="EH5158" s="87" t="s">
        <v>3408</v>
      </c>
      <c r="EI5158" s="87" t="s">
        <v>3409</v>
      </c>
      <c r="EM5158" s="87" t="s">
        <v>2151</v>
      </c>
      <c r="EN5158" s="87">
        <v>100</v>
      </c>
    </row>
    <row r="5159" spans="137:144" ht="27.6" customHeight="1">
      <c r="EG5159" s="87" t="s">
        <v>2149</v>
      </c>
      <c r="EH5159" s="87" t="s">
        <v>3410</v>
      </c>
      <c r="EI5159" s="87" t="s">
        <v>3411</v>
      </c>
      <c r="EM5159" s="87" t="s">
        <v>2151</v>
      </c>
      <c r="EN5159" s="87">
        <v>100</v>
      </c>
    </row>
    <row r="5160" spans="137:144" ht="27.6" customHeight="1">
      <c r="EG5160" s="87" t="s">
        <v>2149</v>
      </c>
      <c r="EH5160" s="87" t="s">
        <v>3412</v>
      </c>
      <c r="EI5160" s="87" t="s">
        <v>3413</v>
      </c>
      <c r="EM5160" s="87" t="s">
        <v>2151</v>
      </c>
      <c r="EN5160" s="87">
        <v>200</v>
      </c>
    </row>
    <row r="5161" spans="137:144" ht="27.6" customHeight="1">
      <c r="EG5161" s="87" t="s">
        <v>2149</v>
      </c>
      <c r="EH5161" s="87" t="s">
        <v>3414</v>
      </c>
      <c r="EI5161" s="87" t="s">
        <v>3415</v>
      </c>
      <c r="EM5161" s="87" t="s">
        <v>2151</v>
      </c>
      <c r="EN5161" s="87">
        <v>200</v>
      </c>
    </row>
    <row r="5162" spans="137:144" ht="27.6" customHeight="1">
      <c r="EG5162" s="87" t="s">
        <v>2149</v>
      </c>
      <c r="EH5162" s="87" t="s">
        <v>3416</v>
      </c>
      <c r="EI5162" s="87" t="s">
        <v>3417</v>
      </c>
      <c r="EM5162" s="87" t="s">
        <v>2151</v>
      </c>
      <c r="EN5162" s="87">
        <v>300</v>
      </c>
    </row>
    <row r="5163" spans="137:144" ht="27.6" customHeight="1">
      <c r="EG5163" s="87" t="s">
        <v>2149</v>
      </c>
      <c r="EH5163" s="87" t="s">
        <v>3418</v>
      </c>
      <c r="EI5163" s="87" t="s">
        <v>3419</v>
      </c>
      <c r="EM5163" s="87" t="s">
        <v>2151</v>
      </c>
      <c r="EN5163" s="87">
        <v>200</v>
      </c>
    </row>
    <row r="5164" spans="137:144" ht="27.6" customHeight="1">
      <c r="EG5164" s="87" t="s">
        <v>2149</v>
      </c>
      <c r="EH5164" s="87" t="s">
        <v>3420</v>
      </c>
      <c r="EI5164" s="87" t="s">
        <v>3421</v>
      </c>
      <c r="EM5164" s="87" t="s">
        <v>2151</v>
      </c>
      <c r="EN5164" s="87">
        <v>200</v>
      </c>
    </row>
    <row r="5165" spans="137:144" ht="27.6" customHeight="1">
      <c r="EG5165" s="87" t="s">
        <v>2149</v>
      </c>
      <c r="EH5165" s="87" t="s">
        <v>3422</v>
      </c>
      <c r="EI5165" s="87" t="s">
        <v>3423</v>
      </c>
      <c r="EM5165" s="87" t="s">
        <v>2151</v>
      </c>
      <c r="EN5165" s="87">
        <v>150</v>
      </c>
    </row>
    <row r="5166" spans="137:144" ht="27.6" customHeight="1">
      <c r="EG5166" s="87" t="s">
        <v>2149</v>
      </c>
      <c r="EH5166" s="87" t="s">
        <v>3424</v>
      </c>
      <c r="EI5166" s="87" t="s">
        <v>3425</v>
      </c>
      <c r="EM5166" s="87" t="s">
        <v>2151</v>
      </c>
      <c r="EN5166" s="87">
        <v>200</v>
      </c>
    </row>
    <row r="5167" spans="137:144" ht="27.6" customHeight="1">
      <c r="EG5167" s="87" t="s">
        <v>2149</v>
      </c>
      <c r="EH5167" s="87" t="s">
        <v>3426</v>
      </c>
      <c r="EI5167" s="87" t="s">
        <v>3427</v>
      </c>
      <c r="EM5167" s="87" t="s">
        <v>2151</v>
      </c>
      <c r="EN5167" s="87">
        <v>100</v>
      </c>
    </row>
    <row r="5168" spans="137:144" ht="27.6" customHeight="1">
      <c r="EG5168" s="87" t="s">
        <v>2149</v>
      </c>
      <c r="EH5168" s="87" t="s">
        <v>3428</v>
      </c>
      <c r="EI5168" s="87" t="s">
        <v>3429</v>
      </c>
      <c r="EM5168" s="87" t="s">
        <v>2151</v>
      </c>
      <c r="EN5168" s="87">
        <v>150</v>
      </c>
    </row>
    <row r="5169" spans="137:144" ht="27.6" customHeight="1">
      <c r="EG5169" s="87" t="s">
        <v>2149</v>
      </c>
      <c r="EH5169" s="87" t="s">
        <v>3430</v>
      </c>
      <c r="EI5169" s="87" t="s">
        <v>3431</v>
      </c>
      <c r="EM5169" s="87" t="s">
        <v>2151</v>
      </c>
      <c r="EN5169" s="87">
        <v>200</v>
      </c>
    </row>
    <row r="5170" spans="137:144" ht="27.6" customHeight="1">
      <c r="EG5170" s="87" t="s">
        <v>2149</v>
      </c>
      <c r="EH5170" s="87" t="s">
        <v>3432</v>
      </c>
      <c r="EI5170" s="87" t="s">
        <v>3433</v>
      </c>
      <c r="EM5170" s="87" t="s">
        <v>2151</v>
      </c>
      <c r="EN5170" s="87">
        <v>400</v>
      </c>
    </row>
    <row r="5171" spans="137:144" ht="27.6" customHeight="1">
      <c r="EG5171" s="87" t="s">
        <v>2149</v>
      </c>
      <c r="EH5171" s="87" t="s">
        <v>3434</v>
      </c>
      <c r="EI5171" s="87" t="s">
        <v>3435</v>
      </c>
      <c r="EM5171" s="87" t="s">
        <v>2151</v>
      </c>
      <c r="EN5171" s="87">
        <v>100</v>
      </c>
    </row>
    <row r="5172" spans="137:144" ht="27.6" customHeight="1">
      <c r="EG5172" s="87" t="s">
        <v>2149</v>
      </c>
      <c r="EH5172" s="87" t="s">
        <v>3436</v>
      </c>
      <c r="EI5172" s="87" t="s">
        <v>3437</v>
      </c>
      <c r="EM5172" s="87" t="s">
        <v>2151</v>
      </c>
      <c r="EN5172" s="87">
        <v>250</v>
      </c>
    </row>
    <row r="5173" spans="137:144" ht="27.6" customHeight="1">
      <c r="EG5173" s="87" t="s">
        <v>2149</v>
      </c>
      <c r="EH5173" s="87" t="s">
        <v>3438</v>
      </c>
      <c r="EI5173" s="87" t="s">
        <v>3439</v>
      </c>
      <c r="EM5173" s="87" t="s">
        <v>2151</v>
      </c>
      <c r="EN5173" s="87">
        <v>100</v>
      </c>
    </row>
    <row r="5174" spans="137:144" ht="27.6" customHeight="1">
      <c r="EG5174" s="87" t="s">
        <v>2149</v>
      </c>
      <c r="EH5174" s="87" t="s">
        <v>3440</v>
      </c>
      <c r="EI5174" s="87" t="s">
        <v>3441</v>
      </c>
      <c r="EM5174" s="87" t="s">
        <v>2151</v>
      </c>
      <c r="EN5174" s="87">
        <v>100</v>
      </c>
    </row>
    <row r="5175" spans="137:144" ht="27.6" customHeight="1">
      <c r="EG5175" s="87" t="s">
        <v>2149</v>
      </c>
      <c r="EH5175" s="87" t="s">
        <v>3442</v>
      </c>
      <c r="EI5175" s="87" t="s">
        <v>3443</v>
      </c>
      <c r="EM5175" s="87" t="s">
        <v>2151</v>
      </c>
      <c r="EN5175" s="87">
        <v>100</v>
      </c>
    </row>
    <row r="5176" spans="137:144" ht="27.6" customHeight="1">
      <c r="EG5176" s="87" t="s">
        <v>2149</v>
      </c>
      <c r="EH5176" s="87" t="s">
        <v>3444</v>
      </c>
      <c r="EI5176" s="87" t="s">
        <v>3445</v>
      </c>
      <c r="EM5176" s="87" t="s">
        <v>2151</v>
      </c>
      <c r="EN5176" s="87">
        <v>200</v>
      </c>
    </row>
    <row r="5177" spans="137:144" ht="27.6" customHeight="1">
      <c r="EG5177" s="87" t="s">
        <v>2149</v>
      </c>
      <c r="EH5177" s="87" t="s">
        <v>3446</v>
      </c>
      <c r="EI5177" s="87" t="s">
        <v>3447</v>
      </c>
      <c r="EM5177" s="87" t="s">
        <v>2151</v>
      </c>
      <c r="EN5177" s="87">
        <v>750</v>
      </c>
    </row>
    <row r="5178" spans="137:144" ht="27.6" customHeight="1">
      <c r="EG5178" s="87" t="s">
        <v>2149</v>
      </c>
      <c r="EH5178" s="87" t="s">
        <v>3448</v>
      </c>
      <c r="EI5178" s="87" t="s">
        <v>3449</v>
      </c>
      <c r="EM5178" s="87" t="s">
        <v>2151</v>
      </c>
      <c r="EN5178" s="87">
        <v>400</v>
      </c>
    </row>
    <row r="5179" spans="137:144" ht="27.6" customHeight="1">
      <c r="EG5179" s="87" t="s">
        <v>2149</v>
      </c>
      <c r="EH5179" s="87" t="s">
        <v>3450</v>
      </c>
      <c r="EI5179" s="87" t="s">
        <v>3451</v>
      </c>
      <c r="EM5179" s="87" t="s">
        <v>2151</v>
      </c>
      <c r="EN5179" s="87">
        <v>700</v>
      </c>
    </row>
    <row r="5180" spans="137:144" ht="27.6" customHeight="1">
      <c r="EG5180" s="87" t="s">
        <v>2149</v>
      </c>
      <c r="EH5180" s="87" t="s">
        <v>3452</v>
      </c>
      <c r="EI5180" s="87" t="s">
        <v>3453</v>
      </c>
      <c r="EM5180" s="87" t="s">
        <v>2151</v>
      </c>
      <c r="EN5180" s="87">
        <v>400</v>
      </c>
    </row>
    <row r="5181" spans="137:144" ht="27.6" customHeight="1">
      <c r="EG5181" s="87" t="s">
        <v>2149</v>
      </c>
      <c r="EH5181" s="87" t="s">
        <v>3454</v>
      </c>
      <c r="EI5181" s="87" t="s">
        <v>3455</v>
      </c>
      <c r="EM5181" s="87" t="s">
        <v>2151</v>
      </c>
      <c r="EN5181" s="87">
        <v>500</v>
      </c>
    </row>
    <row r="5182" spans="137:144" ht="27.6" customHeight="1">
      <c r="EG5182" s="87" t="s">
        <v>2149</v>
      </c>
      <c r="EH5182" s="87" t="s">
        <v>3456</v>
      </c>
      <c r="EI5182" s="87" t="s">
        <v>3457</v>
      </c>
      <c r="EM5182" s="87" t="s">
        <v>2151</v>
      </c>
      <c r="EN5182" s="87">
        <v>250</v>
      </c>
    </row>
    <row r="5183" spans="137:144" ht="27.6" customHeight="1">
      <c r="EG5183" s="87" t="s">
        <v>2149</v>
      </c>
      <c r="EH5183" s="87" t="s">
        <v>3458</v>
      </c>
      <c r="EI5183" s="87" t="s">
        <v>3459</v>
      </c>
      <c r="EM5183" s="87" t="s">
        <v>2151</v>
      </c>
      <c r="EN5183" s="87">
        <v>300</v>
      </c>
    </row>
    <row r="5184" spans="137:144" ht="27.6" customHeight="1">
      <c r="EG5184" s="87" t="s">
        <v>2149</v>
      </c>
      <c r="EH5184" s="87" t="s">
        <v>3460</v>
      </c>
      <c r="EI5184" s="87" t="s">
        <v>3461</v>
      </c>
      <c r="EM5184" s="87" t="s">
        <v>2151</v>
      </c>
      <c r="EN5184" s="87">
        <v>300</v>
      </c>
    </row>
    <row r="5185" spans="137:144" ht="27.6" customHeight="1">
      <c r="EG5185" s="87" t="s">
        <v>2149</v>
      </c>
      <c r="EH5185" s="87" t="s">
        <v>3462</v>
      </c>
      <c r="EI5185" s="87" t="s">
        <v>3463</v>
      </c>
      <c r="EM5185" s="87" t="s">
        <v>2151</v>
      </c>
      <c r="EN5185" s="87">
        <v>500</v>
      </c>
    </row>
    <row r="5186" spans="137:144" ht="27.6" customHeight="1">
      <c r="EG5186" s="87" t="s">
        <v>2149</v>
      </c>
      <c r="EH5186" s="87" t="s">
        <v>3464</v>
      </c>
      <c r="EI5186" s="87" t="s">
        <v>3465</v>
      </c>
      <c r="EM5186" s="87" t="s">
        <v>2151</v>
      </c>
      <c r="EN5186" s="87">
        <v>350</v>
      </c>
    </row>
    <row r="5187" spans="137:144" ht="27.6" customHeight="1">
      <c r="EG5187" s="87" t="s">
        <v>2149</v>
      </c>
      <c r="EH5187" s="87" t="s">
        <v>3466</v>
      </c>
      <c r="EI5187" s="87" t="s">
        <v>3467</v>
      </c>
      <c r="EM5187" s="87" t="s">
        <v>2151</v>
      </c>
      <c r="EN5187" s="87">
        <v>2300</v>
      </c>
    </row>
    <row r="5188" spans="137:144" ht="27.6" customHeight="1">
      <c r="EG5188" s="87" t="s">
        <v>2149</v>
      </c>
      <c r="EH5188" s="87" t="s">
        <v>3468</v>
      </c>
      <c r="EI5188" s="87" t="s">
        <v>3469</v>
      </c>
      <c r="EM5188" s="87" t="s">
        <v>2151</v>
      </c>
      <c r="EN5188" s="87">
        <v>250</v>
      </c>
    </row>
    <row r="5189" spans="137:144" ht="27.6" customHeight="1">
      <c r="EG5189" s="87" t="s">
        <v>2149</v>
      </c>
      <c r="EH5189" s="87" t="s">
        <v>3470</v>
      </c>
      <c r="EI5189" s="87" t="s">
        <v>3471</v>
      </c>
      <c r="EM5189" s="87" t="s">
        <v>2151</v>
      </c>
      <c r="EN5189" s="87">
        <v>1400</v>
      </c>
    </row>
    <row r="5190" spans="137:144" ht="27.6" customHeight="1">
      <c r="EG5190" s="87" t="s">
        <v>2149</v>
      </c>
      <c r="EH5190" s="87" t="s">
        <v>3472</v>
      </c>
      <c r="EI5190" s="87" t="s">
        <v>3473</v>
      </c>
      <c r="EM5190" s="87" t="s">
        <v>2151</v>
      </c>
      <c r="EN5190" s="87">
        <v>100</v>
      </c>
    </row>
    <row r="5191" spans="137:144" ht="27.6" customHeight="1">
      <c r="EG5191" s="87" t="s">
        <v>2149</v>
      </c>
      <c r="EH5191" s="87" t="s">
        <v>3474</v>
      </c>
      <c r="EI5191" s="87" t="s">
        <v>3475</v>
      </c>
      <c r="EM5191" s="87" t="s">
        <v>2151</v>
      </c>
      <c r="EN5191" s="87">
        <v>100</v>
      </c>
    </row>
    <row r="5192" spans="137:144" ht="27.6" customHeight="1">
      <c r="EG5192" s="87" t="s">
        <v>2149</v>
      </c>
      <c r="EH5192" s="87" t="s">
        <v>3476</v>
      </c>
      <c r="EI5192" s="87" t="s">
        <v>3477</v>
      </c>
      <c r="EM5192" s="87" t="s">
        <v>2151</v>
      </c>
      <c r="EN5192" s="87">
        <v>50</v>
      </c>
    </row>
    <row r="5193" spans="137:144" ht="27.6" customHeight="1">
      <c r="EG5193" s="87" t="s">
        <v>2149</v>
      </c>
      <c r="EH5193" s="87" t="s">
        <v>3478</v>
      </c>
      <c r="EI5193" s="87" t="s">
        <v>3479</v>
      </c>
      <c r="EM5193" s="87" t="s">
        <v>2151</v>
      </c>
      <c r="EN5193" s="87">
        <v>1350</v>
      </c>
    </row>
    <row r="5194" spans="137:144" ht="27.6" customHeight="1">
      <c r="EG5194" s="87" t="s">
        <v>2149</v>
      </c>
      <c r="EH5194" s="87" t="s">
        <v>3480</v>
      </c>
      <c r="EI5194" s="87" t="s">
        <v>3481</v>
      </c>
      <c r="EM5194" s="87" t="s">
        <v>2151</v>
      </c>
      <c r="EN5194" s="87">
        <v>50</v>
      </c>
    </row>
    <row r="5195" spans="137:144" ht="27.6" customHeight="1">
      <c r="EG5195" s="87" t="s">
        <v>2149</v>
      </c>
      <c r="EH5195" s="87" t="s">
        <v>3482</v>
      </c>
      <c r="EI5195" s="87" t="s">
        <v>3483</v>
      </c>
      <c r="EM5195" s="87" t="s">
        <v>2151</v>
      </c>
      <c r="EN5195" s="87">
        <v>100</v>
      </c>
    </row>
    <row r="5196" spans="137:144" ht="27.6" customHeight="1">
      <c r="EG5196" s="87" t="s">
        <v>2149</v>
      </c>
      <c r="EH5196" s="87" t="s">
        <v>3484</v>
      </c>
      <c r="EI5196" s="87" t="s">
        <v>3485</v>
      </c>
      <c r="EM5196" s="87" t="s">
        <v>2151</v>
      </c>
      <c r="EN5196" s="87">
        <v>100</v>
      </c>
    </row>
    <row r="5197" spans="137:144" ht="27.6" customHeight="1">
      <c r="EG5197" s="87" t="s">
        <v>2149</v>
      </c>
      <c r="EH5197" s="87" t="s">
        <v>3486</v>
      </c>
      <c r="EI5197" s="87" t="s">
        <v>3487</v>
      </c>
      <c r="EM5197" s="87" t="s">
        <v>2151</v>
      </c>
      <c r="EN5197" s="87">
        <v>50</v>
      </c>
    </row>
    <row r="5198" spans="137:144" ht="27.6" customHeight="1">
      <c r="EG5198" s="87" t="s">
        <v>2149</v>
      </c>
      <c r="EH5198" s="87" t="s">
        <v>3488</v>
      </c>
      <c r="EI5198" s="87" t="s">
        <v>3489</v>
      </c>
      <c r="EM5198" s="87" t="s">
        <v>2151</v>
      </c>
      <c r="EN5198" s="87">
        <v>200</v>
      </c>
    </row>
    <row r="5199" spans="137:144" ht="27.6" customHeight="1">
      <c r="EG5199" s="87" t="s">
        <v>2149</v>
      </c>
      <c r="EH5199" s="87" t="s">
        <v>3490</v>
      </c>
      <c r="EI5199" s="87" t="s">
        <v>3491</v>
      </c>
      <c r="EM5199" s="87" t="s">
        <v>2151</v>
      </c>
      <c r="EN5199" s="87">
        <v>1300</v>
      </c>
    </row>
    <row r="5200" spans="137:144" ht="27.6" customHeight="1">
      <c r="EG5200" s="87" t="s">
        <v>2149</v>
      </c>
      <c r="EH5200" s="87" t="s">
        <v>3492</v>
      </c>
      <c r="EI5200" s="87" t="s">
        <v>3493</v>
      </c>
      <c r="EM5200" s="87" t="s">
        <v>2151</v>
      </c>
      <c r="EN5200" s="87">
        <v>1850</v>
      </c>
    </row>
    <row r="5201" spans="137:144" ht="27.6" customHeight="1">
      <c r="EG5201" s="87" t="s">
        <v>2149</v>
      </c>
      <c r="EH5201" s="87" t="s">
        <v>3494</v>
      </c>
      <c r="EI5201" s="87" t="s">
        <v>3495</v>
      </c>
      <c r="EM5201" s="87" t="s">
        <v>2151</v>
      </c>
      <c r="EN5201" s="87">
        <v>200</v>
      </c>
    </row>
    <row r="5202" spans="137:144" ht="27.6" customHeight="1">
      <c r="EG5202" s="87" t="s">
        <v>2149</v>
      </c>
      <c r="EH5202" s="87" t="s">
        <v>3496</v>
      </c>
      <c r="EI5202" s="87" t="s">
        <v>3497</v>
      </c>
      <c r="EM5202" s="87" t="s">
        <v>2151</v>
      </c>
      <c r="EN5202" s="87">
        <v>50</v>
      </c>
    </row>
    <row r="5203" spans="137:144" ht="27.6" customHeight="1">
      <c r="EG5203" s="87" t="s">
        <v>2149</v>
      </c>
      <c r="EH5203" s="87" t="s">
        <v>3498</v>
      </c>
      <c r="EI5203" s="87" t="s">
        <v>3499</v>
      </c>
      <c r="EM5203" s="87" t="s">
        <v>2151</v>
      </c>
      <c r="EN5203" s="87">
        <v>100</v>
      </c>
    </row>
    <row r="5204" spans="137:144" ht="27.6" customHeight="1">
      <c r="EG5204" s="87" t="s">
        <v>2149</v>
      </c>
      <c r="EH5204" s="87" t="s">
        <v>3500</v>
      </c>
      <c r="EI5204" s="87" t="s">
        <v>3501</v>
      </c>
      <c r="EM5204" s="87" t="s">
        <v>2151</v>
      </c>
      <c r="EN5204" s="87">
        <v>200</v>
      </c>
    </row>
    <row r="5205" spans="137:144" ht="27.6" customHeight="1">
      <c r="EG5205" s="87" t="s">
        <v>2149</v>
      </c>
      <c r="EH5205" s="87" t="s">
        <v>3502</v>
      </c>
      <c r="EI5205" s="87" t="s">
        <v>3503</v>
      </c>
      <c r="EM5205" s="87" t="s">
        <v>2151</v>
      </c>
      <c r="EN5205" s="87">
        <v>150</v>
      </c>
    </row>
    <row r="5206" spans="137:144" ht="27.6" customHeight="1">
      <c r="EG5206" s="87" t="s">
        <v>2149</v>
      </c>
      <c r="EH5206" s="87" t="s">
        <v>3504</v>
      </c>
      <c r="EI5206" s="87" t="s">
        <v>3505</v>
      </c>
      <c r="EM5206" s="87" t="s">
        <v>2151</v>
      </c>
      <c r="EN5206" s="87">
        <v>150</v>
      </c>
    </row>
    <row r="5207" spans="137:144" ht="27.6" customHeight="1">
      <c r="EG5207" s="87" t="s">
        <v>2149</v>
      </c>
      <c r="EH5207" s="87" t="s">
        <v>3506</v>
      </c>
      <c r="EI5207" s="87" t="s">
        <v>3507</v>
      </c>
      <c r="EM5207" s="87" t="s">
        <v>2151</v>
      </c>
      <c r="EN5207" s="87">
        <v>150</v>
      </c>
    </row>
    <row r="5208" spans="137:144" ht="27.6" customHeight="1">
      <c r="EG5208" s="87" t="s">
        <v>2149</v>
      </c>
      <c r="EH5208" s="87" t="s">
        <v>3508</v>
      </c>
      <c r="EI5208" s="87" t="s">
        <v>3509</v>
      </c>
      <c r="EM5208" s="87" t="s">
        <v>2151</v>
      </c>
      <c r="EN5208" s="87">
        <v>150</v>
      </c>
    </row>
    <row r="5209" spans="137:144" ht="27.6" customHeight="1">
      <c r="EG5209" s="87" t="s">
        <v>2149</v>
      </c>
      <c r="EH5209" s="87" t="s">
        <v>3510</v>
      </c>
      <c r="EI5209" s="87" t="s">
        <v>3511</v>
      </c>
      <c r="EM5209" s="87" t="s">
        <v>2151</v>
      </c>
      <c r="EN5209" s="87">
        <v>100</v>
      </c>
    </row>
    <row r="5210" spans="137:144" ht="27.6" customHeight="1">
      <c r="EG5210" s="87" t="s">
        <v>2149</v>
      </c>
      <c r="EH5210" s="87" t="s">
        <v>3512</v>
      </c>
      <c r="EI5210" s="87" t="s">
        <v>3513</v>
      </c>
      <c r="EM5210" s="87" t="s">
        <v>2151</v>
      </c>
      <c r="EN5210" s="87">
        <v>150</v>
      </c>
    </row>
    <row r="5211" spans="137:144" ht="27.6" customHeight="1">
      <c r="EG5211" s="87" t="s">
        <v>2149</v>
      </c>
      <c r="EH5211" s="87" t="s">
        <v>3514</v>
      </c>
      <c r="EI5211" s="87" t="s">
        <v>3515</v>
      </c>
      <c r="EM5211" s="87" t="s">
        <v>2151</v>
      </c>
      <c r="EN5211" s="87">
        <v>200</v>
      </c>
    </row>
    <row r="5212" spans="137:144" ht="27.6" customHeight="1">
      <c r="EG5212" s="87" t="s">
        <v>2149</v>
      </c>
      <c r="EH5212" s="87" t="s">
        <v>3516</v>
      </c>
      <c r="EI5212" s="87" t="s">
        <v>3517</v>
      </c>
      <c r="EM5212" s="87" t="s">
        <v>2151</v>
      </c>
      <c r="EN5212" s="87">
        <v>100</v>
      </c>
    </row>
    <row r="5213" spans="137:144" ht="27.6" customHeight="1">
      <c r="EG5213" s="87" t="s">
        <v>2149</v>
      </c>
      <c r="EH5213" s="87" t="s">
        <v>3518</v>
      </c>
      <c r="EI5213" s="87" t="s">
        <v>3519</v>
      </c>
      <c r="EM5213" s="87" t="s">
        <v>2151</v>
      </c>
      <c r="EN5213" s="87">
        <v>50</v>
      </c>
    </row>
    <row r="5214" spans="137:144" ht="27.6" customHeight="1">
      <c r="EG5214" s="87" t="s">
        <v>2149</v>
      </c>
      <c r="EH5214" s="87" t="s">
        <v>3520</v>
      </c>
      <c r="EI5214" s="87" t="s">
        <v>3521</v>
      </c>
      <c r="EM5214" s="87" t="s">
        <v>2151</v>
      </c>
      <c r="EN5214" s="87">
        <v>1350</v>
      </c>
    </row>
    <row r="5215" spans="137:144" ht="27.6" customHeight="1">
      <c r="EG5215" s="87" t="s">
        <v>2149</v>
      </c>
      <c r="EH5215" s="87" t="s">
        <v>3522</v>
      </c>
      <c r="EI5215" s="87" t="s">
        <v>3523</v>
      </c>
      <c r="EM5215" s="87" t="s">
        <v>2151</v>
      </c>
      <c r="EN5215" s="87">
        <v>150</v>
      </c>
    </row>
    <row r="5216" spans="137:144" ht="27.6" customHeight="1">
      <c r="EG5216" s="87" t="s">
        <v>2149</v>
      </c>
      <c r="EH5216" s="87" t="s">
        <v>3524</v>
      </c>
      <c r="EI5216" s="87" t="s">
        <v>3525</v>
      </c>
      <c r="EM5216" s="87" t="s">
        <v>2151</v>
      </c>
      <c r="EN5216" s="87">
        <v>1900</v>
      </c>
    </row>
    <row r="5217" spans="137:144" ht="27.6" customHeight="1">
      <c r="EG5217" s="87" t="s">
        <v>2149</v>
      </c>
      <c r="EH5217" s="87" t="s">
        <v>3526</v>
      </c>
      <c r="EI5217" s="87" t="s">
        <v>3527</v>
      </c>
      <c r="EM5217" s="87" t="s">
        <v>2151</v>
      </c>
      <c r="EN5217" s="87">
        <v>50</v>
      </c>
    </row>
    <row r="5218" spans="137:144" ht="27.6" customHeight="1">
      <c r="EG5218" s="87" t="s">
        <v>2149</v>
      </c>
      <c r="EH5218" s="87" t="s">
        <v>3528</v>
      </c>
      <c r="EI5218" s="87" t="s">
        <v>3529</v>
      </c>
      <c r="EM5218" s="87" t="s">
        <v>2151</v>
      </c>
      <c r="EN5218" s="87">
        <v>0</v>
      </c>
    </row>
    <row r="5219" spans="137:144" ht="27.6" customHeight="1">
      <c r="EG5219" s="87" t="s">
        <v>2149</v>
      </c>
      <c r="EH5219" s="87" t="s">
        <v>3530</v>
      </c>
      <c r="EI5219" s="87" t="s">
        <v>3531</v>
      </c>
      <c r="EM5219" s="87" t="s">
        <v>2151</v>
      </c>
      <c r="EN5219" s="87">
        <v>1850</v>
      </c>
    </row>
    <row r="5220" spans="137:144" ht="27.6" customHeight="1">
      <c r="EG5220" s="87" t="s">
        <v>2149</v>
      </c>
      <c r="EH5220" s="87" t="s">
        <v>3532</v>
      </c>
      <c r="EI5220" s="87" t="s">
        <v>3533</v>
      </c>
      <c r="EM5220" s="87" t="s">
        <v>2151</v>
      </c>
      <c r="EN5220" s="87">
        <v>1200</v>
      </c>
    </row>
    <row r="5221" spans="137:144" ht="27.6" customHeight="1">
      <c r="EG5221" s="87" t="s">
        <v>2149</v>
      </c>
      <c r="EH5221" s="87" t="s">
        <v>3534</v>
      </c>
      <c r="EI5221" s="87" t="s">
        <v>3535</v>
      </c>
      <c r="EM5221" s="87" t="s">
        <v>2151</v>
      </c>
      <c r="EN5221" s="87">
        <v>1250</v>
      </c>
    </row>
    <row r="5222" spans="137:144" ht="27.6" customHeight="1">
      <c r="EG5222" s="87" t="s">
        <v>2149</v>
      </c>
      <c r="EH5222" s="87" t="s">
        <v>3536</v>
      </c>
      <c r="EI5222" s="87" t="s">
        <v>3537</v>
      </c>
      <c r="EM5222" s="87" t="s">
        <v>2151</v>
      </c>
      <c r="EN5222" s="87">
        <v>100</v>
      </c>
    </row>
    <row r="5223" spans="137:144" ht="27.6" customHeight="1">
      <c r="EG5223" s="87" t="s">
        <v>2149</v>
      </c>
      <c r="EH5223" s="87" t="s">
        <v>3538</v>
      </c>
      <c r="EI5223" s="87" t="s">
        <v>3539</v>
      </c>
      <c r="EM5223" s="87" t="s">
        <v>2151</v>
      </c>
      <c r="EN5223" s="87">
        <v>250</v>
      </c>
    </row>
    <row r="5224" spans="137:144" ht="27.6" customHeight="1">
      <c r="EG5224" s="87" t="s">
        <v>2149</v>
      </c>
      <c r="EH5224" s="87" t="s">
        <v>3540</v>
      </c>
      <c r="EI5224" s="87" t="s">
        <v>3541</v>
      </c>
      <c r="EM5224" s="87" t="s">
        <v>2151</v>
      </c>
      <c r="EN5224" s="87">
        <v>250</v>
      </c>
    </row>
    <row r="5225" spans="137:144" ht="27.6" customHeight="1">
      <c r="EG5225" s="87" t="s">
        <v>2149</v>
      </c>
      <c r="EH5225" s="87" t="s">
        <v>3542</v>
      </c>
      <c r="EI5225" s="87" t="s">
        <v>3543</v>
      </c>
      <c r="EM5225" s="87" t="s">
        <v>2151</v>
      </c>
      <c r="EN5225" s="87">
        <v>1250</v>
      </c>
    </row>
    <row r="5226" spans="137:144" ht="27.6" customHeight="1">
      <c r="EG5226" s="87" t="s">
        <v>2149</v>
      </c>
      <c r="EH5226" s="87" t="s">
        <v>3544</v>
      </c>
      <c r="EI5226" s="87" t="s">
        <v>3545</v>
      </c>
      <c r="EM5226" s="87" t="s">
        <v>2151</v>
      </c>
      <c r="EN5226" s="87">
        <v>100</v>
      </c>
    </row>
    <row r="5227" spans="137:144" ht="27.6" customHeight="1">
      <c r="EG5227" s="87" t="s">
        <v>2149</v>
      </c>
      <c r="EH5227" s="87" t="s">
        <v>3546</v>
      </c>
      <c r="EI5227" s="87" t="s">
        <v>3547</v>
      </c>
      <c r="EM5227" s="87" t="s">
        <v>2151</v>
      </c>
      <c r="EN5227" s="87">
        <v>150</v>
      </c>
    </row>
    <row r="5228" spans="137:144" ht="27.6" customHeight="1">
      <c r="EG5228" s="87" t="s">
        <v>2149</v>
      </c>
      <c r="EH5228" s="87" t="s">
        <v>3548</v>
      </c>
      <c r="EI5228" s="87" t="s">
        <v>3549</v>
      </c>
      <c r="EM5228" s="87" t="s">
        <v>2151</v>
      </c>
      <c r="EN5228" s="87">
        <v>150</v>
      </c>
    </row>
    <row r="5229" spans="137:144" ht="27.6" customHeight="1">
      <c r="EG5229" s="87" t="s">
        <v>2149</v>
      </c>
      <c r="EH5229" s="87" t="s">
        <v>3550</v>
      </c>
      <c r="EI5229" s="87" t="s">
        <v>3551</v>
      </c>
      <c r="EM5229" s="87" t="s">
        <v>2151</v>
      </c>
      <c r="EN5229" s="87">
        <v>300</v>
      </c>
    </row>
    <row r="5230" spans="137:144" ht="27.6" customHeight="1">
      <c r="EG5230" s="87" t="s">
        <v>2149</v>
      </c>
      <c r="EH5230" s="87" t="s">
        <v>3552</v>
      </c>
      <c r="EI5230" s="87" t="s">
        <v>3553</v>
      </c>
      <c r="EM5230" s="87" t="s">
        <v>2151</v>
      </c>
      <c r="EN5230" s="87">
        <v>50</v>
      </c>
    </row>
    <row r="5231" spans="137:144" ht="27.6" customHeight="1">
      <c r="EG5231" s="87" t="s">
        <v>2149</v>
      </c>
      <c r="EH5231" s="87" t="s">
        <v>3554</v>
      </c>
      <c r="EI5231" s="87" t="s">
        <v>3555</v>
      </c>
      <c r="EM5231" s="87" t="s">
        <v>2151</v>
      </c>
      <c r="EN5231" s="87">
        <v>400</v>
      </c>
    </row>
    <row r="5232" spans="137:144" ht="27.6" customHeight="1">
      <c r="EG5232" s="87" t="s">
        <v>2149</v>
      </c>
      <c r="EH5232" s="87" t="s">
        <v>3556</v>
      </c>
      <c r="EI5232" s="87" t="s">
        <v>3557</v>
      </c>
      <c r="EM5232" s="87" t="s">
        <v>2151</v>
      </c>
      <c r="EN5232" s="87">
        <v>150</v>
      </c>
    </row>
    <row r="5233" spans="137:144" ht="27.6" customHeight="1">
      <c r="EG5233" s="87" t="s">
        <v>2149</v>
      </c>
      <c r="EH5233" s="87" t="s">
        <v>3558</v>
      </c>
      <c r="EI5233" s="87" t="s">
        <v>3559</v>
      </c>
      <c r="EM5233" s="87" t="s">
        <v>2151</v>
      </c>
      <c r="EN5233" s="87">
        <v>200</v>
      </c>
    </row>
    <row r="5234" spans="137:144" ht="27.6" customHeight="1">
      <c r="EG5234" s="87" t="s">
        <v>2149</v>
      </c>
      <c r="EH5234" s="87" t="s">
        <v>3560</v>
      </c>
      <c r="EI5234" s="87" t="s">
        <v>3561</v>
      </c>
      <c r="EM5234" s="87" t="s">
        <v>2151</v>
      </c>
      <c r="EN5234" s="87">
        <v>300</v>
      </c>
    </row>
    <row r="5235" spans="137:144" ht="27.6" customHeight="1">
      <c r="EG5235" s="87" t="s">
        <v>2149</v>
      </c>
      <c r="EH5235" s="87" t="s">
        <v>3562</v>
      </c>
      <c r="EI5235" s="87" t="s">
        <v>3563</v>
      </c>
      <c r="EM5235" s="87" t="s">
        <v>2151</v>
      </c>
      <c r="EN5235" s="87">
        <v>250</v>
      </c>
    </row>
    <row r="5236" spans="137:144" ht="27.6" customHeight="1">
      <c r="EG5236" s="87" t="s">
        <v>2149</v>
      </c>
      <c r="EH5236" s="87" t="s">
        <v>3564</v>
      </c>
      <c r="EI5236" s="87" t="s">
        <v>3565</v>
      </c>
      <c r="EM5236" s="87" t="s">
        <v>2151</v>
      </c>
      <c r="EN5236" s="87">
        <v>100</v>
      </c>
    </row>
    <row r="5237" spans="137:144" ht="27.6" customHeight="1">
      <c r="EG5237" s="87" t="s">
        <v>2149</v>
      </c>
      <c r="EH5237" s="87" t="s">
        <v>3566</v>
      </c>
      <c r="EI5237" s="87" t="s">
        <v>3567</v>
      </c>
      <c r="EM5237" s="87" t="s">
        <v>2151</v>
      </c>
      <c r="EN5237" s="87">
        <v>50</v>
      </c>
    </row>
    <row r="5238" spans="137:144" ht="27.6" customHeight="1">
      <c r="EG5238" s="87" t="s">
        <v>2149</v>
      </c>
      <c r="EH5238" s="87" t="s">
        <v>3568</v>
      </c>
      <c r="EI5238" s="87" t="s">
        <v>3569</v>
      </c>
      <c r="EM5238" s="87" t="s">
        <v>2151</v>
      </c>
      <c r="EN5238" s="87">
        <v>100</v>
      </c>
    </row>
    <row r="5239" spans="137:144" ht="27.6" customHeight="1">
      <c r="EG5239" s="87" t="s">
        <v>2149</v>
      </c>
      <c r="EH5239" s="87" t="s">
        <v>3570</v>
      </c>
      <c r="EI5239" s="87" t="s">
        <v>3571</v>
      </c>
      <c r="EM5239" s="87" t="s">
        <v>2151</v>
      </c>
      <c r="EN5239" s="87">
        <v>100</v>
      </c>
    </row>
    <row r="5240" spans="137:144" ht="27.6" customHeight="1">
      <c r="EG5240" s="87" t="s">
        <v>2149</v>
      </c>
      <c r="EH5240" s="87" t="s">
        <v>3572</v>
      </c>
      <c r="EI5240" s="87" t="s">
        <v>3573</v>
      </c>
      <c r="EM5240" s="87" t="s">
        <v>2151</v>
      </c>
      <c r="EN5240" s="87">
        <v>250</v>
      </c>
    </row>
    <row r="5241" spans="137:144" ht="27.6" customHeight="1">
      <c r="EG5241" s="87" t="s">
        <v>2149</v>
      </c>
      <c r="EH5241" s="87" t="s">
        <v>3574</v>
      </c>
      <c r="EI5241" s="87" t="s">
        <v>3575</v>
      </c>
      <c r="EM5241" s="87" t="s">
        <v>2151</v>
      </c>
      <c r="EN5241" s="87">
        <v>150</v>
      </c>
    </row>
    <row r="5242" spans="137:144" ht="27.6" customHeight="1">
      <c r="EG5242" s="87" t="s">
        <v>2149</v>
      </c>
      <c r="EH5242" s="87" t="s">
        <v>3576</v>
      </c>
      <c r="EI5242" s="87" t="s">
        <v>3577</v>
      </c>
      <c r="EM5242" s="87" t="s">
        <v>2151</v>
      </c>
      <c r="EN5242" s="87">
        <v>100</v>
      </c>
    </row>
    <row r="5243" spans="137:144" ht="27.6" customHeight="1">
      <c r="EG5243" s="87" t="s">
        <v>2149</v>
      </c>
      <c r="EH5243" s="87" t="s">
        <v>3578</v>
      </c>
      <c r="EI5243" s="87" t="s">
        <v>3579</v>
      </c>
      <c r="EM5243" s="87" t="s">
        <v>2151</v>
      </c>
      <c r="EN5243" s="87">
        <v>100</v>
      </c>
    </row>
    <row r="5244" spans="137:144" ht="27.6" customHeight="1">
      <c r="EG5244" s="87" t="s">
        <v>2149</v>
      </c>
      <c r="EH5244" s="87" t="s">
        <v>3580</v>
      </c>
      <c r="EI5244" s="87" t="s">
        <v>3581</v>
      </c>
      <c r="EM5244" s="87" t="s">
        <v>2151</v>
      </c>
      <c r="EN5244" s="87">
        <v>150</v>
      </c>
    </row>
    <row r="5245" spans="137:144" ht="27.6" customHeight="1">
      <c r="EG5245" s="87" t="s">
        <v>2149</v>
      </c>
      <c r="EH5245" s="87" t="s">
        <v>3582</v>
      </c>
      <c r="EI5245" s="87" t="s">
        <v>3583</v>
      </c>
      <c r="EM5245" s="87" t="s">
        <v>2151</v>
      </c>
      <c r="EN5245" s="87">
        <v>150</v>
      </c>
    </row>
    <row r="5246" spans="137:144" ht="27.6" customHeight="1">
      <c r="EG5246" s="87" t="s">
        <v>2149</v>
      </c>
      <c r="EH5246" s="87" t="s">
        <v>3584</v>
      </c>
      <c r="EI5246" s="87" t="s">
        <v>3585</v>
      </c>
      <c r="EM5246" s="87" t="s">
        <v>2151</v>
      </c>
      <c r="EN5246" s="87">
        <v>100</v>
      </c>
    </row>
    <row r="5247" spans="137:144" ht="27.6" customHeight="1">
      <c r="EG5247" s="87" t="s">
        <v>2149</v>
      </c>
      <c r="EH5247" s="87" t="s">
        <v>3586</v>
      </c>
      <c r="EI5247" s="87" t="s">
        <v>3587</v>
      </c>
      <c r="EM5247" s="87" t="s">
        <v>2151</v>
      </c>
      <c r="EN5247" s="87">
        <v>300</v>
      </c>
    </row>
    <row r="5248" spans="137:144" ht="27.6" customHeight="1">
      <c r="EG5248" s="87" t="s">
        <v>2149</v>
      </c>
      <c r="EH5248" s="87" t="s">
        <v>3588</v>
      </c>
      <c r="EI5248" s="87" t="s">
        <v>3589</v>
      </c>
      <c r="EM5248" s="87" t="s">
        <v>2151</v>
      </c>
      <c r="EN5248" s="87">
        <v>200</v>
      </c>
    </row>
    <row r="5249" spans="137:144" ht="27.6" customHeight="1">
      <c r="EG5249" s="87" t="s">
        <v>2149</v>
      </c>
      <c r="EH5249" s="87" t="s">
        <v>3590</v>
      </c>
      <c r="EI5249" s="87" t="s">
        <v>3591</v>
      </c>
      <c r="EM5249" s="87" t="s">
        <v>2151</v>
      </c>
      <c r="EN5249" s="87">
        <v>100</v>
      </c>
    </row>
    <row r="5250" spans="137:144" ht="27.6" customHeight="1">
      <c r="EG5250" s="87" t="s">
        <v>2149</v>
      </c>
      <c r="EH5250" s="87" t="s">
        <v>3592</v>
      </c>
      <c r="EI5250" s="87" t="s">
        <v>3593</v>
      </c>
      <c r="EM5250" s="87" t="s">
        <v>2151</v>
      </c>
      <c r="EN5250" s="87">
        <v>350</v>
      </c>
    </row>
    <row r="5251" spans="137:144" ht="27.6" customHeight="1">
      <c r="EG5251" s="87" t="s">
        <v>2149</v>
      </c>
      <c r="EH5251" s="87" t="s">
        <v>3594</v>
      </c>
      <c r="EI5251" s="87" t="s">
        <v>3595</v>
      </c>
      <c r="EM5251" s="87" t="s">
        <v>2151</v>
      </c>
      <c r="EN5251" s="87">
        <v>350</v>
      </c>
    </row>
    <row r="5252" spans="137:144" ht="27.6" customHeight="1">
      <c r="EG5252" s="87" t="s">
        <v>2149</v>
      </c>
      <c r="EH5252" s="87" t="s">
        <v>3596</v>
      </c>
      <c r="EI5252" s="87" t="s">
        <v>3597</v>
      </c>
      <c r="EM5252" s="87" t="s">
        <v>2151</v>
      </c>
      <c r="EN5252" s="87">
        <v>300</v>
      </c>
    </row>
    <row r="5253" spans="137:144" ht="27.6" customHeight="1">
      <c r="EG5253" s="87" t="s">
        <v>2149</v>
      </c>
      <c r="EH5253" s="87" t="s">
        <v>3598</v>
      </c>
      <c r="EI5253" s="87" t="s">
        <v>3599</v>
      </c>
      <c r="EM5253" s="87" t="s">
        <v>2151</v>
      </c>
      <c r="EN5253" s="87">
        <v>1900</v>
      </c>
    </row>
    <row r="5254" spans="137:144" ht="27.6" customHeight="1">
      <c r="EG5254" s="87" t="s">
        <v>2149</v>
      </c>
      <c r="EH5254" s="87" t="s">
        <v>3600</v>
      </c>
      <c r="EI5254" s="87" t="s">
        <v>3601</v>
      </c>
      <c r="EM5254" s="87" t="s">
        <v>2151</v>
      </c>
      <c r="EN5254" s="87">
        <v>250</v>
      </c>
    </row>
    <row r="5255" spans="137:144" ht="27.6" customHeight="1">
      <c r="EG5255" s="87" t="s">
        <v>2149</v>
      </c>
      <c r="EH5255" s="87" t="s">
        <v>3602</v>
      </c>
      <c r="EI5255" s="87" t="s">
        <v>3603</v>
      </c>
      <c r="EM5255" s="87" t="s">
        <v>2151</v>
      </c>
      <c r="EN5255" s="87">
        <v>300</v>
      </c>
    </row>
    <row r="5256" spans="137:144" ht="27.6" customHeight="1">
      <c r="EG5256" s="87" t="s">
        <v>2149</v>
      </c>
      <c r="EH5256" s="87" t="s">
        <v>3604</v>
      </c>
      <c r="EI5256" s="87" t="s">
        <v>3605</v>
      </c>
      <c r="EM5256" s="87" t="s">
        <v>2151</v>
      </c>
      <c r="EN5256" s="87">
        <v>250</v>
      </c>
    </row>
    <row r="5257" spans="137:144" ht="27.6" customHeight="1">
      <c r="EG5257" s="87" t="s">
        <v>2149</v>
      </c>
      <c r="EH5257" s="87" t="s">
        <v>3606</v>
      </c>
      <c r="EI5257" s="87" t="s">
        <v>3607</v>
      </c>
      <c r="EM5257" s="87" t="s">
        <v>2151</v>
      </c>
      <c r="EN5257" s="87">
        <v>350</v>
      </c>
    </row>
    <row r="5258" spans="137:144" ht="27.6" customHeight="1">
      <c r="EG5258" s="87" t="s">
        <v>2149</v>
      </c>
      <c r="EH5258" s="87" t="s">
        <v>3608</v>
      </c>
      <c r="EI5258" s="87" t="s">
        <v>3609</v>
      </c>
      <c r="EM5258" s="87" t="s">
        <v>2151</v>
      </c>
      <c r="EN5258" s="87">
        <v>200</v>
      </c>
    </row>
    <row r="5259" spans="137:144" ht="27.6" customHeight="1">
      <c r="EG5259" s="87" t="s">
        <v>2149</v>
      </c>
      <c r="EH5259" s="87" t="s">
        <v>3610</v>
      </c>
      <c r="EI5259" s="87" t="s">
        <v>3611</v>
      </c>
      <c r="EM5259" s="87" t="s">
        <v>2151</v>
      </c>
      <c r="EN5259" s="87">
        <v>300</v>
      </c>
    </row>
    <row r="5260" spans="137:144" ht="27.6" customHeight="1">
      <c r="EG5260" s="87" t="s">
        <v>2149</v>
      </c>
      <c r="EH5260" s="87" t="s">
        <v>3612</v>
      </c>
      <c r="EI5260" s="87" t="s">
        <v>3613</v>
      </c>
      <c r="EM5260" s="87" t="s">
        <v>2151</v>
      </c>
      <c r="EN5260" s="87">
        <v>2100</v>
      </c>
    </row>
    <row r="5261" spans="137:144" ht="27.6" customHeight="1">
      <c r="EG5261" s="87" t="s">
        <v>2149</v>
      </c>
      <c r="EH5261" s="87" t="s">
        <v>3614</v>
      </c>
      <c r="EI5261" s="87" t="s">
        <v>3615</v>
      </c>
      <c r="EM5261" s="87" t="s">
        <v>2151</v>
      </c>
      <c r="EN5261" s="87">
        <v>1700</v>
      </c>
    </row>
    <row r="5262" spans="137:144" ht="27.6" customHeight="1">
      <c r="EG5262" s="87" t="s">
        <v>2149</v>
      </c>
      <c r="EH5262" s="87" t="s">
        <v>3616</v>
      </c>
      <c r="EI5262" s="87" t="s">
        <v>3617</v>
      </c>
      <c r="EM5262" s="87" t="s">
        <v>2151</v>
      </c>
      <c r="EN5262" s="87">
        <v>100</v>
      </c>
    </row>
    <row r="5263" spans="137:144" ht="27.6" customHeight="1">
      <c r="EG5263" s="87" t="s">
        <v>2149</v>
      </c>
      <c r="EH5263" s="87" t="s">
        <v>3618</v>
      </c>
      <c r="EI5263" s="87" t="s">
        <v>3619</v>
      </c>
      <c r="EM5263" s="87" t="s">
        <v>2151</v>
      </c>
      <c r="EN5263" s="87">
        <v>100</v>
      </c>
    </row>
    <row r="5264" spans="137:144" ht="27.6" customHeight="1">
      <c r="EG5264" s="87" t="s">
        <v>2149</v>
      </c>
      <c r="EH5264" s="87" t="s">
        <v>3620</v>
      </c>
      <c r="EI5264" s="87" t="s">
        <v>3621</v>
      </c>
      <c r="EM5264" s="87" t="s">
        <v>2151</v>
      </c>
      <c r="EN5264" s="87">
        <v>100</v>
      </c>
    </row>
    <row r="5265" spans="137:144" ht="27.6" customHeight="1">
      <c r="EG5265" s="87" t="s">
        <v>2149</v>
      </c>
      <c r="EH5265" s="87" t="s">
        <v>3622</v>
      </c>
      <c r="EI5265" s="87" t="s">
        <v>3623</v>
      </c>
      <c r="EM5265" s="87" t="s">
        <v>2151</v>
      </c>
      <c r="EN5265" s="87">
        <v>100</v>
      </c>
    </row>
    <row r="5266" spans="137:144" ht="27.6" customHeight="1">
      <c r="EG5266" s="87" t="s">
        <v>2149</v>
      </c>
      <c r="EH5266" s="87" t="s">
        <v>3624</v>
      </c>
      <c r="EI5266" s="87" t="s">
        <v>3625</v>
      </c>
      <c r="EM5266" s="87" t="s">
        <v>2151</v>
      </c>
      <c r="EN5266" s="87">
        <v>50</v>
      </c>
    </row>
    <row r="5267" spans="137:144" ht="27.6" customHeight="1">
      <c r="EG5267" s="87" t="s">
        <v>2149</v>
      </c>
      <c r="EH5267" s="87" t="s">
        <v>3626</v>
      </c>
      <c r="EI5267" s="87" t="s">
        <v>3627</v>
      </c>
      <c r="EM5267" s="87" t="s">
        <v>2151</v>
      </c>
      <c r="EN5267" s="87">
        <v>100</v>
      </c>
    </row>
    <row r="5268" spans="137:144" ht="27.6" customHeight="1">
      <c r="EG5268" s="87" t="s">
        <v>2149</v>
      </c>
      <c r="EH5268" s="87" t="s">
        <v>3628</v>
      </c>
      <c r="EI5268" s="87" t="s">
        <v>3629</v>
      </c>
      <c r="EM5268" s="87" t="s">
        <v>2151</v>
      </c>
      <c r="EN5268" s="87">
        <v>50</v>
      </c>
    </row>
    <row r="5269" spans="137:144" ht="27.6" customHeight="1">
      <c r="EG5269" s="87" t="s">
        <v>2149</v>
      </c>
      <c r="EH5269" s="87" t="s">
        <v>3630</v>
      </c>
      <c r="EI5269" s="87" t="s">
        <v>3631</v>
      </c>
      <c r="EM5269" s="87" t="s">
        <v>2151</v>
      </c>
      <c r="EN5269" s="87">
        <v>700</v>
      </c>
    </row>
    <row r="5270" spans="137:144" ht="27.6" customHeight="1">
      <c r="EG5270" s="87" t="s">
        <v>2149</v>
      </c>
      <c r="EH5270" s="87" t="s">
        <v>3632</v>
      </c>
      <c r="EI5270" s="87" t="s">
        <v>3633</v>
      </c>
      <c r="EM5270" s="87" t="s">
        <v>2151</v>
      </c>
      <c r="EN5270" s="87">
        <v>250</v>
      </c>
    </row>
    <row r="5271" spans="137:144" ht="27.6" customHeight="1">
      <c r="EG5271" s="87" t="s">
        <v>2149</v>
      </c>
      <c r="EH5271" s="87" t="s">
        <v>3634</v>
      </c>
      <c r="EI5271" s="87" t="s">
        <v>3635</v>
      </c>
      <c r="EM5271" s="87" t="s">
        <v>2151</v>
      </c>
      <c r="EN5271" s="87">
        <v>300</v>
      </c>
    </row>
    <row r="5272" spans="137:144" ht="27.6" customHeight="1">
      <c r="EG5272" s="87" t="s">
        <v>2149</v>
      </c>
      <c r="EH5272" s="87" t="s">
        <v>3636</v>
      </c>
      <c r="EI5272" s="87" t="s">
        <v>3637</v>
      </c>
      <c r="EM5272" s="87" t="s">
        <v>2151</v>
      </c>
      <c r="EN5272" s="87">
        <v>250</v>
      </c>
    </row>
    <row r="5273" spans="137:144" ht="27.6" customHeight="1">
      <c r="EG5273" s="87" t="s">
        <v>2149</v>
      </c>
      <c r="EH5273" s="87" t="s">
        <v>3638</v>
      </c>
      <c r="EI5273" s="87" t="s">
        <v>3639</v>
      </c>
      <c r="EM5273" s="87" t="s">
        <v>2151</v>
      </c>
      <c r="EN5273" s="87">
        <v>450</v>
      </c>
    </row>
    <row r="5274" spans="137:144" ht="27.6" customHeight="1">
      <c r="EG5274" s="87" t="s">
        <v>2149</v>
      </c>
      <c r="EH5274" s="87" t="s">
        <v>3640</v>
      </c>
      <c r="EI5274" s="87" t="s">
        <v>3641</v>
      </c>
      <c r="EM5274" s="87" t="s">
        <v>2151</v>
      </c>
      <c r="EN5274" s="87">
        <v>350</v>
      </c>
    </row>
    <row r="5275" spans="137:144" ht="27.6" customHeight="1">
      <c r="EG5275" s="87" t="s">
        <v>2149</v>
      </c>
      <c r="EH5275" s="87" t="s">
        <v>3642</v>
      </c>
      <c r="EI5275" s="87" t="s">
        <v>3643</v>
      </c>
      <c r="EM5275" s="87" t="s">
        <v>2151</v>
      </c>
      <c r="EN5275" s="87">
        <v>200</v>
      </c>
    </row>
    <row r="5276" spans="137:144" ht="27.6" customHeight="1">
      <c r="EG5276" s="87" t="s">
        <v>2149</v>
      </c>
      <c r="EH5276" s="87" t="s">
        <v>3644</v>
      </c>
      <c r="EI5276" s="87" t="s">
        <v>3645</v>
      </c>
      <c r="EM5276" s="87" t="s">
        <v>2151</v>
      </c>
      <c r="EN5276" s="87">
        <v>250</v>
      </c>
    </row>
    <row r="5277" spans="137:144" ht="27.6" customHeight="1">
      <c r="EG5277" s="87" t="s">
        <v>2149</v>
      </c>
      <c r="EH5277" s="87" t="s">
        <v>3646</v>
      </c>
      <c r="EI5277" s="87" t="s">
        <v>3647</v>
      </c>
      <c r="EM5277" s="87" t="s">
        <v>2151</v>
      </c>
      <c r="EN5277" s="87">
        <v>150</v>
      </c>
    </row>
    <row r="5278" spans="137:144" ht="27.6" customHeight="1">
      <c r="EG5278" s="87" t="s">
        <v>2149</v>
      </c>
      <c r="EH5278" s="87" t="s">
        <v>3648</v>
      </c>
      <c r="EI5278" s="87" t="s">
        <v>3649</v>
      </c>
      <c r="EM5278" s="87" t="s">
        <v>2151</v>
      </c>
      <c r="EN5278" s="87">
        <v>200</v>
      </c>
    </row>
    <row r="5279" spans="137:144" ht="27.6" customHeight="1">
      <c r="EG5279" s="87" t="s">
        <v>2149</v>
      </c>
      <c r="EH5279" s="87" t="s">
        <v>3650</v>
      </c>
      <c r="EI5279" s="87" t="s">
        <v>3651</v>
      </c>
      <c r="EM5279" s="87" t="s">
        <v>2151</v>
      </c>
      <c r="EN5279" s="87">
        <v>200</v>
      </c>
    </row>
    <row r="5280" spans="137:144" ht="27.6" customHeight="1">
      <c r="EG5280" s="87" t="s">
        <v>2149</v>
      </c>
      <c r="EH5280" s="87" t="s">
        <v>3652</v>
      </c>
      <c r="EI5280" s="87" t="s">
        <v>3653</v>
      </c>
      <c r="EM5280" s="87" t="s">
        <v>2151</v>
      </c>
      <c r="EN5280" s="87">
        <v>200</v>
      </c>
    </row>
    <row r="5281" spans="137:144" ht="27.6" customHeight="1">
      <c r="EG5281" s="87" t="s">
        <v>2149</v>
      </c>
      <c r="EH5281" s="87" t="s">
        <v>3654</v>
      </c>
      <c r="EI5281" s="87" t="s">
        <v>3655</v>
      </c>
      <c r="EM5281" s="87" t="s">
        <v>2151</v>
      </c>
      <c r="EN5281" s="87">
        <v>200</v>
      </c>
    </row>
    <row r="5282" spans="137:144" ht="27.6" customHeight="1">
      <c r="EG5282" s="87" t="s">
        <v>2149</v>
      </c>
      <c r="EH5282" s="87" t="s">
        <v>3656</v>
      </c>
      <c r="EI5282" s="87" t="s">
        <v>3657</v>
      </c>
      <c r="EM5282" s="87" t="s">
        <v>2151</v>
      </c>
      <c r="EN5282" s="87">
        <v>200</v>
      </c>
    </row>
    <row r="5283" spans="137:144" ht="27.6" customHeight="1">
      <c r="EG5283" s="87" t="s">
        <v>2149</v>
      </c>
      <c r="EH5283" s="87" t="s">
        <v>3658</v>
      </c>
      <c r="EI5283" s="87" t="s">
        <v>3659</v>
      </c>
      <c r="EM5283" s="87" t="s">
        <v>2151</v>
      </c>
      <c r="EN5283" s="87">
        <v>150</v>
      </c>
    </row>
    <row r="5284" spans="137:144" ht="27.6" customHeight="1">
      <c r="EG5284" s="87" t="s">
        <v>2149</v>
      </c>
      <c r="EH5284" s="87" t="s">
        <v>3660</v>
      </c>
      <c r="EI5284" s="87" t="s">
        <v>3661</v>
      </c>
      <c r="EM5284" s="87" t="s">
        <v>2151</v>
      </c>
      <c r="EN5284" s="87">
        <v>100</v>
      </c>
    </row>
    <row r="5285" spans="137:144" ht="27.6" customHeight="1">
      <c r="EG5285" s="87" t="s">
        <v>2149</v>
      </c>
      <c r="EH5285" s="87" t="s">
        <v>3662</v>
      </c>
      <c r="EI5285" s="87" t="s">
        <v>3663</v>
      </c>
      <c r="EM5285" s="87" t="s">
        <v>2151</v>
      </c>
      <c r="EN5285" s="87">
        <v>350</v>
      </c>
    </row>
    <row r="5286" spans="137:144" ht="27.6" customHeight="1">
      <c r="EG5286" s="87" t="s">
        <v>2149</v>
      </c>
      <c r="EH5286" s="87" t="s">
        <v>3664</v>
      </c>
      <c r="EI5286" s="87" t="s">
        <v>3665</v>
      </c>
      <c r="EM5286" s="87" t="s">
        <v>2151</v>
      </c>
      <c r="EN5286" s="87">
        <v>2650</v>
      </c>
    </row>
    <row r="5287" spans="137:144" ht="27.6" customHeight="1">
      <c r="EG5287" s="87" t="s">
        <v>2149</v>
      </c>
      <c r="EH5287" s="87" t="s">
        <v>3666</v>
      </c>
      <c r="EI5287" s="87" t="s">
        <v>3667</v>
      </c>
      <c r="EM5287" s="87" t="s">
        <v>2151</v>
      </c>
      <c r="EN5287" s="87">
        <v>300</v>
      </c>
    </row>
    <row r="5288" spans="137:144" ht="27.6" customHeight="1">
      <c r="EG5288" s="87" t="s">
        <v>2149</v>
      </c>
      <c r="EH5288" s="87" t="s">
        <v>3668</v>
      </c>
      <c r="EI5288" s="87" t="s">
        <v>3669</v>
      </c>
      <c r="EM5288" s="87" t="s">
        <v>2151</v>
      </c>
      <c r="EN5288" s="87">
        <v>150</v>
      </c>
    </row>
    <row r="5289" spans="137:144" ht="27.6" customHeight="1">
      <c r="EG5289" s="87" t="s">
        <v>2149</v>
      </c>
      <c r="EH5289" s="87" t="s">
        <v>3670</v>
      </c>
      <c r="EI5289" s="87" t="s">
        <v>3671</v>
      </c>
      <c r="EM5289" s="87" t="s">
        <v>2151</v>
      </c>
      <c r="EN5289" s="87">
        <v>100</v>
      </c>
    </row>
    <row r="5290" spans="137:144" ht="27.6" customHeight="1">
      <c r="EG5290" s="87" t="s">
        <v>2149</v>
      </c>
      <c r="EH5290" s="87" t="s">
        <v>3672</v>
      </c>
      <c r="EI5290" s="87" t="s">
        <v>3673</v>
      </c>
      <c r="EM5290" s="87" t="s">
        <v>2151</v>
      </c>
      <c r="EN5290" s="87">
        <v>650</v>
      </c>
    </row>
    <row r="5291" spans="137:144" ht="27.6" customHeight="1">
      <c r="EG5291" s="87" t="s">
        <v>2149</v>
      </c>
      <c r="EH5291" s="87" t="s">
        <v>3674</v>
      </c>
      <c r="EI5291" s="87" t="s">
        <v>3675</v>
      </c>
      <c r="EM5291" s="87" t="s">
        <v>2151</v>
      </c>
      <c r="EN5291" s="87">
        <v>1200</v>
      </c>
    </row>
    <row r="5292" spans="137:144" ht="27.6" customHeight="1">
      <c r="EG5292" s="87" t="s">
        <v>2149</v>
      </c>
      <c r="EH5292" s="87" t="s">
        <v>3676</v>
      </c>
      <c r="EI5292" s="87" t="s">
        <v>3677</v>
      </c>
      <c r="EM5292" s="87" t="s">
        <v>2151</v>
      </c>
      <c r="EN5292" s="87">
        <v>500</v>
      </c>
    </row>
    <row r="5293" spans="137:144" ht="27.6" customHeight="1">
      <c r="EG5293" s="87" t="s">
        <v>2149</v>
      </c>
      <c r="EH5293" s="87" t="s">
        <v>3678</v>
      </c>
      <c r="EI5293" s="87" t="s">
        <v>3679</v>
      </c>
      <c r="EM5293" s="87" t="s">
        <v>2151</v>
      </c>
      <c r="EN5293" s="87">
        <v>200</v>
      </c>
    </row>
    <row r="5294" spans="137:144" ht="27.6" customHeight="1">
      <c r="EG5294" s="87" t="s">
        <v>2149</v>
      </c>
      <c r="EH5294" s="87" t="s">
        <v>3680</v>
      </c>
      <c r="EI5294" s="87" t="s">
        <v>3681</v>
      </c>
      <c r="EM5294" s="87" t="s">
        <v>2151</v>
      </c>
      <c r="EN5294" s="87">
        <v>1050</v>
      </c>
    </row>
    <row r="5295" spans="137:144" ht="27.6" customHeight="1">
      <c r="EG5295" s="87" t="s">
        <v>2149</v>
      </c>
      <c r="EH5295" s="87" t="s">
        <v>3682</v>
      </c>
      <c r="EI5295" s="87" t="s">
        <v>3683</v>
      </c>
      <c r="EM5295" s="87" t="s">
        <v>2151</v>
      </c>
      <c r="EN5295" s="87">
        <v>150</v>
      </c>
    </row>
    <row r="5296" spans="137:144" ht="27.6" customHeight="1">
      <c r="EG5296" s="87" t="s">
        <v>2149</v>
      </c>
      <c r="EH5296" s="87" t="s">
        <v>3684</v>
      </c>
      <c r="EI5296" s="87" t="s">
        <v>3685</v>
      </c>
      <c r="EM5296" s="87" t="s">
        <v>2151</v>
      </c>
      <c r="EN5296" s="87">
        <v>150</v>
      </c>
    </row>
    <row r="5297" spans="137:144" ht="27.6" customHeight="1">
      <c r="EG5297" s="87" t="s">
        <v>2149</v>
      </c>
      <c r="EH5297" s="87" t="s">
        <v>3686</v>
      </c>
      <c r="EI5297" s="87" t="s">
        <v>3687</v>
      </c>
      <c r="EM5297" s="87" t="s">
        <v>2151</v>
      </c>
      <c r="EN5297" s="87">
        <v>200</v>
      </c>
    </row>
    <row r="5298" spans="137:144" ht="27.6" customHeight="1">
      <c r="EG5298" s="87" t="s">
        <v>2149</v>
      </c>
      <c r="EH5298" s="87" t="s">
        <v>3688</v>
      </c>
      <c r="EI5298" s="87" t="s">
        <v>3689</v>
      </c>
      <c r="EM5298" s="87" t="s">
        <v>2151</v>
      </c>
      <c r="EN5298" s="87">
        <v>300</v>
      </c>
    </row>
    <row r="5299" spans="137:144" ht="27.6" customHeight="1">
      <c r="EG5299" s="87" t="s">
        <v>2149</v>
      </c>
      <c r="EH5299" s="87" t="s">
        <v>3690</v>
      </c>
      <c r="EI5299" s="87" t="s">
        <v>3691</v>
      </c>
      <c r="EM5299" s="87" t="s">
        <v>2151</v>
      </c>
      <c r="EN5299" s="87">
        <v>150</v>
      </c>
    </row>
    <row r="5300" spans="137:144" ht="27.6" customHeight="1">
      <c r="EG5300" s="87" t="s">
        <v>2149</v>
      </c>
      <c r="EH5300" s="87" t="s">
        <v>3692</v>
      </c>
      <c r="EI5300" s="87" t="s">
        <v>3693</v>
      </c>
      <c r="EM5300" s="87" t="s">
        <v>2151</v>
      </c>
      <c r="EN5300" s="87">
        <v>0</v>
      </c>
    </row>
    <row r="5301" spans="137:144" ht="27.6" customHeight="1">
      <c r="EG5301" s="87" t="s">
        <v>2149</v>
      </c>
      <c r="EH5301" s="87" t="s">
        <v>3694</v>
      </c>
      <c r="EI5301" s="87" t="s">
        <v>3695</v>
      </c>
      <c r="EM5301" s="87" t="s">
        <v>2151</v>
      </c>
      <c r="EN5301" s="87">
        <v>100</v>
      </c>
    </row>
    <row r="5302" spans="137:144" ht="27.6" customHeight="1">
      <c r="EG5302" s="87" t="s">
        <v>2149</v>
      </c>
      <c r="EH5302" s="87" t="s">
        <v>3696</v>
      </c>
      <c r="EI5302" s="87" t="s">
        <v>3697</v>
      </c>
      <c r="EM5302" s="87" t="s">
        <v>2151</v>
      </c>
      <c r="EN5302" s="87">
        <v>150</v>
      </c>
    </row>
    <row r="5303" spans="137:144" ht="27.6" customHeight="1">
      <c r="EG5303" s="87" t="s">
        <v>2149</v>
      </c>
      <c r="EH5303" s="87" t="s">
        <v>3698</v>
      </c>
      <c r="EI5303" s="87" t="s">
        <v>3699</v>
      </c>
      <c r="EM5303" s="87" t="s">
        <v>2151</v>
      </c>
      <c r="EN5303" s="87">
        <v>300</v>
      </c>
    </row>
    <row r="5304" spans="137:144" ht="27.6" customHeight="1">
      <c r="EG5304" s="87" t="s">
        <v>2149</v>
      </c>
      <c r="EH5304" s="87" t="s">
        <v>3700</v>
      </c>
      <c r="EI5304" s="87" t="s">
        <v>3701</v>
      </c>
      <c r="EM5304" s="87" t="s">
        <v>2151</v>
      </c>
      <c r="EN5304" s="87">
        <v>200</v>
      </c>
    </row>
    <row r="5305" spans="137:144" ht="27.6" customHeight="1">
      <c r="EG5305" s="87" t="s">
        <v>2149</v>
      </c>
      <c r="EH5305" s="87" t="s">
        <v>3702</v>
      </c>
      <c r="EI5305" s="87" t="s">
        <v>3703</v>
      </c>
      <c r="EM5305" s="87" t="s">
        <v>2151</v>
      </c>
      <c r="EN5305" s="87">
        <v>250</v>
      </c>
    </row>
    <row r="5306" spans="137:144" ht="27.6" customHeight="1">
      <c r="EG5306" s="87" t="s">
        <v>2149</v>
      </c>
      <c r="EH5306" s="87" t="s">
        <v>3704</v>
      </c>
      <c r="EI5306" s="87" t="s">
        <v>3705</v>
      </c>
      <c r="EM5306" s="87" t="s">
        <v>2151</v>
      </c>
      <c r="EN5306" s="87">
        <v>250</v>
      </c>
    </row>
    <row r="5307" spans="137:144" ht="27.6" customHeight="1">
      <c r="EG5307" s="87" t="s">
        <v>2149</v>
      </c>
      <c r="EH5307" s="87" t="s">
        <v>3706</v>
      </c>
      <c r="EI5307" s="87" t="s">
        <v>3707</v>
      </c>
      <c r="EM5307" s="87" t="s">
        <v>2151</v>
      </c>
      <c r="EN5307" s="87">
        <v>100</v>
      </c>
    </row>
    <row r="5308" spans="137:144" ht="27.6" customHeight="1">
      <c r="EG5308" s="87" t="s">
        <v>2149</v>
      </c>
      <c r="EH5308" s="87" t="s">
        <v>3708</v>
      </c>
      <c r="EI5308" s="87" t="s">
        <v>3709</v>
      </c>
      <c r="EM5308" s="87" t="s">
        <v>2151</v>
      </c>
      <c r="EN5308" s="87">
        <v>250</v>
      </c>
    </row>
    <row r="5309" spans="137:144" ht="27.6" customHeight="1">
      <c r="EG5309" s="87" t="s">
        <v>2149</v>
      </c>
      <c r="EH5309" s="87" t="s">
        <v>3710</v>
      </c>
      <c r="EI5309" s="87" t="s">
        <v>3711</v>
      </c>
      <c r="EM5309" s="87" t="s">
        <v>2151</v>
      </c>
      <c r="EN5309" s="87">
        <v>0</v>
      </c>
    </row>
    <row r="5310" spans="137:144" ht="27.6" customHeight="1">
      <c r="EG5310" s="87" t="s">
        <v>2149</v>
      </c>
      <c r="EH5310" s="87" t="s">
        <v>3712</v>
      </c>
      <c r="EI5310" s="87" t="s">
        <v>3713</v>
      </c>
      <c r="EM5310" s="87" t="s">
        <v>2151</v>
      </c>
      <c r="EN5310" s="87">
        <v>0</v>
      </c>
    </row>
    <row r="5311" spans="137:144" ht="27.6" customHeight="1">
      <c r="EG5311" s="87" t="s">
        <v>2149</v>
      </c>
      <c r="EH5311" s="87" t="s">
        <v>3714</v>
      </c>
      <c r="EI5311" s="87" t="s">
        <v>3715</v>
      </c>
      <c r="EM5311" s="87" t="s">
        <v>2151</v>
      </c>
      <c r="EN5311" s="87">
        <v>0</v>
      </c>
    </row>
    <row r="5312" spans="137:144" ht="27.6" customHeight="1">
      <c r="EG5312" s="87" t="s">
        <v>2149</v>
      </c>
      <c r="EH5312" s="87" t="s">
        <v>3716</v>
      </c>
      <c r="EI5312" s="87" t="s">
        <v>3717</v>
      </c>
      <c r="EM5312" s="87" t="s">
        <v>2151</v>
      </c>
      <c r="EN5312" s="87">
        <v>0</v>
      </c>
    </row>
    <row r="5313" spans="137:144" ht="27.6" customHeight="1">
      <c r="EG5313" s="87" t="s">
        <v>2149</v>
      </c>
      <c r="EH5313" s="87" t="s">
        <v>3718</v>
      </c>
      <c r="EI5313" s="87" t="s">
        <v>3719</v>
      </c>
      <c r="EM5313" s="87" t="s">
        <v>2151</v>
      </c>
      <c r="EN5313" s="87">
        <v>250</v>
      </c>
    </row>
    <row r="5314" spans="137:144" ht="27.6" customHeight="1">
      <c r="EG5314" s="87" t="s">
        <v>2149</v>
      </c>
      <c r="EH5314" s="87" t="s">
        <v>3720</v>
      </c>
      <c r="EI5314" s="87" t="s">
        <v>3721</v>
      </c>
      <c r="EM5314" s="87" t="s">
        <v>2151</v>
      </c>
      <c r="EN5314" s="87">
        <v>150</v>
      </c>
    </row>
    <row r="5315" spans="137:144" ht="27.6" customHeight="1">
      <c r="EG5315" s="87" t="s">
        <v>2149</v>
      </c>
      <c r="EH5315" s="87" t="s">
        <v>3722</v>
      </c>
      <c r="EI5315" s="87" t="s">
        <v>3723</v>
      </c>
      <c r="EM5315" s="87" t="s">
        <v>2151</v>
      </c>
      <c r="EN5315" s="87">
        <v>1300</v>
      </c>
    </row>
    <row r="5316" spans="137:144" ht="27.6" customHeight="1">
      <c r="EG5316" s="87" t="s">
        <v>2684</v>
      </c>
      <c r="EH5316" s="87" t="s">
        <v>34</v>
      </c>
      <c r="EI5316" s="87" t="s">
        <v>35</v>
      </c>
      <c r="EM5316" s="87" t="s">
        <v>2685</v>
      </c>
      <c r="EN5316" s="87">
        <v>600</v>
      </c>
    </row>
    <row r="5317" spans="137:144" ht="27.6" customHeight="1">
      <c r="EG5317" s="87" t="s">
        <v>2684</v>
      </c>
      <c r="EH5317" s="87" t="s">
        <v>38</v>
      </c>
      <c r="EI5317" s="87" t="s">
        <v>39</v>
      </c>
      <c r="EM5317" s="87" t="s">
        <v>2685</v>
      </c>
      <c r="EN5317" s="87">
        <v>350</v>
      </c>
    </row>
    <row r="5318" spans="137:144" ht="27.6" customHeight="1">
      <c r="EG5318" s="87" t="s">
        <v>2684</v>
      </c>
      <c r="EH5318" s="87" t="s">
        <v>43</v>
      </c>
      <c r="EI5318" s="87" t="s">
        <v>44</v>
      </c>
      <c r="EM5318" s="87" t="s">
        <v>2685</v>
      </c>
      <c r="EN5318" s="87">
        <v>400</v>
      </c>
    </row>
    <row r="5319" spans="137:144" ht="27.6" customHeight="1">
      <c r="EG5319" s="87" t="s">
        <v>2684</v>
      </c>
      <c r="EH5319" s="87" t="s">
        <v>46</v>
      </c>
      <c r="EI5319" s="87" t="s">
        <v>47</v>
      </c>
      <c r="EM5319" s="87" t="s">
        <v>2685</v>
      </c>
      <c r="EN5319" s="87">
        <v>900</v>
      </c>
    </row>
    <row r="5320" spans="137:144" ht="27.6" customHeight="1">
      <c r="EG5320" s="87" t="s">
        <v>2684</v>
      </c>
      <c r="EH5320" s="87" t="s">
        <v>49</v>
      </c>
      <c r="EI5320" s="87" t="s">
        <v>50</v>
      </c>
      <c r="EM5320" s="87" t="s">
        <v>2685</v>
      </c>
      <c r="EN5320" s="87">
        <v>1750</v>
      </c>
    </row>
    <row r="5321" spans="137:144" ht="27.6" customHeight="1">
      <c r="EG5321" s="87" t="s">
        <v>2684</v>
      </c>
      <c r="EH5321" s="87" t="s">
        <v>54</v>
      </c>
      <c r="EI5321" s="87" t="s">
        <v>55</v>
      </c>
      <c r="EM5321" s="87" t="s">
        <v>2685</v>
      </c>
      <c r="EN5321" s="87">
        <v>850</v>
      </c>
    </row>
    <row r="5322" spans="137:144" ht="27.6" customHeight="1">
      <c r="EG5322" s="87" t="s">
        <v>2684</v>
      </c>
      <c r="EH5322" s="87" t="s">
        <v>57</v>
      </c>
      <c r="EI5322" s="87" t="s">
        <v>58</v>
      </c>
      <c r="EM5322" s="87" t="s">
        <v>2685</v>
      </c>
      <c r="EN5322" s="87">
        <v>500</v>
      </c>
    </row>
    <row r="5323" spans="137:144" ht="27.6" customHeight="1">
      <c r="EG5323" s="87" t="s">
        <v>2684</v>
      </c>
      <c r="EH5323" s="87" t="s">
        <v>62</v>
      </c>
      <c r="EI5323" s="87" t="s">
        <v>63</v>
      </c>
      <c r="EM5323" s="87" t="s">
        <v>2685</v>
      </c>
      <c r="EN5323" s="87">
        <v>950</v>
      </c>
    </row>
    <row r="5324" spans="137:144" ht="27.6" customHeight="1">
      <c r="EG5324" s="87" t="s">
        <v>2684</v>
      </c>
      <c r="EH5324" s="87" t="s">
        <v>65</v>
      </c>
      <c r="EI5324" s="87" t="s">
        <v>66</v>
      </c>
      <c r="EM5324" s="87" t="s">
        <v>2685</v>
      </c>
      <c r="EN5324" s="87">
        <v>350</v>
      </c>
    </row>
    <row r="5325" spans="137:144" ht="27.6" customHeight="1">
      <c r="EG5325" s="87" t="s">
        <v>2684</v>
      </c>
      <c r="EH5325" s="87" t="s">
        <v>68</v>
      </c>
      <c r="EI5325" s="87" t="s">
        <v>69</v>
      </c>
      <c r="EM5325" s="87" t="s">
        <v>2685</v>
      </c>
      <c r="EN5325" s="87">
        <v>500</v>
      </c>
    </row>
    <row r="5326" spans="137:144" ht="27.6" customHeight="1">
      <c r="EG5326" s="87" t="s">
        <v>2684</v>
      </c>
      <c r="EH5326" s="87" t="s">
        <v>73</v>
      </c>
      <c r="EI5326" s="87" t="s">
        <v>74</v>
      </c>
      <c r="EM5326" s="87" t="s">
        <v>2685</v>
      </c>
      <c r="EN5326" s="87">
        <v>300</v>
      </c>
    </row>
    <row r="5327" spans="137:144" ht="27.6" customHeight="1">
      <c r="EG5327" s="87" t="s">
        <v>2684</v>
      </c>
      <c r="EH5327" s="87" t="s">
        <v>76</v>
      </c>
      <c r="EI5327" s="87" t="s">
        <v>77</v>
      </c>
      <c r="EM5327" s="87" t="s">
        <v>2685</v>
      </c>
      <c r="EN5327" s="87">
        <v>650</v>
      </c>
    </row>
    <row r="5328" spans="137:144" ht="27.6" customHeight="1">
      <c r="EG5328" s="87" t="s">
        <v>2684</v>
      </c>
      <c r="EH5328" s="87" t="s">
        <v>79</v>
      </c>
      <c r="EI5328" s="87" t="s">
        <v>80</v>
      </c>
      <c r="EM5328" s="87" t="s">
        <v>2685</v>
      </c>
      <c r="EN5328" s="87">
        <v>300</v>
      </c>
    </row>
    <row r="5329" spans="137:144" ht="27.6" customHeight="1">
      <c r="EG5329" s="87" t="s">
        <v>2684</v>
      </c>
      <c r="EH5329" s="87" t="s">
        <v>84</v>
      </c>
      <c r="EI5329" s="87" t="s">
        <v>85</v>
      </c>
      <c r="EM5329" s="87" t="s">
        <v>2685</v>
      </c>
      <c r="EN5329" s="87">
        <v>900</v>
      </c>
    </row>
    <row r="5330" spans="137:144" ht="27.6" customHeight="1">
      <c r="EG5330" s="87" t="s">
        <v>2684</v>
      </c>
      <c r="EH5330" s="87" t="s">
        <v>87</v>
      </c>
      <c r="EI5330" s="87" t="s">
        <v>88</v>
      </c>
      <c r="EM5330" s="87" t="s">
        <v>2685</v>
      </c>
      <c r="EN5330" s="87">
        <v>300</v>
      </c>
    </row>
    <row r="5331" spans="137:144" ht="27.6" customHeight="1">
      <c r="EG5331" s="87" t="s">
        <v>2684</v>
      </c>
      <c r="EH5331" s="87" t="s">
        <v>90</v>
      </c>
      <c r="EI5331" s="87" t="s">
        <v>91</v>
      </c>
      <c r="EM5331" s="87" t="s">
        <v>2685</v>
      </c>
      <c r="EN5331" s="87">
        <v>0</v>
      </c>
    </row>
    <row r="5332" spans="137:144" ht="27.6" customHeight="1">
      <c r="EG5332" s="87" t="s">
        <v>2684</v>
      </c>
      <c r="EH5332" s="87" t="s">
        <v>95</v>
      </c>
      <c r="EI5332" s="87" t="s">
        <v>96</v>
      </c>
      <c r="EM5332" s="87" t="s">
        <v>2685</v>
      </c>
      <c r="EN5332" s="87">
        <v>250</v>
      </c>
    </row>
    <row r="5333" spans="137:144" ht="27.6" customHeight="1">
      <c r="EG5333" s="87" t="s">
        <v>2684</v>
      </c>
      <c r="EH5333" s="87" t="s">
        <v>98</v>
      </c>
      <c r="EI5333" s="87" t="s">
        <v>99</v>
      </c>
      <c r="EM5333" s="87" t="s">
        <v>2685</v>
      </c>
      <c r="EN5333" s="87">
        <v>350</v>
      </c>
    </row>
    <row r="5334" spans="137:144" ht="27.6" customHeight="1">
      <c r="EG5334" s="87" t="s">
        <v>2684</v>
      </c>
      <c r="EH5334" s="87" t="s">
        <v>101</v>
      </c>
      <c r="EI5334" s="87" t="s">
        <v>102</v>
      </c>
      <c r="EM5334" s="87" t="s">
        <v>2685</v>
      </c>
      <c r="EN5334" s="87">
        <v>400</v>
      </c>
    </row>
    <row r="5335" spans="137:144" ht="27.6" customHeight="1">
      <c r="EG5335" s="87" t="s">
        <v>2684</v>
      </c>
      <c r="EH5335" s="87" t="s">
        <v>104</v>
      </c>
      <c r="EI5335" s="87" t="s">
        <v>105</v>
      </c>
      <c r="EM5335" s="87" t="s">
        <v>2685</v>
      </c>
      <c r="EN5335" s="87">
        <v>2550</v>
      </c>
    </row>
    <row r="5336" spans="137:144" ht="27.6" customHeight="1">
      <c r="EG5336" s="87" t="s">
        <v>2684</v>
      </c>
      <c r="EH5336" s="87" t="s">
        <v>109</v>
      </c>
      <c r="EI5336" s="87" t="s">
        <v>110</v>
      </c>
      <c r="EM5336" s="87" t="s">
        <v>2685</v>
      </c>
      <c r="EN5336" s="87">
        <v>2150</v>
      </c>
    </row>
    <row r="5337" spans="137:144" ht="27.6" customHeight="1">
      <c r="EG5337" s="87" t="s">
        <v>2684</v>
      </c>
      <c r="EH5337" s="87" t="s">
        <v>112</v>
      </c>
      <c r="EI5337" s="87" t="s">
        <v>113</v>
      </c>
      <c r="EM5337" s="87" t="s">
        <v>2685</v>
      </c>
      <c r="EN5337" s="87">
        <v>150</v>
      </c>
    </row>
    <row r="5338" spans="137:144" ht="27.6" customHeight="1">
      <c r="EG5338" s="87" t="s">
        <v>2684</v>
      </c>
      <c r="EH5338" s="87" t="s">
        <v>117</v>
      </c>
      <c r="EI5338" s="87" t="s">
        <v>118</v>
      </c>
      <c r="EM5338" s="87" t="s">
        <v>2685</v>
      </c>
      <c r="EN5338" s="87">
        <v>350</v>
      </c>
    </row>
    <row r="5339" spans="137:144" ht="27.6" customHeight="1">
      <c r="EG5339" s="87" t="s">
        <v>2684</v>
      </c>
      <c r="EH5339" s="87" t="s">
        <v>122</v>
      </c>
      <c r="EI5339" s="87" t="s">
        <v>123</v>
      </c>
      <c r="EM5339" s="87" t="s">
        <v>2685</v>
      </c>
      <c r="EN5339" s="87">
        <v>1200</v>
      </c>
    </row>
    <row r="5340" spans="137:144" ht="27.6" customHeight="1">
      <c r="EG5340" s="87" t="s">
        <v>2684</v>
      </c>
      <c r="EH5340" s="87" t="s">
        <v>127</v>
      </c>
      <c r="EI5340" s="87" t="s">
        <v>128</v>
      </c>
      <c r="EM5340" s="87" t="s">
        <v>2685</v>
      </c>
      <c r="EN5340" s="87">
        <v>700</v>
      </c>
    </row>
    <row r="5341" spans="137:144" ht="27.6" customHeight="1">
      <c r="EG5341" s="87" t="s">
        <v>2684</v>
      </c>
      <c r="EH5341" s="87" t="s">
        <v>130</v>
      </c>
      <c r="EI5341" s="87" t="s">
        <v>131</v>
      </c>
      <c r="EM5341" s="87" t="s">
        <v>2685</v>
      </c>
      <c r="EN5341" s="87">
        <v>550</v>
      </c>
    </row>
    <row r="5342" spans="137:144" ht="27.6" customHeight="1">
      <c r="EG5342" s="87" t="s">
        <v>2684</v>
      </c>
      <c r="EH5342" s="87" t="s">
        <v>133</v>
      </c>
      <c r="EI5342" s="87" t="s">
        <v>134</v>
      </c>
      <c r="EM5342" s="87" t="s">
        <v>2685</v>
      </c>
      <c r="EN5342" s="87">
        <v>450</v>
      </c>
    </row>
    <row r="5343" spans="137:144" ht="27.6" customHeight="1">
      <c r="EG5343" s="87" t="s">
        <v>2684</v>
      </c>
      <c r="EH5343" s="87" t="s">
        <v>136</v>
      </c>
      <c r="EI5343" s="87" t="s">
        <v>137</v>
      </c>
      <c r="EM5343" s="87" t="s">
        <v>2685</v>
      </c>
      <c r="EN5343" s="87">
        <v>2900</v>
      </c>
    </row>
    <row r="5344" spans="137:144" ht="27.6" customHeight="1">
      <c r="EG5344" s="87" t="s">
        <v>2684</v>
      </c>
      <c r="EH5344" s="87" t="s">
        <v>139</v>
      </c>
      <c r="EI5344" s="87" t="s">
        <v>140</v>
      </c>
      <c r="EM5344" s="87" t="s">
        <v>2685</v>
      </c>
      <c r="EN5344" s="87">
        <v>1100</v>
      </c>
    </row>
    <row r="5345" spans="137:144" ht="27.6" customHeight="1">
      <c r="EG5345" s="87" t="s">
        <v>2684</v>
      </c>
      <c r="EH5345" s="87" t="s">
        <v>158</v>
      </c>
      <c r="EI5345" s="87" t="s">
        <v>159</v>
      </c>
      <c r="EM5345" s="87" t="s">
        <v>2685</v>
      </c>
      <c r="EN5345" s="87">
        <v>350</v>
      </c>
    </row>
    <row r="5346" spans="137:144" ht="27.6" customHeight="1">
      <c r="EG5346" s="87" t="s">
        <v>2684</v>
      </c>
      <c r="EH5346" s="87" t="s">
        <v>161</v>
      </c>
      <c r="EI5346" s="87" t="s">
        <v>162</v>
      </c>
      <c r="EM5346" s="87" t="s">
        <v>2685</v>
      </c>
      <c r="EN5346" s="87">
        <v>600</v>
      </c>
    </row>
    <row r="5347" spans="137:144" ht="27.6" customHeight="1">
      <c r="EG5347" s="87" t="s">
        <v>2684</v>
      </c>
      <c r="EH5347" s="87" t="s">
        <v>164</v>
      </c>
      <c r="EI5347" s="87" t="s">
        <v>165</v>
      </c>
      <c r="EM5347" s="87" t="s">
        <v>2685</v>
      </c>
      <c r="EN5347" s="87">
        <v>1050</v>
      </c>
    </row>
    <row r="5348" spans="137:144" ht="27.6" customHeight="1">
      <c r="EG5348" s="87" t="s">
        <v>2684</v>
      </c>
      <c r="EH5348" s="87" t="s">
        <v>167</v>
      </c>
      <c r="EI5348" s="87" t="s">
        <v>168</v>
      </c>
      <c r="EM5348" s="87" t="s">
        <v>2685</v>
      </c>
      <c r="EN5348" s="87">
        <v>200</v>
      </c>
    </row>
    <row r="5349" spans="137:144" ht="27.6" customHeight="1">
      <c r="EG5349" s="87" t="s">
        <v>2684</v>
      </c>
      <c r="EH5349" s="87" t="s">
        <v>170</v>
      </c>
      <c r="EI5349" s="87" t="s">
        <v>171</v>
      </c>
      <c r="EM5349" s="87" t="s">
        <v>2685</v>
      </c>
      <c r="EN5349" s="87">
        <v>600</v>
      </c>
    </row>
    <row r="5350" spans="137:144" ht="27.6" customHeight="1">
      <c r="EG5350" s="87" t="s">
        <v>2684</v>
      </c>
      <c r="EH5350" s="87" t="s">
        <v>173</v>
      </c>
      <c r="EI5350" s="87" t="s">
        <v>174</v>
      </c>
      <c r="EM5350" s="87" t="s">
        <v>2685</v>
      </c>
      <c r="EN5350" s="87">
        <v>950</v>
      </c>
    </row>
    <row r="5351" spans="137:144" ht="27.6" customHeight="1">
      <c r="EG5351" s="87" t="s">
        <v>2684</v>
      </c>
      <c r="EH5351" s="87" t="s">
        <v>176</v>
      </c>
      <c r="EI5351" s="87" t="s">
        <v>177</v>
      </c>
      <c r="EM5351" s="87" t="s">
        <v>2685</v>
      </c>
      <c r="EN5351" s="87">
        <v>2350</v>
      </c>
    </row>
    <row r="5352" spans="137:144" ht="27.6" customHeight="1">
      <c r="EG5352" s="87" t="s">
        <v>2684</v>
      </c>
      <c r="EH5352" s="87" t="s">
        <v>179</v>
      </c>
      <c r="EI5352" s="87" t="s">
        <v>180</v>
      </c>
      <c r="EM5352" s="87" t="s">
        <v>2685</v>
      </c>
      <c r="EN5352" s="87">
        <v>700</v>
      </c>
    </row>
    <row r="5353" spans="137:144" ht="27.6" customHeight="1">
      <c r="EG5353" s="87" t="s">
        <v>2684</v>
      </c>
      <c r="EH5353" s="87" t="s">
        <v>203</v>
      </c>
      <c r="EI5353" s="87" t="s">
        <v>204</v>
      </c>
      <c r="EM5353" s="87" t="s">
        <v>2685</v>
      </c>
      <c r="EN5353" s="87">
        <v>850</v>
      </c>
    </row>
    <row r="5354" spans="137:144" ht="27.6" customHeight="1">
      <c r="EG5354" s="87" t="s">
        <v>2684</v>
      </c>
      <c r="EH5354" s="87" t="s">
        <v>206</v>
      </c>
      <c r="EI5354" s="87" t="s">
        <v>207</v>
      </c>
      <c r="EM5354" s="87" t="s">
        <v>2685</v>
      </c>
      <c r="EN5354" s="87">
        <v>1150</v>
      </c>
    </row>
    <row r="5355" spans="137:144" ht="27.6" customHeight="1">
      <c r="EG5355" s="87" t="s">
        <v>2684</v>
      </c>
      <c r="EH5355" s="87" t="s">
        <v>209</v>
      </c>
      <c r="EI5355" s="87" t="s">
        <v>210</v>
      </c>
      <c r="EM5355" s="87" t="s">
        <v>2685</v>
      </c>
      <c r="EN5355" s="87">
        <v>900</v>
      </c>
    </row>
    <row r="5356" spans="137:144" ht="27.6" customHeight="1">
      <c r="EG5356" s="87" t="s">
        <v>2684</v>
      </c>
      <c r="EH5356" s="87" t="s">
        <v>212</v>
      </c>
      <c r="EI5356" s="87" t="s">
        <v>213</v>
      </c>
      <c r="EM5356" s="87" t="s">
        <v>2685</v>
      </c>
      <c r="EN5356" s="87">
        <v>250</v>
      </c>
    </row>
    <row r="5357" spans="137:144" ht="27.6" customHeight="1">
      <c r="EG5357" s="87" t="s">
        <v>2684</v>
      </c>
      <c r="EH5357" s="87" t="s">
        <v>215</v>
      </c>
      <c r="EI5357" s="87" t="s">
        <v>216</v>
      </c>
      <c r="EM5357" s="87" t="s">
        <v>2685</v>
      </c>
      <c r="EN5357" s="87">
        <v>1500</v>
      </c>
    </row>
    <row r="5358" spans="137:144" ht="27.6" customHeight="1">
      <c r="EG5358" s="87" t="s">
        <v>2684</v>
      </c>
      <c r="EH5358" s="87" t="s">
        <v>218</v>
      </c>
      <c r="EI5358" s="87" t="s">
        <v>219</v>
      </c>
      <c r="EM5358" s="87" t="s">
        <v>2685</v>
      </c>
      <c r="EN5358" s="87">
        <v>900</v>
      </c>
    </row>
    <row r="5359" spans="137:144" ht="27.6" customHeight="1">
      <c r="EG5359" s="87" t="s">
        <v>2684</v>
      </c>
      <c r="EH5359" s="87" t="s">
        <v>221</v>
      </c>
      <c r="EI5359" s="87" t="s">
        <v>222</v>
      </c>
      <c r="EM5359" s="87" t="s">
        <v>2685</v>
      </c>
      <c r="EN5359" s="87">
        <v>450</v>
      </c>
    </row>
    <row r="5360" spans="137:144" ht="27.6" customHeight="1">
      <c r="EG5360" s="87" t="s">
        <v>2684</v>
      </c>
      <c r="EH5360" s="87" t="s">
        <v>224</v>
      </c>
      <c r="EI5360" s="87" t="s">
        <v>225</v>
      </c>
      <c r="EM5360" s="87" t="s">
        <v>2685</v>
      </c>
      <c r="EN5360" s="87">
        <v>700</v>
      </c>
    </row>
    <row r="5361" spans="137:144" ht="27.6" customHeight="1">
      <c r="EG5361" s="87" t="s">
        <v>2684</v>
      </c>
      <c r="EH5361" s="87" t="s">
        <v>232</v>
      </c>
      <c r="EI5361" s="87" t="s">
        <v>233</v>
      </c>
      <c r="EM5361" s="87" t="s">
        <v>2685</v>
      </c>
      <c r="EN5361" s="87">
        <v>900</v>
      </c>
    </row>
    <row r="5362" spans="137:144" ht="27.6" customHeight="1">
      <c r="EG5362" s="87" t="s">
        <v>2684</v>
      </c>
      <c r="EH5362" s="87" t="s">
        <v>235</v>
      </c>
      <c r="EI5362" s="87" t="s">
        <v>236</v>
      </c>
      <c r="EM5362" s="87" t="s">
        <v>2685</v>
      </c>
      <c r="EN5362" s="87">
        <v>450</v>
      </c>
    </row>
    <row r="5363" spans="137:144" ht="27.6" customHeight="1">
      <c r="EG5363" s="87" t="s">
        <v>2684</v>
      </c>
      <c r="EH5363" s="87" t="s">
        <v>288</v>
      </c>
      <c r="EI5363" s="87" t="s">
        <v>289</v>
      </c>
      <c r="EM5363" s="87" t="s">
        <v>2685</v>
      </c>
      <c r="EN5363" s="87">
        <v>250</v>
      </c>
    </row>
    <row r="5364" spans="137:144" ht="27.6" customHeight="1">
      <c r="EG5364" s="87" t="s">
        <v>2684</v>
      </c>
      <c r="EH5364" s="87" t="s">
        <v>291</v>
      </c>
      <c r="EI5364" s="87" t="s">
        <v>292</v>
      </c>
      <c r="EM5364" s="87" t="s">
        <v>2685</v>
      </c>
      <c r="EN5364" s="87">
        <v>700</v>
      </c>
    </row>
    <row r="5365" spans="137:144" ht="27.6" customHeight="1">
      <c r="EG5365" s="87" t="s">
        <v>2684</v>
      </c>
      <c r="EH5365" s="87" t="s">
        <v>294</v>
      </c>
      <c r="EI5365" s="87" t="s">
        <v>295</v>
      </c>
      <c r="EM5365" s="87" t="s">
        <v>2685</v>
      </c>
      <c r="EN5365" s="87">
        <v>600</v>
      </c>
    </row>
    <row r="5366" spans="137:144" ht="27.6" customHeight="1">
      <c r="EG5366" s="87" t="s">
        <v>2684</v>
      </c>
      <c r="EH5366" s="87" t="s">
        <v>297</v>
      </c>
      <c r="EI5366" s="87" t="s">
        <v>298</v>
      </c>
      <c r="EM5366" s="87" t="s">
        <v>2685</v>
      </c>
      <c r="EN5366" s="87">
        <v>100</v>
      </c>
    </row>
    <row r="5367" spans="137:144" ht="27.6" customHeight="1">
      <c r="EG5367" s="87" t="s">
        <v>2684</v>
      </c>
      <c r="EH5367" s="87" t="s">
        <v>374</v>
      </c>
      <c r="EI5367" s="87" t="s">
        <v>375</v>
      </c>
      <c r="EM5367" s="87" t="s">
        <v>2685</v>
      </c>
      <c r="EN5367" s="87">
        <v>2700</v>
      </c>
    </row>
    <row r="5368" spans="137:144" ht="27.6" customHeight="1">
      <c r="EG5368" s="87" t="s">
        <v>2684</v>
      </c>
      <c r="EH5368" s="87" t="s">
        <v>379</v>
      </c>
      <c r="EI5368" s="87" t="s">
        <v>380</v>
      </c>
      <c r="EM5368" s="87" t="s">
        <v>2685</v>
      </c>
      <c r="EN5368" s="87">
        <v>4700</v>
      </c>
    </row>
    <row r="5369" spans="137:144" ht="27.6" customHeight="1">
      <c r="EG5369" s="87" t="s">
        <v>2684</v>
      </c>
      <c r="EH5369" s="87" t="s">
        <v>382</v>
      </c>
      <c r="EI5369" s="87" t="s">
        <v>383</v>
      </c>
      <c r="EM5369" s="87" t="s">
        <v>2685</v>
      </c>
      <c r="EN5369" s="87">
        <v>1550</v>
      </c>
    </row>
    <row r="5370" spans="137:144" ht="27.6" customHeight="1">
      <c r="EG5370" s="87" t="s">
        <v>2684</v>
      </c>
      <c r="EH5370" s="87" t="s">
        <v>385</v>
      </c>
      <c r="EI5370" s="87" t="s">
        <v>386</v>
      </c>
      <c r="EM5370" s="87" t="s">
        <v>2685</v>
      </c>
      <c r="EN5370" s="87">
        <v>1450</v>
      </c>
    </row>
    <row r="5371" spans="137:144" ht="27.6" customHeight="1">
      <c r="EG5371" s="87" t="s">
        <v>2684</v>
      </c>
      <c r="EH5371" s="87" t="s">
        <v>390</v>
      </c>
      <c r="EI5371" s="87" t="s">
        <v>391</v>
      </c>
      <c r="EM5371" s="87" t="s">
        <v>2685</v>
      </c>
      <c r="EN5371" s="87">
        <v>1350</v>
      </c>
    </row>
    <row r="5372" spans="137:144" ht="27.6" customHeight="1">
      <c r="EG5372" s="87" t="s">
        <v>2684</v>
      </c>
      <c r="EH5372" s="87" t="s">
        <v>393</v>
      </c>
      <c r="EI5372" s="87" t="s">
        <v>394</v>
      </c>
      <c r="EM5372" s="87" t="s">
        <v>2685</v>
      </c>
      <c r="EN5372" s="87">
        <v>550</v>
      </c>
    </row>
    <row r="5373" spans="137:144" ht="27.6" customHeight="1">
      <c r="EG5373" s="87" t="s">
        <v>2684</v>
      </c>
      <c r="EH5373" s="87" t="s">
        <v>396</v>
      </c>
      <c r="EI5373" s="87" t="s">
        <v>397</v>
      </c>
      <c r="EM5373" s="87" t="s">
        <v>2685</v>
      </c>
      <c r="EN5373" s="87">
        <v>1050</v>
      </c>
    </row>
    <row r="5374" spans="137:144" ht="27.6" customHeight="1">
      <c r="EG5374" s="87" t="s">
        <v>2684</v>
      </c>
      <c r="EH5374" s="87" t="s">
        <v>401</v>
      </c>
      <c r="EI5374" s="87" t="s">
        <v>402</v>
      </c>
      <c r="EM5374" s="87" t="s">
        <v>2685</v>
      </c>
      <c r="EN5374" s="87">
        <v>2450</v>
      </c>
    </row>
    <row r="5375" spans="137:144" ht="27.6" customHeight="1">
      <c r="EG5375" s="87" t="s">
        <v>2684</v>
      </c>
      <c r="EH5375" s="87" t="s">
        <v>406</v>
      </c>
      <c r="EI5375" s="87" t="s">
        <v>407</v>
      </c>
      <c r="EM5375" s="87" t="s">
        <v>2685</v>
      </c>
      <c r="EN5375" s="87">
        <v>3250</v>
      </c>
    </row>
    <row r="5376" spans="137:144" ht="27.6" customHeight="1">
      <c r="EG5376" s="87" t="s">
        <v>2684</v>
      </c>
      <c r="EH5376" s="87" t="s">
        <v>409</v>
      </c>
      <c r="EI5376" s="87" t="s">
        <v>410</v>
      </c>
      <c r="EM5376" s="87" t="s">
        <v>2685</v>
      </c>
      <c r="EN5376" s="87">
        <v>1250</v>
      </c>
    </row>
    <row r="5377" spans="137:144" ht="27.6" customHeight="1">
      <c r="EG5377" s="87" t="s">
        <v>2684</v>
      </c>
      <c r="EH5377" s="87" t="s">
        <v>414</v>
      </c>
      <c r="EI5377" s="87" t="s">
        <v>413</v>
      </c>
      <c r="EM5377" s="87" t="s">
        <v>2685</v>
      </c>
      <c r="EN5377" s="87">
        <v>1900</v>
      </c>
    </row>
    <row r="5378" spans="137:144" ht="27.6" customHeight="1">
      <c r="EG5378" s="87" t="s">
        <v>2684</v>
      </c>
      <c r="EH5378" s="87" t="s">
        <v>418</v>
      </c>
      <c r="EI5378" s="87" t="s">
        <v>419</v>
      </c>
      <c r="EM5378" s="87" t="s">
        <v>2685</v>
      </c>
      <c r="EN5378" s="87">
        <v>1300</v>
      </c>
    </row>
    <row r="5379" spans="137:144" ht="27.6" customHeight="1">
      <c r="EG5379" s="87" t="s">
        <v>2684</v>
      </c>
      <c r="EH5379" s="87" t="s">
        <v>421</v>
      </c>
      <c r="EI5379" s="87" t="s">
        <v>422</v>
      </c>
      <c r="EM5379" s="87" t="s">
        <v>2685</v>
      </c>
      <c r="EN5379" s="87">
        <v>1000</v>
      </c>
    </row>
    <row r="5380" spans="137:144" ht="27.6" customHeight="1">
      <c r="EG5380" s="87" t="s">
        <v>2684</v>
      </c>
      <c r="EH5380" s="87" t="s">
        <v>424</v>
      </c>
      <c r="EI5380" s="87" t="s">
        <v>425</v>
      </c>
      <c r="EM5380" s="87" t="s">
        <v>2685</v>
      </c>
      <c r="EN5380" s="87">
        <v>850</v>
      </c>
    </row>
    <row r="5381" spans="137:144" ht="27.6" customHeight="1">
      <c r="EG5381" s="87" t="s">
        <v>2684</v>
      </c>
      <c r="EH5381" s="87" t="s">
        <v>470</v>
      </c>
      <c r="EI5381" s="87" t="s">
        <v>471</v>
      </c>
      <c r="EM5381" s="87" t="s">
        <v>2685</v>
      </c>
      <c r="EN5381" s="87">
        <v>150</v>
      </c>
    </row>
    <row r="5382" spans="137:144" ht="27.6" customHeight="1">
      <c r="EG5382" s="87" t="s">
        <v>2684</v>
      </c>
      <c r="EH5382" s="87" t="s">
        <v>473</v>
      </c>
      <c r="EI5382" s="87" t="s">
        <v>474</v>
      </c>
      <c r="EM5382" s="87" t="s">
        <v>2685</v>
      </c>
      <c r="EN5382" s="87">
        <v>200</v>
      </c>
    </row>
    <row r="5383" spans="137:144" ht="27.6" customHeight="1">
      <c r="EG5383" s="87" t="s">
        <v>2684</v>
      </c>
      <c r="EH5383" s="87" t="s">
        <v>476</v>
      </c>
      <c r="EI5383" s="87" t="s">
        <v>477</v>
      </c>
      <c r="EM5383" s="87" t="s">
        <v>2685</v>
      </c>
      <c r="EN5383" s="87">
        <v>750</v>
      </c>
    </row>
    <row r="5384" spans="137:144" ht="27.6" customHeight="1">
      <c r="EG5384" s="87" t="s">
        <v>2684</v>
      </c>
      <c r="EH5384" s="87" t="s">
        <v>518</v>
      </c>
      <c r="EI5384" s="87" t="s">
        <v>519</v>
      </c>
      <c r="EM5384" s="87" t="s">
        <v>2685</v>
      </c>
      <c r="EN5384" s="87">
        <v>250</v>
      </c>
    </row>
    <row r="5385" spans="137:144" ht="27.6" customHeight="1">
      <c r="EG5385" s="87" t="s">
        <v>2684</v>
      </c>
      <c r="EH5385" s="87" t="s">
        <v>531</v>
      </c>
      <c r="EI5385" s="87" t="s">
        <v>532</v>
      </c>
      <c r="EM5385" s="87" t="s">
        <v>2685</v>
      </c>
      <c r="EN5385" s="87">
        <v>450</v>
      </c>
    </row>
    <row r="5386" spans="137:144" ht="27.6" customHeight="1">
      <c r="EG5386" s="87" t="s">
        <v>2684</v>
      </c>
      <c r="EH5386" s="87" t="s">
        <v>534</v>
      </c>
      <c r="EI5386" s="87" t="s">
        <v>535</v>
      </c>
      <c r="EM5386" s="87" t="s">
        <v>2685</v>
      </c>
      <c r="EN5386" s="87">
        <v>1550</v>
      </c>
    </row>
    <row r="5387" spans="137:144" ht="27.6" customHeight="1">
      <c r="EG5387" s="87" t="s">
        <v>2684</v>
      </c>
      <c r="EH5387" s="87" t="s">
        <v>3724</v>
      </c>
      <c r="EI5387" s="87" t="s">
        <v>3725</v>
      </c>
      <c r="EM5387" s="87" t="s">
        <v>2685</v>
      </c>
      <c r="EN5387" s="87">
        <v>1450</v>
      </c>
    </row>
    <row r="5388" spans="137:144" ht="27.6" customHeight="1">
      <c r="EG5388" s="87" t="s">
        <v>2684</v>
      </c>
      <c r="EH5388" s="87" t="s">
        <v>3726</v>
      </c>
      <c r="EI5388" s="87" t="s">
        <v>3727</v>
      </c>
      <c r="EM5388" s="87" t="s">
        <v>2685</v>
      </c>
      <c r="EN5388" s="87">
        <v>3500</v>
      </c>
    </row>
    <row r="5389" spans="137:144" ht="27.6" customHeight="1">
      <c r="EG5389" s="87" t="s">
        <v>2684</v>
      </c>
      <c r="EH5389" s="87" t="s">
        <v>3728</v>
      </c>
      <c r="EI5389" s="87" t="s">
        <v>3729</v>
      </c>
      <c r="EM5389" s="87" t="s">
        <v>2685</v>
      </c>
      <c r="EN5389" s="87">
        <v>400</v>
      </c>
    </row>
    <row r="5390" spans="137:144" ht="27.6" customHeight="1">
      <c r="EG5390" s="87" t="s">
        <v>2684</v>
      </c>
      <c r="EH5390" s="87" t="s">
        <v>3730</v>
      </c>
      <c r="EI5390" s="87" t="s">
        <v>3731</v>
      </c>
      <c r="EM5390" s="87" t="s">
        <v>2685</v>
      </c>
      <c r="EN5390" s="87">
        <v>600</v>
      </c>
    </row>
    <row r="5391" spans="137:144" ht="27.6" customHeight="1">
      <c r="EG5391" s="87" t="s">
        <v>2684</v>
      </c>
      <c r="EH5391" s="87" t="s">
        <v>3732</v>
      </c>
      <c r="EI5391" s="87" t="s">
        <v>3733</v>
      </c>
      <c r="EM5391" s="87" t="s">
        <v>2685</v>
      </c>
      <c r="EN5391" s="87">
        <v>4700</v>
      </c>
    </row>
    <row r="5392" spans="137:144" ht="27.6" customHeight="1">
      <c r="EG5392" s="87" t="s">
        <v>2684</v>
      </c>
      <c r="EH5392" s="87" t="s">
        <v>3734</v>
      </c>
      <c r="EI5392" s="87" t="s">
        <v>3735</v>
      </c>
      <c r="EM5392" s="87" t="s">
        <v>2685</v>
      </c>
      <c r="EN5392" s="87">
        <v>3950</v>
      </c>
    </row>
    <row r="5393" spans="137:144" ht="27.6" customHeight="1">
      <c r="EG5393" s="87" t="s">
        <v>2684</v>
      </c>
      <c r="EH5393" s="87" t="s">
        <v>3736</v>
      </c>
      <c r="EI5393" s="87" t="s">
        <v>3737</v>
      </c>
      <c r="EM5393" s="87" t="s">
        <v>2685</v>
      </c>
      <c r="EN5393" s="87">
        <v>700</v>
      </c>
    </row>
    <row r="5394" spans="137:144" ht="27.6" customHeight="1">
      <c r="EG5394" s="87" t="s">
        <v>2684</v>
      </c>
      <c r="EH5394" s="87" t="s">
        <v>3738</v>
      </c>
      <c r="EI5394" s="87" t="s">
        <v>3739</v>
      </c>
      <c r="EM5394" s="87" t="s">
        <v>2685</v>
      </c>
      <c r="EN5394" s="87">
        <v>650</v>
      </c>
    </row>
    <row r="5395" spans="137:144" ht="27.6" customHeight="1">
      <c r="EG5395" s="87" t="s">
        <v>2684</v>
      </c>
      <c r="EH5395" s="87" t="s">
        <v>3740</v>
      </c>
      <c r="EI5395" s="87" t="s">
        <v>3741</v>
      </c>
      <c r="EM5395" s="87" t="s">
        <v>2685</v>
      </c>
      <c r="EN5395" s="87">
        <v>2350</v>
      </c>
    </row>
    <row r="5396" spans="137:144" ht="27.6" customHeight="1">
      <c r="EG5396" s="87" t="s">
        <v>2684</v>
      </c>
      <c r="EH5396" s="87" t="s">
        <v>3742</v>
      </c>
      <c r="EI5396" s="87" t="s">
        <v>3743</v>
      </c>
      <c r="EM5396" s="87" t="s">
        <v>2685</v>
      </c>
      <c r="EN5396" s="87">
        <v>1800</v>
      </c>
    </row>
    <row r="5397" spans="137:144" ht="27.6" customHeight="1">
      <c r="EG5397" s="87" t="s">
        <v>2684</v>
      </c>
      <c r="EH5397" s="87" t="s">
        <v>3744</v>
      </c>
      <c r="EI5397" s="87" t="s">
        <v>3745</v>
      </c>
      <c r="EM5397" s="87" t="s">
        <v>2685</v>
      </c>
      <c r="EN5397" s="87">
        <v>950</v>
      </c>
    </row>
    <row r="5398" spans="137:144" ht="27.6" customHeight="1">
      <c r="EG5398" s="87" t="s">
        <v>2684</v>
      </c>
      <c r="EH5398" s="87" t="s">
        <v>3746</v>
      </c>
      <c r="EI5398" s="87" t="s">
        <v>3747</v>
      </c>
      <c r="EM5398" s="87" t="s">
        <v>2685</v>
      </c>
      <c r="EN5398" s="87">
        <v>3100</v>
      </c>
    </row>
    <row r="5399" spans="137:144" ht="27.6" customHeight="1">
      <c r="EG5399" s="87" t="s">
        <v>2684</v>
      </c>
      <c r="EH5399" s="87" t="s">
        <v>3748</v>
      </c>
      <c r="EI5399" s="87" t="s">
        <v>3749</v>
      </c>
      <c r="EM5399" s="87" t="s">
        <v>2685</v>
      </c>
      <c r="EN5399" s="87">
        <v>2950</v>
      </c>
    </row>
    <row r="5400" spans="137:144" ht="27.6" customHeight="1">
      <c r="EG5400" s="87" t="s">
        <v>2684</v>
      </c>
      <c r="EH5400" s="87" t="s">
        <v>3750</v>
      </c>
      <c r="EI5400" s="87" t="s">
        <v>3751</v>
      </c>
      <c r="EM5400" s="87" t="s">
        <v>2685</v>
      </c>
      <c r="EN5400" s="87">
        <v>1600</v>
      </c>
    </row>
    <row r="5401" spans="137:144" ht="27.6" customHeight="1">
      <c r="EG5401" s="87" t="s">
        <v>2684</v>
      </c>
      <c r="EH5401" s="87" t="s">
        <v>3752</v>
      </c>
      <c r="EI5401" s="87" t="s">
        <v>3753</v>
      </c>
      <c r="EM5401" s="87" t="s">
        <v>2685</v>
      </c>
      <c r="EN5401" s="87">
        <v>1800</v>
      </c>
    </row>
    <row r="5402" spans="137:144" ht="27.6" customHeight="1">
      <c r="EG5402" s="87" t="s">
        <v>2684</v>
      </c>
      <c r="EH5402" s="87" t="s">
        <v>3754</v>
      </c>
      <c r="EI5402" s="87" t="s">
        <v>3755</v>
      </c>
      <c r="EM5402" s="87" t="s">
        <v>2685</v>
      </c>
      <c r="EN5402" s="87">
        <v>350</v>
      </c>
    </row>
    <row r="5403" spans="137:144" ht="27.6" customHeight="1">
      <c r="EG5403" s="87" t="s">
        <v>2684</v>
      </c>
      <c r="EH5403" s="87" t="s">
        <v>3756</v>
      </c>
      <c r="EI5403" s="87" t="s">
        <v>3757</v>
      </c>
      <c r="EM5403" s="87" t="s">
        <v>2685</v>
      </c>
      <c r="EN5403" s="87">
        <v>900</v>
      </c>
    </row>
    <row r="5404" spans="137:144" ht="27.6" customHeight="1">
      <c r="EG5404" s="87" t="s">
        <v>2684</v>
      </c>
      <c r="EH5404" s="87" t="s">
        <v>3758</v>
      </c>
      <c r="EI5404" s="87" t="s">
        <v>3759</v>
      </c>
      <c r="EM5404" s="87" t="s">
        <v>2685</v>
      </c>
      <c r="EN5404" s="87">
        <v>100</v>
      </c>
    </row>
    <row r="5405" spans="137:144" ht="27.6" customHeight="1">
      <c r="EG5405" s="87" t="s">
        <v>2684</v>
      </c>
      <c r="EH5405" s="87" t="s">
        <v>3760</v>
      </c>
      <c r="EI5405" s="87" t="s">
        <v>3761</v>
      </c>
      <c r="EM5405" s="87" t="s">
        <v>2685</v>
      </c>
      <c r="EN5405" s="87">
        <v>1700</v>
      </c>
    </row>
    <row r="5406" spans="137:144" ht="27.6" customHeight="1">
      <c r="EG5406" s="87" t="s">
        <v>2684</v>
      </c>
      <c r="EH5406" s="87" t="s">
        <v>3762</v>
      </c>
      <c r="EI5406" s="87" t="s">
        <v>3763</v>
      </c>
      <c r="EM5406" s="87" t="s">
        <v>2685</v>
      </c>
      <c r="EN5406" s="87">
        <v>250</v>
      </c>
    </row>
    <row r="5407" spans="137:144" ht="27.6" customHeight="1">
      <c r="EG5407" s="87" t="s">
        <v>2684</v>
      </c>
      <c r="EH5407" s="87" t="s">
        <v>3764</v>
      </c>
      <c r="EI5407" s="87" t="s">
        <v>3765</v>
      </c>
      <c r="EM5407" s="87" t="s">
        <v>2685</v>
      </c>
      <c r="EN5407" s="87">
        <v>1050</v>
      </c>
    </row>
    <row r="5408" spans="137:144" ht="27.6" customHeight="1">
      <c r="EG5408" s="87" t="s">
        <v>2684</v>
      </c>
      <c r="EH5408" s="87" t="s">
        <v>3766</v>
      </c>
      <c r="EI5408" s="87" t="s">
        <v>3767</v>
      </c>
      <c r="EM5408" s="87" t="s">
        <v>2685</v>
      </c>
      <c r="EN5408" s="87">
        <v>600</v>
      </c>
    </row>
    <row r="5409" spans="137:144" ht="27.6" customHeight="1">
      <c r="EG5409" s="87" t="s">
        <v>2684</v>
      </c>
      <c r="EH5409" s="87" t="s">
        <v>3768</v>
      </c>
      <c r="EI5409" s="87" t="s">
        <v>3769</v>
      </c>
      <c r="EM5409" s="87" t="s">
        <v>2685</v>
      </c>
      <c r="EN5409" s="87">
        <v>850</v>
      </c>
    </row>
    <row r="5410" spans="137:144" ht="27.6" customHeight="1">
      <c r="EG5410" s="87" t="s">
        <v>2684</v>
      </c>
      <c r="EH5410" s="87" t="s">
        <v>3770</v>
      </c>
      <c r="EI5410" s="87" t="s">
        <v>3771</v>
      </c>
      <c r="EM5410" s="87" t="s">
        <v>2685</v>
      </c>
      <c r="EN5410" s="87">
        <v>2250</v>
      </c>
    </row>
    <row r="5411" spans="137:144" ht="27.6" customHeight="1">
      <c r="EG5411" s="87" t="s">
        <v>2684</v>
      </c>
      <c r="EH5411" s="87" t="s">
        <v>3772</v>
      </c>
      <c r="EI5411" s="87" t="s">
        <v>3773</v>
      </c>
      <c r="EM5411" s="87" t="s">
        <v>2685</v>
      </c>
      <c r="EN5411" s="87">
        <v>1950</v>
      </c>
    </row>
    <row r="5412" spans="137:144" ht="27.6" customHeight="1">
      <c r="EG5412" s="87" t="s">
        <v>2684</v>
      </c>
      <c r="EH5412" s="87" t="s">
        <v>3774</v>
      </c>
      <c r="EI5412" s="87" t="s">
        <v>3775</v>
      </c>
      <c r="EM5412" s="87" t="s">
        <v>2685</v>
      </c>
      <c r="EN5412" s="87">
        <v>400</v>
      </c>
    </row>
    <row r="5413" spans="137:144" ht="27.6" customHeight="1">
      <c r="EG5413" s="87" t="s">
        <v>2684</v>
      </c>
      <c r="EH5413" s="87" t="s">
        <v>3776</v>
      </c>
      <c r="EI5413" s="87" t="s">
        <v>3777</v>
      </c>
      <c r="EM5413" s="87" t="s">
        <v>2685</v>
      </c>
      <c r="EN5413" s="87">
        <v>250</v>
      </c>
    </row>
    <row r="5414" spans="137:144" ht="27.6" customHeight="1">
      <c r="EG5414" s="87" t="s">
        <v>2684</v>
      </c>
      <c r="EH5414" s="87" t="s">
        <v>3778</v>
      </c>
      <c r="EI5414" s="87" t="s">
        <v>3779</v>
      </c>
      <c r="EM5414" s="87" t="s">
        <v>2685</v>
      </c>
      <c r="EN5414" s="87">
        <v>550</v>
      </c>
    </row>
    <row r="5415" spans="137:144" ht="27.6" customHeight="1">
      <c r="EG5415" s="87" t="s">
        <v>2684</v>
      </c>
      <c r="EH5415" s="87" t="s">
        <v>3780</v>
      </c>
      <c r="EI5415" s="87" t="s">
        <v>3781</v>
      </c>
      <c r="EM5415" s="87" t="s">
        <v>2685</v>
      </c>
      <c r="EN5415" s="87">
        <v>2550</v>
      </c>
    </row>
    <row r="5416" spans="137:144" ht="27.6" customHeight="1">
      <c r="EG5416" s="87" t="s">
        <v>2684</v>
      </c>
      <c r="EH5416" s="87" t="s">
        <v>3782</v>
      </c>
      <c r="EI5416" s="87" t="s">
        <v>3783</v>
      </c>
      <c r="EM5416" s="87" t="s">
        <v>2685</v>
      </c>
      <c r="EN5416" s="87">
        <v>900</v>
      </c>
    </row>
    <row r="5417" spans="137:144" ht="27.6" customHeight="1">
      <c r="EG5417" s="87" t="s">
        <v>2684</v>
      </c>
      <c r="EH5417" s="87" t="s">
        <v>3784</v>
      </c>
      <c r="EI5417" s="87" t="s">
        <v>3785</v>
      </c>
      <c r="EM5417" s="87" t="s">
        <v>2685</v>
      </c>
      <c r="EN5417" s="87">
        <v>1900</v>
      </c>
    </row>
    <row r="5418" spans="137:144" ht="27.6" customHeight="1">
      <c r="EG5418" s="87" t="s">
        <v>2684</v>
      </c>
      <c r="EH5418" s="87" t="s">
        <v>3786</v>
      </c>
      <c r="EI5418" s="87" t="s">
        <v>3787</v>
      </c>
      <c r="EM5418" s="87" t="s">
        <v>2685</v>
      </c>
      <c r="EN5418" s="87">
        <v>1400</v>
      </c>
    </row>
    <row r="5419" spans="137:144" ht="27.6" customHeight="1">
      <c r="EG5419" s="87" t="s">
        <v>2684</v>
      </c>
      <c r="EH5419" s="87" t="s">
        <v>3788</v>
      </c>
      <c r="EI5419" s="87" t="s">
        <v>3789</v>
      </c>
      <c r="EM5419" s="87" t="s">
        <v>2685</v>
      </c>
      <c r="EN5419" s="87">
        <v>800</v>
      </c>
    </row>
    <row r="5420" spans="137:144" ht="27.6" customHeight="1">
      <c r="EG5420" s="87" t="s">
        <v>2684</v>
      </c>
      <c r="EH5420" s="87" t="s">
        <v>3790</v>
      </c>
      <c r="EI5420" s="87" t="s">
        <v>3791</v>
      </c>
      <c r="EM5420" s="87" t="s">
        <v>2685</v>
      </c>
      <c r="EN5420" s="87">
        <v>750</v>
      </c>
    </row>
    <row r="5421" spans="137:144" ht="27.6" customHeight="1">
      <c r="EG5421" s="87" t="s">
        <v>2684</v>
      </c>
      <c r="EH5421" s="87" t="s">
        <v>3792</v>
      </c>
      <c r="EI5421" s="87" t="s">
        <v>3793</v>
      </c>
      <c r="EM5421" s="87" t="s">
        <v>2685</v>
      </c>
      <c r="EN5421" s="87">
        <v>1300</v>
      </c>
    </row>
    <row r="5422" spans="137:144" ht="27.6" customHeight="1">
      <c r="EG5422" s="87" t="s">
        <v>2684</v>
      </c>
      <c r="EH5422" s="87" t="s">
        <v>3794</v>
      </c>
      <c r="EI5422" s="87" t="s">
        <v>3795</v>
      </c>
      <c r="EM5422" s="87" t="s">
        <v>2685</v>
      </c>
      <c r="EN5422" s="87">
        <v>1350</v>
      </c>
    </row>
    <row r="5423" spans="137:144" ht="27.6" customHeight="1">
      <c r="EG5423" s="87" t="s">
        <v>2684</v>
      </c>
      <c r="EH5423" s="87" t="s">
        <v>3796</v>
      </c>
      <c r="EI5423" s="87" t="s">
        <v>3797</v>
      </c>
      <c r="EM5423" s="87" t="s">
        <v>2685</v>
      </c>
      <c r="EN5423" s="87">
        <v>1050</v>
      </c>
    </row>
    <row r="5424" spans="137:144" ht="27.6" customHeight="1">
      <c r="EG5424" s="87" t="s">
        <v>2684</v>
      </c>
      <c r="EH5424" s="87" t="s">
        <v>3798</v>
      </c>
      <c r="EI5424" s="87" t="s">
        <v>3799</v>
      </c>
      <c r="EM5424" s="87" t="s">
        <v>2685</v>
      </c>
      <c r="EN5424" s="87">
        <v>1200</v>
      </c>
    </row>
    <row r="5425" spans="137:144" ht="27.6" customHeight="1">
      <c r="EG5425" s="87" t="s">
        <v>2684</v>
      </c>
      <c r="EH5425" s="87" t="s">
        <v>3800</v>
      </c>
      <c r="EI5425" s="87" t="s">
        <v>3801</v>
      </c>
      <c r="EM5425" s="87" t="s">
        <v>2685</v>
      </c>
      <c r="EN5425" s="87">
        <v>2200</v>
      </c>
    </row>
    <row r="5426" spans="137:144" ht="27.6" customHeight="1">
      <c r="EG5426" s="87" t="s">
        <v>2684</v>
      </c>
      <c r="EH5426" s="87" t="s">
        <v>3802</v>
      </c>
      <c r="EI5426" s="87" t="s">
        <v>3803</v>
      </c>
      <c r="EM5426" s="87" t="s">
        <v>2685</v>
      </c>
      <c r="EN5426" s="87">
        <v>2200</v>
      </c>
    </row>
    <row r="5427" spans="137:144" ht="27.6" customHeight="1">
      <c r="EG5427" s="87" t="s">
        <v>2684</v>
      </c>
      <c r="EH5427" s="87" t="s">
        <v>3804</v>
      </c>
      <c r="EI5427" s="87" t="s">
        <v>3805</v>
      </c>
      <c r="EM5427" s="87" t="s">
        <v>2685</v>
      </c>
      <c r="EN5427" s="87">
        <v>1500</v>
      </c>
    </row>
    <row r="5428" spans="137:144" ht="27.6" customHeight="1">
      <c r="EG5428" s="87" t="s">
        <v>2684</v>
      </c>
      <c r="EH5428" s="87" t="s">
        <v>3806</v>
      </c>
      <c r="EI5428" s="87" t="s">
        <v>3807</v>
      </c>
      <c r="EM5428" s="87" t="s">
        <v>2685</v>
      </c>
      <c r="EN5428" s="87">
        <v>4500</v>
      </c>
    </row>
    <row r="5429" spans="137:144" ht="27.6" customHeight="1">
      <c r="EG5429" s="87" t="s">
        <v>2684</v>
      </c>
      <c r="EH5429" s="87" t="s">
        <v>3808</v>
      </c>
      <c r="EI5429" s="87" t="s">
        <v>3809</v>
      </c>
      <c r="EM5429" s="87" t="s">
        <v>2685</v>
      </c>
      <c r="EN5429" s="87">
        <v>500</v>
      </c>
    </row>
    <row r="5430" spans="137:144" ht="27.6" customHeight="1">
      <c r="EG5430" s="87" t="s">
        <v>2684</v>
      </c>
      <c r="EH5430" s="87" t="s">
        <v>3810</v>
      </c>
      <c r="EI5430" s="87" t="s">
        <v>3811</v>
      </c>
      <c r="EM5430" s="87" t="s">
        <v>2685</v>
      </c>
      <c r="EN5430" s="87">
        <v>600</v>
      </c>
    </row>
    <row r="5431" spans="137:144" ht="27.6" customHeight="1">
      <c r="EG5431" s="87" t="s">
        <v>2684</v>
      </c>
      <c r="EH5431" s="87" t="s">
        <v>3812</v>
      </c>
      <c r="EI5431" s="87" t="s">
        <v>3813</v>
      </c>
      <c r="EM5431" s="87" t="s">
        <v>2685</v>
      </c>
      <c r="EN5431" s="87">
        <v>550</v>
      </c>
    </row>
    <row r="5432" spans="137:144" ht="27.6" customHeight="1">
      <c r="EG5432" s="87" t="s">
        <v>2684</v>
      </c>
      <c r="EH5432" s="87" t="s">
        <v>3814</v>
      </c>
      <c r="EI5432" s="87" t="s">
        <v>3815</v>
      </c>
      <c r="EM5432" s="87" t="s">
        <v>2685</v>
      </c>
      <c r="EN5432" s="87">
        <v>350</v>
      </c>
    </row>
    <row r="5433" spans="137:144" ht="27.6" customHeight="1">
      <c r="EG5433" s="87" t="s">
        <v>2684</v>
      </c>
      <c r="EH5433" s="87" t="s">
        <v>3816</v>
      </c>
      <c r="EI5433" s="87" t="s">
        <v>3817</v>
      </c>
      <c r="EM5433" s="87" t="s">
        <v>2685</v>
      </c>
      <c r="EN5433" s="87">
        <v>750</v>
      </c>
    </row>
    <row r="5434" spans="137:144" ht="27.6" customHeight="1">
      <c r="EG5434" s="87" t="s">
        <v>2684</v>
      </c>
      <c r="EH5434" s="87" t="s">
        <v>3818</v>
      </c>
      <c r="EI5434" s="87" t="s">
        <v>3819</v>
      </c>
      <c r="EM5434" s="87" t="s">
        <v>2685</v>
      </c>
      <c r="EN5434" s="87">
        <v>750</v>
      </c>
    </row>
    <row r="5435" spans="137:144" ht="27.6" customHeight="1">
      <c r="EG5435" s="87" t="s">
        <v>2684</v>
      </c>
      <c r="EH5435" s="87" t="s">
        <v>3820</v>
      </c>
      <c r="EI5435" s="87" t="s">
        <v>3821</v>
      </c>
      <c r="EM5435" s="87" t="s">
        <v>2685</v>
      </c>
      <c r="EN5435" s="87">
        <v>1050</v>
      </c>
    </row>
    <row r="5436" spans="137:144" ht="27.6" customHeight="1">
      <c r="EG5436" s="87" t="s">
        <v>2684</v>
      </c>
      <c r="EH5436" s="87" t="s">
        <v>3822</v>
      </c>
      <c r="EI5436" s="87" t="s">
        <v>3823</v>
      </c>
      <c r="EM5436" s="87" t="s">
        <v>2685</v>
      </c>
      <c r="EN5436" s="87">
        <v>550</v>
      </c>
    </row>
    <row r="5437" spans="137:144" ht="27.6" customHeight="1">
      <c r="EG5437" s="87" t="s">
        <v>2684</v>
      </c>
      <c r="EH5437" s="87" t="s">
        <v>3824</v>
      </c>
      <c r="EI5437" s="87" t="s">
        <v>3825</v>
      </c>
      <c r="EM5437" s="87" t="s">
        <v>2685</v>
      </c>
      <c r="EN5437" s="87">
        <v>1200</v>
      </c>
    </row>
    <row r="5438" spans="137:144" ht="27.6" customHeight="1">
      <c r="EG5438" s="87" t="s">
        <v>2684</v>
      </c>
      <c r="EH5438" s="87" t="s">
        <v>3826</v>
      </c>
      <c r="EI5438" s="87" t="s">
        <v>3827</v>
      </c>
      <c r="EM5438" s="87" t="s">
        <v>2685</v>
      </c>
      <c r="EN5438" s="87">
        <v>1150</v>
      </c>
    </row>
    <row r="5439" spans="137:144" ht="27.6" customHeight="1">
      <c r="EG5439" s="87" t="s">
        <v>2684</v>
      </c>
      <c r="EH5439" s="87" t="s">
        <v>3828</v>
      </c>
      <c r="EI5439" s="87" t="s">
        <v>3829</v>
      </c>
      <c r="EM5439" s="87" t="s">
        <v>2685</v>
      </c>
      <c r="EN5439" s="87">
        <v>950</v>
      </c>
    </row>
    <row r="5440" spans="137:144" ht="27.6" customHeight="1">
      <c r="EG5440" s="87" t="s">
        <v>2684</v>
      </c>
      <c r="EH5440" s="87" t="s">
        <v>3830</v>
      </c>
      <c r="EI5440" s="87" t="s">
        <v>3831</v>
      </c>
      <c r="EM5440" s="87" t="s">
        <v>2685</v>
      </c>
      <c r="EN5440" s="87">
        <v>350</v>
      </c>
    </row>
    <row r="5441" spans="137:144" ht="27.6" customHeight="1">
      <c r="EG5441" s="87" t="s">
        <v>2684</v>
      </c>
      <c r="EH5441" s="87" t="s">
        <v>3832</v>
      </c>
      <c r="EI5441" s="87" t="s">
        <v>3833</v>
      </c>
      <c r="EM5441" s="87" t="s">
        <v>2685</v>
      </c>
      <c r="EN5441" s="87">
        <v>1350</v>
      </c>
    </row>
    <row r="5442" spans="137:144" ht="27.6" customHeight="1">
      <c r="EG5442" s="87" t="s">
        <v>2684</v>
      </c>
      <c r="EH5442" s="87" t="s">
        <v>3834</v>
      </c>
      <c r="EI5442" s="87" t="s">
        <v>3835</v>
      </c>
      <c r="EM5442" s="87" t="s">
        <v>2685</v>
      </c>
      <c r="EN5442" s="87">
        <v>1100</v>
      </c>
    </row>
    <row r="5443" spans="137:144" ht="27.6" customHeight="1">
      <c r="EG5443" s="87" t="s">
        <v>2684</v>
      </c>
      <c r="EH5443" s="87" t="s">
        <v>3836</v>
      </c>
      <c r="EI5443" s="87" t="s">
        <v>3837</v>
      </c>
      <c r="EM5443" s="87" t="s">
        <v>2685</v>
      </c>
      <c r="EN5443" s="87">
        <v>950</v>
      </c>
    </row>
    <row r="5444" spans="137:144" ht="27.6" customHeight="1">
      <c r="EG5444" s="87" t="s">
        <v>2684</v>
      </c>
      <c r="EH5444" s="87" t="s">
        <v>3838</v>
      </c>
      <c r="EI5444" s="87" t="s">
        <v>3839</v>
      </c>
      <c r="EM5444" s="87" t="s">
        <v>2685</v>
      </c>
      <c r="EN5444" s="87">
        <v>700</v>
      </c>
    </row>
    <row r="5445" spans="137:144" ht="27.6" customHeight="1">
      <c r="EG5445" s="87" t="s">
        <v>2684</v>
      </c>
      <c r="EH5445" s="87" t="s">
        <v>3840</v>
      </c>
      <c r="EI5445" s="87" t="s">
        <v>3841</v>
      </c>
      <c r="EM5445" s="87" t="s">
        <v>2685</v>
      </c>
      <c r="EN5445" s="87">
        <v>1550</v>
      </c>
    </row>
    <row r="5446" spans="137:144" ht="27.6" customHeight="1">
      <c r="EG5446" s="87" t="s">
        <v>2684</v>
      </c>
      <c r="EH5446" s="87" t="s">
        <v>3842</v>
      </c>
      <c r="EI5446" s="87" t="s">
        <v>3843</v>
      </c>
      <c r="EM5446" s="87" t="s">
        <v>2685</v>
      </c>
      <c r="EN5446" s="87">
        <v>1900</v>
      </c>
    </row>
    <row r="5447" spans="137:144" ht="27.6" customHeight="1">
      <c r="EG5447" s="87" t="s">
        <v>2684</v>
      </c>
      <c r="EH5447" s="87" t="s">
        <v>3844</v>
      </c>
      <c r="EI5447" s="87" t="s">
        <v>3845</v>
      </c>
      <c r="EM5447" s="87" t="s">
        <v>2685</v>
      </c>
      <c r="EN5447" s="87">
        <v>400</v>
      </c>
    </row>
    <row r="5448" spans="137:144" ht="27.6" customHeight="1">
      <c r="EG5448" s="87" t="s">
        <v>2684</v>
      </c>
      <c r="EH5448" s="87" t="s">
        <v>3846</v>
      </c>
      <c r="EI5448" s="87" t="s">
        <v>3847</v>
      </c>
      <c r="EM5448" s="87" t="s">
        <v>2685</v>
      </c>
      <c r="EN5448" s="87">
        <v>600</v>
      </c>
    </row>
    <row r="5449" spans="137:144" ht="27.6" customHeight="1">
      <c r="EG5449" s="87" t="s">
        <v>2684</v>
      </c>
      <c r="EH5449" s="87" t="s">
        <v>3848</v>
      </c>
      <c r="EI5449" s="87" t="s">
        <v>3849</v>
      </c>
      <c r="EM5449" s="87" t="s">
        <v>2685</v>
      </c>
      <c r="EN5449" s="87">
        <v>650</v>
      </c>
    </row>
    <row r="5450" spans="137:144" ht="27.6" customHeight="1">
      <c r="EG5450" s="87" t="s">
        <v>2684</v>
      </c>
      <c r="EH5450" s="87" t="s">
        <v>3850</v>
      </c>
      <c r="EI5450" s="87" t="s">
        <v>3851</v>
      </c>
      <c r="EM5450" s="87" t="s">
        <v>2685</v>
      </c>
      <c r="EN5450" s="87">
        <v>3250</v>
      </c>
    </row>
    <row r="5451" spans="137:144" ht="27.6" customHeight="1">
      <c r="EG5451" s="87" t="s">
        <v>2684</v>
      </c>
      <c r="EH5451" s="87" t="s">
        <v>3852</v>
      </c>
      <c r="EI5451" s="87" t="s">
        <v>3853</v>
      </c>
      <c r="EM5451" s="87" t="s">
        <v>2685</v>
      </c>
      <c r="EN5451" s="87">
        <v>1000</v>
      </c>
    </row>
    <row r="5452" spans="137:144" ht="27.6" customHeight="1">
      <c r="EG5452" s="87" t="s">
        <v>2684</v>
      </c>
      <c r="EH5452" s="87" t="s">
        <v>3854</v>
      </c>
      <c r="EI5452" s="87" t="s">
        <v>3855</v>
      </c>
      <c r="EM5452" s="87" t="s">
        <v>2685</v>
      </c>
      <c r="EN5452" s="87">
        <v>1050</v>
      </c>
    </row>
    <row r="5453" spans="137:144" ht="27.6" customHeight="1">
      <c r="EG5453" s="87" t="s">
        <v>2684</v>
      </c>
      <c r="EH5453" s="87" t="s">
        <v>3856</v>
      </c>
      <c r="EI5453" s="87" t="s">
        <v>3857</v>
      </c>
      <c r="EM5453" s="87" t="s">
        <v>2685</v>
      </c>
      <c r="EN5453" s="87">
        <v>3100</v>
      </c>
    </row>
    <row r="5454" spans="137:144" ht="27.6" customHeight="1">
      <c r="EG5454" s="87" t="s">
        <v>2684</v>
      </c>
      <c r="EH5454" s="87" t="s">
        <v>3858</v>
      </c>
      <c r="EI5454" s="87" t="s">
        <v>3859</v>
      </c>
      <c r="EM5454" s="87" t="s">
        <v>2685</v>
      </c>
      <c r="EN5454" s="87">
        <v>2750</v>
      </c>
    </row>
    <row r="5455" spans="137:144" ht="27.6" customHeight="1">
      <c r="EG5455" s="87" t="s">
        <v>2684</v>
      </c>
      <c r="EH5455" s="87" t="s">
        <v>3860</v>
      </c>
      <c r="EI5455" s="87" t="s">
        <v>3861</v>
      </c>
      <c r="EM5455" s="87" t="s">
        <v>2685</v>
      </c>
      <c r="EN5455" s="87">
        <v>1200</v>
      </c>
    </row>
    <row r="5456" spans="137:144" ht="27.6" customHeight="1">
      <c r="EG5456" s="87" t="s">
        <v>2684</v>
      </c>
      <c r="EH5456" s="87" t="s">
        <v>3862</v>
      </c>
      <c r="EI5456" s="87" t="s">
        <v>3863</v>
      </c>
      <c r="EM5456" s="87" t="s">
        <v>2685</v>
      </c>
      <c r="EN5456" s="87">
        <v>1100</v>
      </c>
    </row>
    <row r="5457" spans="137:144" ht="27.6" customHeight="1">
      <c r="EG5457" s="87" t="s">
        <v>2684</v>
      </c>
      <c r="EH5457" s="87" t="s">
        <v>3864</v>
      </c>
      <c r="EI5457" s="87" t="s">
        <v>3865</v>
      </c>
      <c r="EM5457" s="87" t="s">
        <v>2685</v>
      </c>
      <c r="EN5457" s="87">
        <v>550</v>
      </c>
    </row>
    <row r="5458" spans="137:144" ht="27.6" customHeight="1">
      <c r="EG5458" s="87" t="s">
        <v>2684</v>
      </c>
      <c r="EH5458" s="87" t="s">
        <v>3866</v>
      </c>
      <c r="EI5458" s="87" t="s">
        <v>3867</v>
      </c>
      <c r="EM5458" s="87" t="s">
        <v>2685</v>
      </c>
      <c r="EN5458" s="87">
        <v>1300</v>
      </c>
    </row>
    <row r="5459" spans="137:144" ht="27.6" customHeight="1">
      <c r="EG5459" s="87" t="s">
        <v>2684</v>
      </c>
      <c r="EH5459" s="87" t="s">
        <v>3868</v>
      </c>
      <c r="EI5459" s="87" t="s">
        <v>3869</v>
      </c>
      <c r="EM5459" s="87" t="s">
        <v>2685</v>
      </c>
      <c r="EN5459" s="87">
        <v>2000</v>
      </c>
    </row>
    <row r="5460" spans="137:144" ht="27.6" customHeight="1">
      <c r="EG5460" s="87" t="s">
        <v>2684</v>
      </c>
      <c r="EH5460" s="87" t="s">
        <v>3870</v>
      </c>
      <c r="EI5460" s="87" t="s">
        <v>3871</v>
      </c>
      <c r="EM5460" s="87" t="s">
        <v>2685</v>
      </c>
      <c r="EN5460" s="87">
        <v>950</v>
      </c>
    </row>
    <row r="5461" spans="137:144" ht="27.6" customHeight="1">
      <c r="EG5461" s="87" t="s">
        <v>2684</v>
      </c>
      <c r="EH5461" s="87" t="s">
        <v>3872</v>
      </c>
      <c r="EI5461" s="87" t="s">
        <v>3873</v>
      </c>
      <c r="EM5461" s="87" t="s">
        <v>2685</v>
      </c>
      <c r="EN5461" s="87">
        <v>1400</v>
      </c>
    </row>
    <row r="5462" spans="137:144" ht="27.6" customHeight="1">
      <c r="EG5462" s="87" t="s">
        <v>2684</v>
      </c>
      <c r="EH5462" s="87" t="s">
        <v>3874</v>
      </c>
      <c r="EI5462" s="87" t="s">
        <v>3875</v>
      </c>
      <c r="EM5462" s="87" t="s">
        <v>2685</v>
      </c>
      <c r="EN5462" s="87">
        <v>1250</v>
      </c>
    </row>
    <row r="5463" spans="137:144" ht="27.6" customHeight="1">
      <c r="EG5463" s="87" t="s">
        <v>2684</v>
      </c>
      <c r="EH5463" s="87" t="s">
        <v>3876</v>
      </c>
      <c r="EI5463" s="87" t="s">
        <v>3877</v>
      </c>
      <c r="EM5463" s="87" t="s">
        <v>2685</v>
      </c>
      <c r="EN5463" s="87">
        <v>850</v>
      </c>
    </row>
    <row r="5464" spans="137:144" ht="27.6" customHeight="1">
      <c r="EG5464" s="87" t="s">
        <v>2684</v>
      </c>
      <c r="EH5464" s="87" t="s">
        <v>3878</v>
      </c>
      <c r="EI5464" s="87" t="s">
        <v>3879</v>
      </c>
      <c r="EM5464" s="87" t="s">
        <v>2685</v>
      </c>
      <c r="EN5464" s="87">
        <v>250</v>
      </c>
    </row>
    <row r="5465" spans="137:144" ht="27.6" customHeight="1">
      <c r="EG5465" s="87" t="s">
        <v>2684</v>
      </c>
      <c r="EH5465" s="87" t="s">
        <v>3880</v>
      </c>
      <c r="EI5465" s="87" t="s">
        <v>3881</v>
      </c>
      <c r="EM5465" s="87" t="s">
        <v>2685</v>
      </c>
      <c r="EN5465" s="87">
        <v>1000</v>
      </c>
    </row>
    <row r="5466" spans="137:144" ht="27.6" customHeight="1">
      <c r="EG5466" s="87" t="s">
        <v>2684</v>
      </c>
      <c r="EH5466" s="87" t="s">
        <v>3882</v>
      </c>
      <c r="EI5466" s="87" t="s">
        <v>3883</v>
      </c>
      <c r="EM5466" s="87" t="s">
        <v>2685</v>
      </c>
      <c r="EN5466" s="87">
        <v>1500</v>
      </c>
    </row>
    <row r="5467" spans="137:144" ht="27.6" customHeight="1">
      <c r="EG5467" s="87" t="s">
        <v>2684</v>
      </c>
      <c r="EH5467" s="87" t="s">
        <v>3262</v>
      </c>
      <c r="EI5467" s="87" t="s">
        <v>3884</v>
      </c>
      <c r="EM5467" s="87" t="s">
        <v>2685</v>
      </c>
      <c r="EN5467" s="87">
        <v>1350</v>
      </c>
    </row>
    <row r="5468" spans="137:144" ht="27.6" customHeight="1">
      <c r="EG5468" s="87" t="s">
        <v>2684</v>
      </c>
      <c r="EH5468" s="87" t="s">
        <v>3885</v>
      </c>
      <c r="EI5468" s="87" t="s">
        <v>3886</v>
      </c>
      <c r="EM5468" s="87" t="s">
        <v>2685</v>
      </c>
      <c r="EN5468" s="87">
        <v>700</v>
      </c>
    </row>
    <row r="5469" spans="137:144" ht="27.6" customHeight="1">
      <c r="EG5469" s="87" t="s">
        <v>2684</v>
      </c>
      <c r="EH5469" s="87" t="s">
        <v>3887</v>
      </c>
      <c r="EI5469" s="87" t="s">
        <v>3888</v>
      </c>
      <c r="EM5469" s="87" t="s">
        <v>2685</v>
      </c>
      <c r="EN5469" s="87">
        <v>1550</v>
      </c>
    </row>
    <row r="5470" spans="137:144" ht="27.6" customHeight="1">
      <c r="EG5470" s="87" t="s">
        <v>2684</v>
      </c>
      <c r="EH5470" s="87" t="s">
        <v>3264</v>
      </c>
      <c r="EI5470" s="87" t="s">
        <v>3889</v>
      </c>
      <c r="EM5470" s="87" t="s">
        <v>2685</v>
      </c>
      <c r="EN5470" s="87">
        <v>1000</v>
      </c>
    </row>
    <row r="5471" spans="137:144" ht="27.6" customHeight="1">
      <c r="EG5471" s="87" t="s">
        <v>2684</v>
      </c>
      <c r="EH5471" s="87" t="s">
        <v>3890</v>
      </c>
      <c r="EI5471" s="87" t="s">
        <v>3891</v>
      </c>
      <c r="EM5471" s="87" t="s">
        <v>2685</v>
      </c>
      <c r="EN5471" s="87">
        <v>950</v>
      </c>
    </row>
    <row r="5472" spans="137:144" ht="27.6" customHeight="1">
      <c r="EG5472" s="87" t="s">
        <v>2684</v>
      </c>
      <c r="EH5472" s="87" t="s">
        <v>3892</v>
      </c>
      <c r="EI5472" s="87" t="s">
        <v>3893</v>
      </c>
      <c r="EM5472" s="87" t="s">
        <v>2685</v>
      </c>
      <c r="EN5472" s="87">
        <v>1250</v>
      </c>
    </row>
    <row r="5473" spans="137:144" ht="27.6" customHeight="1">
      <c r="EG5473" s="87" t="s">
        <v>2684</v>
      </c>
      <c r="EH5473" s="87" t="s">
        <v>3270</v>
      </c>
      <c r="EI5473" s="87" t="s">
        <v>3894</v>
      </c>
      <c r="EM5473" s="87" t="s">
        <v>2685</v>
      </c>
      <c r="EN5473" s="87">
        <v>1100</v>
      </c>
    </row>
    <row r="5474" spans="137:144" ht="27.6" customHeight="1">
      <c r="EG5474" s="87" t="s">
        <v>2684</v>
      </c>
      <c r="EH5474" s="87" t="s">
        <v>3895</v>
      </c>
      <c r="EI5474" s="87" t="s">
        <v>3896</v>
      </c>
      <c r="EM5474" s="87" t="s">
        <v>2685</v>
      </c>
      <c r="EN5474" s="87">
        <v>500</v>
      </c>
    </row>
    <row r="5475" spans="137:144" ht="27.6" customHeight="1">
      <c r="EG5475" s="87" t="s">
        <v>2684</v>
      </c>
      <c r="EH5475" s="87" t="s">
        <v>3897</v>
      </c>
      <c r="EI5475" s="87" t="s">
        <v>3898</v>
      </c>
      <c r="EM5475" s="87" t="s">
        <v>2685</v>
      </c>
      <c r="EN5475" s="87">
        <v>700</v>
      </c>
    </row>
    <row r="5476" spans="137:144" ht="27.6" customHeight="1">
      <c r="EG5476" s="87" t="s">
        <v>2684</v>
      </c>
      <c r="EH5476" s="87" t="s">
        <v>3899</v>
      </c>
      <c r="EI5476" s="87" t="s">
        <v>3900</v>
      </c>
      <c r="EM5476" s="87" t="s">
        <v>2685</v>
      </c>
      <c r="EN5476" s="87">
        <v>700</v>
      </c>
    </row>
    <row r="5477" spans="137:144" ht="27.6" customHeight="1">
      <c r="EG5477" s="87" t="s">
        <v>2684</v>
      </c>
      <c r="EH5477" s="87" t="s">
        <v>3272</v>
      </c>
      <c r="EI5477" s="87" t="s">
        <v>3901</v>
      </c>
      <c r="EM5477" s="87" t="s">
        <v>2685</v>
      </c>
      <c r="EN5477" s="87">
        <v>1200</v>
      </c>
    </row>
    <row r="5478" spans="137:144" ht="27.6" customHeight="1">
      <c r="EG5478" s="87" t="s">
        <v>2684</v>
      </c>
      <c r="EH5478" s="87" t="s">
        <v>3902</v>
      </c>
      <c r="EI5478" s="87" t="s">
        <v>3903</v>
      </c>
      <c r="EM5478" s="87" t="s">
        <v>2685</v>
      </c>
      <c r="EN5478" s="87">
        <v>1300</v>
      </c>
    </row>
    <row r="5479" spans="137:144" ht="27.6" customHeight="1">
      <c r="EG5479" s="87" t="s">
        <v>2684</v>
      </c>
      <c r="EH5479" s="87" t="s">
        <v>3276</v>
      </c>
      <c r="EI5479" s="87" t="s">
        <v>3904</v>
      </c>
      <c r="EM5479" s="87" t="s">
        <v>2685</v>
      </c>
      <c r="EN5479" s="87">
        <v>1150</v>
      </c>
    </row>
    <row r="5480" spans="137:144" ht="27.6" customHeight="1">
      <c r="EG5480" s="87" t="s">
        <v>2684</v>
      </c>
      <c r="EH5480" s="87" t="s">
        <v>3278</v>
      </c>
      <c r="EI5480" s="87" t="s">
        <v>3905</v>
      </c>
      <c r="EM5480" s="87" t="s">
        <v>2685</v>
      </c>
      <c r="EN5480" s="87">
        <v>1100</v>
      </c>
    </row>
    <row r="5481" spans="137:144" ht="27.6" customHeight="1">
      <c r="EG5481" s="87" t="s">
        <v>2684</v>
      </c>
      <c r="EH5481" s="87" t="s">
        <v>3284</v>
      </c>
      <c r="EI5481" s="87" t="s">
        <v>3906</v>
      </c>
      <c r="EM5481" s="87" t="s">
        <v>2685</v>
      </c>
      <c r="EN5481" s="87">
        <v>1150</v>
      </c>
    </row>
    <row r="5482" spans="137:144" ht="27.6" customHeight="1">
      <c r="EG5482" s="87" t="s">
        <v>2684</v>
      </c>
      <c r="EH5482" s="87" t="s">
        <v>3286</v>
      </c>
      <c r="EI5482" s="87" t="s">
        <v>3907</v>
      </c>
      <c r="EM5482" s="87" t="s">
        <v>2685</v>
      </c>
      <c r="EN5482" s="87">
        <v>500</v>
      </c>
    </row>
    <row r="5483" spans="137:144" ht="27.6" customHeight="1">
      <c r="EG5483" s="87" t="s">
        <v>2684</v>
      </c>
      <c r="EH5483" s="87" t="s">
        <v>3288</v>
      </c>
      <c r="EI5483" s="87" t="s">
        <v>3908</v>
      </c>
      <c r="EM5483" s="87" t="s">
        <v>2685</v>
      </c>
      <c r="EN5483" s="87">
        <v>400</v>
      </c>
    </row>
    <row r="5484" spans="137:144" ht="27.6" customHeight="1">
      <c r="EG5484" s="87" t="s">
        <v>2684</v>
      </c>
      <c r="EH5484" s="87" t="s">
        <v>3290</v>
      </c>
      <c r="EI5484" s="87" t="s">
        <v>3909</v>
      </c>
      <c r="EM5484" s="87" t="s">
        <v>2685</v>
      </c>
      <c r="EN5484" s="87">
        <v>2000</v>
      </c>
    </row>
    <row r="5485" spans="137:144" ht="27.6" customHeight="1">
      <c r="EG5485" s="87" t="s">
        <v>2684</v>
      </c>
      <c r="EH5485" s="87" t="s">
        <v>3292</v>
      </c>
      <c r="EI5485" s="87" t="s">
        <v>3910</v>
      </c>
      <c r="EM5485" s="87" t="s">
        <v>2685</v>
      </c>
      <c r="EN5485" s="87">
        <v>1550</v>
      </c>
    </row>
    <row r="5486" spans="137:144" ht="27.6" customHeight="1">
      <c r="EG5486" s="87" t="s">
        <v>2684</v>
      </c>
      <c r="EH5486" s="87" t="s">
        <v>3296</v>
      </c>
      <c r="EI5486" s="87" t="s">
        <v>3911</v>
      </c>
      <c r="EM5486" s="87" t="s">
        <v>2685</v>
      </c>
      <c r="EN5486" s="87">
        <v>1150</v>
      </c>
    </row>
    <row r="5487" spans="137:144" ht="27.6" customHeight="1">
      <c r="EG5487" s="87" t="s">
        <v>2684</v>
      </c>
      <c r="EH5487" s="87" t="s">
        <v>3912</v>
      </c>
      <c r="EI5487" s="87" t="s">
        <v>3913</v>
      </c>
      <c r="EM5487" s="87" t="s">
        <v>2685</v>
      </c>
      <c r="EN5487" s="87">
        <v>700</v>
      </c>
    </row>
    <row r="5488" spans="137:144" ht="27.6" customHeight="1">
      <c r="EG5488" s="87" t="s">
        <v>2684</v>
      </c>
      <c r="EH5488" s="87" t="s">
        <v>3298</v>
      </c>
      <c r="EI5488" s="87" t="s">
        <v>3914</v>
      </c>
      <c r="EM5488" s="87" t="s">
        <v>2685</v>
      </c>
      <c r="EN5488" s="87">
        <v>750</v>
      </c>
    </row>
    <row r="5489" spans="137:144" ht="27.6" customHeight="1">
      <c r="EG5489" s="87" t="s">
        <v>2684</v>
      </c>
      <c r="EH5489" s="87" t="s">
        <v>3915</v>
      </c>
      <c r="EI5489" s="87" t="s">
        <v>3916</v>
      </c>
      <c r="EM5489" s="87" t="s">
        <v>2685</v>
      </c>
      <c r="EN5489" s="87">
        <v>1200</v>
      </c>
    </row>
    <row r="5490" spans="137:144" ht="27.6" customHeight="1">
      <c r="EG5490" s="87" t="s">
        <v>2684</v>
      </c>
      <c r="EH5490" s="87" t="s">
        <v>3917</v>
      </c>
      <c r="EI5490" s="87" t="s">
        <v>3313</v>
      </c>
      <c r="EM5490" s="87" t="s">
        <v>2685</v>
      </c>
      <c r="EN5490" s="87">
        <v>600</v>
      </c>
    </row>
    <row r="5491" spans="137:144" ht="27.6" customHeight="1">
      <c r="EG5491" s="87" t="s">
        <v>2684</v>
      </c>
      <c r="EH5491" s="87" t="s">
        <v>3918</v>
      </c>
      <c r="EI5491" s="87" t="s">
        <v>3919</v>
      </c>
      <c r="EM5491" s="87" t="s">
        <v>2685</v>
      </c>
      <c r="EN5491" s="87">
        <v>550</v>
      </c>
    </row>
    <row r="5492" spans="137:144" ht="27.6" customHeight="1">
      <c r="EG5492" s="87" t="s">
        <v>2684</v>
      </c>
      <c r="EH5492" s="87" t="s">
        <v>3920</v>
      </c>
      <c r="EI5492" s="87" t="s">
        <v>3921</v>
      </c>
      <c r="EM5492" s="87" t="s">
        <v>2685</v>
      </c>
      <c r="EN5492" s="87">
        <v>1350</v>
      </c>
    </row>
    <row r="5493" spans="137:144" ht="27.6" customHeight="1">
      <c r="EG5493" s="87" t="s">
        <v>2684</v>
      </c>
      <c r="EH5493" s="87" t="s">
        <v>3922</v>
      </c>
      <c r="EI5493" s="87" t="s">
        <v>3923</v>
      </c>
      <c r="EM5493" s="87" t="s">
        <v>2685</v>
      </c>
      <c r="EN5493" s="87">
        <v>1100</v>
      </c>
    </row>
    <row r="5494" spans="137:144" ht="27.6" customHeight="1">
      <c r="EG5494" s="87" t="s">
        <v>2684</v>
      </c>
      <c r="EH5494" s="87" t="s">
        <v>3306</v>
      </c>
      <c r="EI5494" s="87" t="s">
        <v>3924</v>
      </c>
      <c r="EM5494" s="87" t="s">
        <v>2685</v>
      </c>
      <c r="EN5494" s="87">
        <v>950</v>
      </c>
    </row>
    <row r="5495" spans="137:144" ht="27.6" customHeight="1">
      <c r="EG5495" s="87" t="s">
        <v>2684</v>
      </c>
      <c r="EH5495" s="87" t="s">
        <v>3925</v>
      </c>
      <c r="EI5495" s="87" t="s">
        <v>3926</v>
      </c>
      <c r="EM5495" s="87" t="s">
        <v>2685</v>
      </c>
      <c r="EN5495" s="87">
        <v>900</v>
      </c>
    </row>
    <row r="5496" spans="137:144" ht="27.6" customHeight="1">
      <c r="EG5496" s="87" t="s">
        <v>2684</v>
      </c>
      <c r="EH5496" s="87" t="s">
        <v>3927</v>
      </c>
      <c r="EI5496" s="87" t="s">
        <v>3928</v>
      </c>
      <c r="EM5496" s="87" t="s">
        <v>2685</v>
      </c>
      <c r="EN5496" s="87">
        <v>850</v>
      </c>
    </row>
    <row r="5497" spans="137:144" ht="27.6" customHeight="1">
      <c r="EG5497" s="87" t="s">
        <v>2684</v>
      </c>
      <c r="EH5497" s="87" t="s">
        <v>3929</v>
      </c>
      <c r="EI5497" s="87" t="s">
        <v>3930</v>
      </c>
      <c r="EM5497" s="87" t="s">
        <v>2685</v>
      </c>
      <c r="EN5497" s="87">
        <v>1750</v>
      </c>
    </row>
    <row r="5498" spans="137:144" ht="27.6" customHeight="1">
      <c r="EG5498" s="87" t="s">
        <v>2684</v>
      </c>
      <c r="EH5498" s="87" t="s">
        <v>3316</v>
      </c>
      <c r="EI5498" s="87" t="s">
        <v>3931</v>
      </c>
      <c r="EM5498" s="87" t="s">
        <v>2685</v>
      </c>
      <c r="EN5498" s="87">
        <v>1400</v>
      </c>
    </row>
    <row r="5499" spans="137:144" ht="27.6" customHeight="1">
      <c r="EG5499" s="87" t="s">
        <v>2684</v>
      </c>
      <c r="EH5499" s="87" t="s">
        <v>3318</v>
      </c>
      <c r="EI5499" s="87" t="s">
        <v>3932</v>
      </c>
      <c r="EM5499" s="87" t="s">
        <v>2685</v>
      </c>
      <c r="EN5499" s="87">
        <v>600</v>
      </c>
    </row>
    <row r="5500" spans="137:144" ht="27.6" customHeight="1">
      <c r="EG5500" s="87" t="s">
        <v>2684</v>
      </c>
      <c r="EH5500" s="87" t="s">
        <v>3933</v>
      </c>
      <c r="EI5500" s="87" t="s">
        <v>3934</v>
      </c>
      <c r="EM5500" s="87" t="s">
        <v>2685</v>
      </c>
      <c r="EN5500" s="87">
        <v>1100</v>
      </c>
    </row>
    <row r="5501" spans="137:144" ht="27.6" customHeight="1">
      <c r="EG5501" s="87" t="s">
        <v>2684</v>
      </c>
      <c r="EH5501" s="87" t="s">
        <v>3328</v>
      </c>
      <c r="EI5501" s="87" t="s">
        <v>3935</v>
      </c>
      <c r="EM5501" s="87" t="s">
        <v>2685</v>
      </c>
      <c r="EN5501" s="87">
        <v>450</v>
      </c>
    </row>
    <row r="5502" spans="137:144" ht="27.6" customHeight="1">
      <c r="EG5502" s="87" t="s">
        <v>2684</v>
      </c>
      <c r="EH5502" s="87" t="s">
        <v>3936</v>
      </c>
      <c r="EI5502" s="87" t="s">
        <v>3937</v>
      </c>
      <c r="EM5502" s="87" t="s">
        <v>2685</v>
      </c>
      <c r="EN5502" s="87">
        <v>550</v>
      </c>
    </row>
    <row r="5503" spans="137:144" ht="27.6" customHeight="1">
      <c r="EG5503" s="87" t="s">
        <v>2684</v>
      </c>
      <c r="EH5503" s="87" t="s">
        <v>3938</v>
      </c>
      <c r="EI5503" s="87" t="s">
        <v>3939</v>
      </c>
      <c r="EM5503" s="87" t="s">
        <v>2685</v>
      </c>
      <c r="EN5503" s="87">
        <v>850</v>
      </c>
    </row>
    <row r="5504" spans="137:144" ht="27.6" customHeight="1">
      <c r="EG5504" s="87" t="s">
        <v>2684</v>
      </c>
      <c r="EH5504" s="87" t="s">
        <v>3940</v>
      </c>
      <c r="EI5504" s="87" t="s">
        <v>3941</v>
      </c>
      <c r="EM5504" s="87" t="s">
        <v>2685</v>
      </c>
      <c r="EN5504" s="87">
        <v>650</v>
      </c>
    </row>
    <row r="5505" spans="137:144" ht="27.6" customHeight="1">
      <c r="EG5505" s="87" t="s">
        <v>2684</v>
      </c>
      <c r="EH5505" s="87" t="s">
        <v>3942</v>
      </c>
      <c r="EI5505" s="87" t="s">
        <v>3943</v>
      </c>
      <c r="EM5505" s="87" t="s">
        <v>2685</v>
      </c>
      <c r="EN5505" s="87">
        <v>200</v>
      </c>
    </row>
    <row r="5506" spans="137:144" ht="27.6" customHeight="1">
      <c r="EG5506" s="87" t="s">
        <v>2684</v>
      </c>
      <c r="EH5506" s="87" t="s">
        <v>3330</v>
      </c>
      <c r="EI5506" s="87" t="s">
        <v>3944</v>
      </c>
      <c r="EM5506" s="87" t="s">
        <v>2685</v>
      </c>
      <c r="EN5506" s="87">
        <v>350</v>
      </c>
    </row>
    <row r="5507" spans="137:144" ht="27.6" customHeight="1">
      <c r="EG5507" s="87" t="s">
        <v>2684</v>
      </c>
      <c r="EH5507" s="87" t="s">
        <v>3945</v>
      </c>
      <c r="EI5507" s="87" t="s">
        <v>3349</v>
      </c>
      <c r="EM5507" s="87" t="s">
        <v>2685</v>
      </c>
      <c r="EN5507" s="87">
        <v>950</v>
      </c>
    </row>
    <row r="5508" spans="137:144" ht="27.6" customHeight="1">
      <c r="EG5508" s="87" t="s">
        <v>2684</v>
      </c>
      <c r="EH5508" s="87" t="s">
        <v>3340</v>
      </c>
      <c r="EI5508" s="87" t="s">
        <v>3946</v>
      </c>
      <c r="EM5508" s="87" t="s">
        <v>2685</v>
      </c>
      <c r="EN5508" s="87">
        <v>700</v>
      </c>
    </row>
    <row r="5509" spans="137:144" ht="27.6" customHeight="1">
      <c r="EG5509" s="87" t="s">
        <v>2684</v>
      </c>
      <c r="EH5509" s="87" t="s">
        <v>3947</v>
      </c>
      <c r="EI5509" s="87" t="s">
        <v>3948</v>
      </c>
      <c r="EM5509" s="87" t="s">
        <v>2685</v>
      </c>
      <c r="EN5509" s="87">
        <v>300</v>
      </c>
    </row>
    <row r="5510" spans="137:144" ht="27.6" customHeight="1">
      <c r="EG5510" s="87" t="s">
        <v>2684</v>
      </c>
      <c r="EH5510" s="87" t="s">
        <v>3949</v>
      </c>
      <c r="EI5510" s="87" t="s">
        <v>3351</v>
      </c>
      <c r="EM5510" s="87" t="s">
        <v>2685</v>
      </c>
      <c r="EN5510" s="87">
        <v>1050</v>
      </c>
    </row>
    <row r="5511" spans="137:144" ht="27.6" customHeight="1">
      <c r="EG5511" s="87" t="s">
        <v>2684</v>
      </c>
      <c r="EH5511" s="87" t="s">
        <v>3950</v>
      </c>
      <c r="EI5511" s="87" t="s">
        <v>3951</v>
      </c>
      <c r="EM5511" s="87" t="s">
        <v>2685</v>
      </c>
      <c r="EN5511" s="87">
        <v>2000</v>
      </c>
    </row>
    <row r="5512" spans="137:144" ht="27.6" customHeight="1">
      <c r="EG5512" s="87" t="s">
        <v>2684</v>
      </c>
      <c r="EH5512" s="87" t="s">
        <v>3952</v>
      </c>
      <c r="EI5512" s="87" t="s">
        <v>3953</v>
      </c>
      <c r="EM5512" s="87" t="s">
        <v>2685</v>
      </c>
      <c r="EN5512" s="87">
        <v>1150</v>
      </c>
    </row>
    <row r="5513" spans="137:144" ht="27.6" customHeight="1">
      <c r="EG5513" s="87" t="s">
        <v>2684</v>
      </c>
      <c r="EH5513" s="87" t="s">
        <v>3954</v>
      </c>
      <c r="EI5513" s="87" t="s">
        <v>3955</v>
      </c>
      <c r="EM5513" s="87" t="s">
        <v>2685</v>
      </c>
      <c r="EN5513" s="87">
        <v>750</v>
      </c>
    </row>
    <row r="5514" spans="137:144" ht="27.6" customHeight="1">
      <c r="EG5514" s="87" t="s">
        <v>2684</v>
      </c>
      <c r="EH5514" s="87" t="s">
        <v>3342</v>
      </c>
      <c r="EI5514" s="87" t="s">
        <v>3956</v>
      </c>
      <c r="EM5514" s="87" t="s">
        <v>2685</v>
      </c>
      <c r="EN5514" s="87">
        <v>1300</v>
      </c>
    </row>
    <row r="5515" spans="137:144" ht="27.6" customHeight="1">
      <c r="EG5515" s="87" t="s">
        <v>2684</v>
      </c>
      <c r="EH5515" s="87" t="s">
        <v>3957</v>
      </c>
      <c r="EI5515" s="87" t="s">
        <v>3958</v>
      </c>
      <c r="EM5515" s="87" t="s">
        <v>2685</v>
      </c>
      <c r="EN5515" s="87">
        <v>2000</v>
      </c>
    </row>
    <row r="5516" spans="137:144" ht="27.6" customHeight="1">
      <c r="EG5516" s="87" t="s">
        <v>2684</v>
      </c>
      <c r="EH5516" s="87" t="s">
        <v>3352</v>
      </c>
      <c r="EI5516" s="87" t="s">
        <v>3959</v>
      </c>
      <c r="EM5516" s="87" t="s">
        <v>2685</v>
      </c>
      <c r="EN5516" s="87">
        <v>150</v>
      </c>
    </row>
    <row r="5517" spans="137:144" ht="27.6" customHeight="1">
      <c r="EG5517" s="87" t="s">
        <v>2684</v>
      </c>
      <c r="EH5517" s="87" t="s">
        <v>3354</v>
      </c>
      <c r="EI5517" s="87" t="s">
        <v>3960</v>
      </c>
      <c r="EM5517" s="87" t="s">
        <v>2685</v>
      </c>
      <c r="EN5517" s="87">
        <v>300</v>
      </c>
    </row>
    <row r="5518" spans="137:144" ht="27.6" customHeight="1">
      <c r="EG5518" s="87" t="s">
        <v>2684</v>
      </c>
      <c r="EH5518" s="87" t="s">
        <v>3356</v>
      </c>
      <c r="EI5518" s="87" t="s">
        <v>3961</v>
      </c>
      <c r="EM5518" s="87" t="s">
        <v>2685</v>
      </c>
      <c r="EN5518" s="87">
        <v>250</v>
      </c>
    </row>
    <row r="5519" spans="137:144" ht="27.6" customHeight="1">
      <c r="EG5519" s="87" t="s">
        <v>2684</v>
      </c>
      <c r="EH5519" s="87" t="s">
        <v>3358</v>
      </c>
      <c r="EI5519" s="87" t="s">
        <v>3962</v>
      </c>
      <c r="EM5519" s="87" t="s">
        <v>2685</v>
      </c>
      <c r="EN5519" s="87">
        <v>300</v>
      </c>
    </row>
    <row r="5520" spans="137:144" ht="27.6" customHeight="1">
      <c r="EG5520" s="87" t="s">
        <v>2684</v>
      </c>
      <c r="EH5520" s="87" t="s">
        <v>3360</v>
      </c>
      <c r="EI5520" s="87" t="s">
        <v>3963</v>
      </c>
      <c r="EM5520" s="87" t="s">
        <v>2685</v>
      </c>
      <c r="EN5520" s="87">
        <v>400</v>
      </c>
    </row>
    <row r="5521" spans="137:144" ht="27.6" customHeight="1">
      <c r="EG5521" s="87" t="s">
        <v>2684</v>
      </c>
      <c r="EH5521" s="87" t="s">
        <v>3362</v>
      </c>
      <c r="EI5521" s="87" t="s">
        <v>3964</v>
      </c>
      <c r="EM5521" s="87" t="s">
        <v>2685</v>
      </c>
      <c r="EN5521" s="87">
        <v>450</v>
      </c>
    </row>
    <row r="5522" spans="137:144" ht="27.6" customHeight="1">
      <c r="EG5522" s="87" t="s">
        <v>2684</v>
      </c>
      <c r="EH5522" s="87" t="s">
        <v>3965</v>
      </c>
      <c r="EI5522" s="87" t="s">
        <v>3966</v>
      </c>
      <c r="EM5522" s="87" t="s">
        <v>2685</v>
      </c>
      <c r="EN5522" s="87">
        <v>950</v>
      </c>
    </row>
    <row r="5523" spans="137:144" ht="27.6" customHeight="1">
      <c r="EG5523" s="87" t="s">
        <v>2684</v>
      </c>
      <c r="EH5523" s="87" t="s">
        <v>3364</v>
      </c>
      <c r="EI5523" s="87" t="s">
        <v>3967</v>
      </c>
      <c r="EM5523" s="87" t="s">
        <v>2685</v>
      </c>
      <c r="EN5523" s="87">
        <v>1350</v>
      </c>
    </row>
    <row r="5524" spans="137:144" ht="27.6" customHeight="1">
      <c r="EG5524" s="87" t="s">
        <v>2684</v>
      </c>
      <c r="EH5524" s="87" t="s">
        <v>3366</v>
      </c>
      <c r="EI5524" s="87" t="s">
        <v>3968</v>
      </c>
      <c r="EM5524" s="87" t="s">
        <v>2685</v>
      </c>
      <c r="EN5524" s="87">
        <v>1300</v>
      </c>
    </row>
    <row r="5525" spans="137:144" ht="27.6" customHeight="1">
      <c r="EG5525" s="87" t="s">
        <v>2684</v>
      </c>
      <c r="EH5525" s="87" t="s">
        <v>3368</v>
      </c>
      <c r="EI5525" s="87" t="s">
        <v>3969</v>
      </c>
      <c r="EM5525" s="87" t="s">
        <v>2685</v>
      </c>
      <c r="EN5525" s="87">
        <v>1250</v>
      </c>
    </row>
    <row r="5526" spans="137:144" ht="27.6" customHeight="1">
      <c r="EG5526" s="87" t="s">
        <v>2684</v>
      </c>
      <c r="EH5526" s="87" t="s">
        <v>3376</v>
      </c>
      <c r="EI5526" s="87" t="s">
        <v>3970</v>
      </c>
      <c r="EM5526" s="87" t="s">
        <v>2685</v>
      </c>
      <c r="EN5526" s="87">
        <v>1200</v>
      </c>
    </row>
    <row r="5527" spans="137:144" ht="27.6" customHeight="1">
      <c r="EG5527" s="87" t="s">
        <v>2684</v>
      </c>
      <c r="EH5527" s="87" t="s">
        <v>3378</v>
      </c>
      <c r="EI5527" s="87" t="s">
        <v>3971</v>
      </c>
      <c r="EM5527" s="87" t="s">
        <v>2685</v>
      </c>
      <c r="EN5527" s="87">
        <v>500</v>
      </c>
    </row>
    <row r="5528" spans="137:144" ht="27.6" customHeight="1">
      <c r="EG5528" s="87" t="s">
        <v>2684</v>
      </c>
      <c r="EH5528" s="87" t="s">
        <v>3380</v>
      </c>
      <c r="EI5528" s="87" t="s">
        <v>3972</v>
      </c>
      <c r="EM5528" s="87" t="s">
        <v>2685</v>
      </c>
      <c r="EN5528" s="87">
        <v>550</v>
      </c>
    </row>
    <row r="5529" spans="137:144" ht="27.6" customHeight="1">
      <c r="EG5529" s="87" t="s">
        <v>2684</v>
      </c>
      <c r="EH5529" s="87" t="s">
        <v>3382</v>
      </c>
      <c r="EI5529" s="87" t="s">
        <v>3973</v>
      </c>
      <c r="EM5529" s="87" t="s">
        <v>2685</v>
      </c>
      <c r="EN5529" s="87">
        <v>650</v>
      </c>
    </row>
    <row r="5530" spans="137:144" ht="27.6" customHeight="1">
      <c r="EG5530" s="87" t="s">
        <v>2684</v>
      </c>
      <c r="EH5530" s="87" t="s">
        <v>3384</v>
      </c>
      <c r="EI5530" s="87" t="s">
        <v>3974</v>
      </c>
      <c r="EM5530" s="87" t="s">
        <v>2685</v>
      </c>
      <c r="EN5530" s="87">
        <v>600</v>
      </c>
    </row>
    <row r="5531" spans="137:144" ht="27.6" customHeight="1">
      <c r="EG5531" s="87" t="s">
        <v>2684</v>
      </c>
      <c r="EH5531" s="87" t="s">
        <v>3386</v>
      </c>
      <c r="EI5531" s="87" t="s">
        <v>3975</v>
      </c>
      <c r="EM5531" s="87" t="s">
        <v>2685</v>
      </c>
      <c r="EN5531" s="87">
        <v>700</v>
      </c>
    </row>
    <row r="5532" spans="137:144" ht="27.6" customHeight="1">
      <c r="EG5532" s="87" t="s">
        <v>2684</v>
      </c>
      <c r="EH5532" s="87" t="s">
        <v>3976</v>
      </c>
      <c r="EI5532" s="87" t="s">
        <v>3977</v>
      </c>
      <c r="EM5532" s="87" t="s">
        <v>2685</v>
      </c>
      <c r="EN5532" s="87">
        <v>1050</v>
      </c>
    </row>
    <row r="5533" spans="137:144" ht="27.6" customHeight="1">
      <c r="EG5533" s="87" t="s">
        <v>2684</v>
      </c>
      <c r="EH5533" s="87" t="s">
        <v>3388</v>
      </c>
      <c r="EI5533" s="87" t="s">
        <v>3978</v>
      </c>
      <c r="EM5533" s="87" t="s">
        <v>2685</v>
      </c>
      <c r="EN5533" s="87">
        <v>300</v>
      </c>
    </row>
    <row r="5534" spans="137:144" ht="27.6" customHeight="1">
      <c r="EG5534" s="87" t="s">
        <v>2684</v>
      </c>
      <c r="EH5534" s="87" t="s">
        <v>3979</v>
      </c>
      <c r="EI5534" s="87" t="s">
        <v>3980</v>
      </c>
      <c r="EM5534" s="87" t="s">
        <v>2685</v>
      </c>
      <c r="EN5534" s="87">
        <v>700</v>
      </c>
    </row>
    <row r="5535" spans="137:144" ht="27.6" customHeight="1">
      <c r="EG5535" s="87" t="s">
        <v>2684</v>
      </c>
      <c r="EH5535" s="87" t="s">
        <v>3981</v>
      </c>
      <c r="EI5535" s="87" t="s">
        <v>3982</v>
      </c>
      <c r="EM5535" s="87" t="s">
        <v>2685</v>
      </c>
      <c r="EN5535" s="87">
        <v>350</v>
      </c>
    </row>
    <row r="5536" spans="137:144" ht="27.6" customHeight="1">
      <c r="EG5536" s="87" t="s">
        <v>2684</v>
      </c>
      <c r="EH5536" s="87" t="s">
        <v>3983</v>
      </c>
      <c r="EI5536" s="87" t="s">
        <v>3984</v>
      </c>
      <c r="EM5536" s="87" t="s">
        <v>2685</v>
      </c>
      <c r="EN5536" s="87">
        <v>850</v>
      </c>
    </row>
    <row r="5537" spans="137:144" ht="27.6" customHeight="1">
      <c r="EG5537" s="87" t="s">
        <v>2684</v>
      </c>
      <c r="EH5537" s="87" t="s">
        <v>3404</v>
      </c>
      <c r="EI5537" s="87" t="s">
        <v>3985</v>
      </c>
      <c r="EM5537" s="87" t="s">
        <v>2685</v>
      </c>
      <c r="EN5537" s="87">
        <v>700</v>
      </c>
    </row>
    <row r="5538" spans="137:144" ht="27.6" customHeight="1">
      <c r="EG5538" s="87" t="s">
        <v>2684</v>
      </c>
      <c r="EH5538" s="87" t="s">
        <v>3986</v>
      </c>
      <c r="EI5538" s="87" t="s">
        <v>3987</v>
      </c>
      <c r="EM5538" s="87" t="s">
        <v>2685</v>
      </c>
      <c r="EN5538" s="87">
        <v>500</v>
      </c>
    </row>
    <row r="5539" spans="137:144" ht="27.6" customHeight="1">
      <c r="EG5539" s="87" t="s">
        <v>2684</v>
      </c>
      <c r="EH5539" s="87" t="s">
        <v>3988</v>
      </c>
      <c r="EI5539" s="87" t="s">
        <v>3989</v>
      </c>
      <c r="EM5539" s="87" t="s">
        <v>2685</v>
      </c>
      <c r="EN5539" s="87">
        <v>300</v>
      </c>
    </row>
    <row r="5540" spans="137:144" ht="27.6" customHeight="1">
      <c r="EG5540" s="87" t="s">
        <v>2684</v>
      </c>
      <c r="EH5540" s="87" t="s">
        <v>3990</v>
      </c>
      <c r="EI5540" s="87" t="s">
        <v>3991</v>
      </c>
      <c r="EM5540" s="87" t="s">
        <v>2685</v>
      </c>
      <c r="EN5540" s="87">
        <v>350</v>
      </c>
    </row>
    <row r="5541" spans="137:144" ht="27.6" customHeight="1">
      <c r="EG5541" s="87" t="s">
        <v>2684</v>
      </c>
      <c r="EH5541" s="87" t="s">
        <v>3416</v>
      </c>
      <c r="EI5541" s="87" t="s">
        <v>3737</v>
      </c>
      <c r="EM5541" s="87" t="s">
        <v>2685</v>
      </c>
      <c r="EN5541" s="87">
        <v>1600</v>
      </c>
    </row>
    <row r="5542" spans="137:144" ht="27.6" customHeight="1">
      <c r="EG5542" s="87" t="s">
        <v>2684</v>
      </c>
      <c r="EH5542" s="87" t="s">
        <v>3992</v>
      </c>
      <c r="EI5542" s="87" t="s">
        <v>3993</v>
      </c>
      <c r="EM5542" s="87" t="s">
        <v>2685</v>
      </c>
      <c r="EN5542" s="87">
        <v>700</v>
      </c>
    </row>
    <row r="5543" spans="137:144" ht="27.6" customHeight="1">
      <c r="EG5543" s="87" t="s">
        <v>2684</v>
      </c>
      <c r="EH5543" s="87" t="s">
        <v>3994</v>
      </c>
      <c r="EI5543" s="87" t="s">
        <v>3995</v>
      </c>
      <c r="EM5543" s="87" t="s">
        <v>2685</v>
      </c>
      <c r="EN5543" s="87">
        <v>950</v>
      </c>
    </row>
    <row r="5544" spans="137:144" ht="27.6" customHeight="1">
      <c r="EG5544" s="87" t="s">
        <v>2684</v>
      </c>
      <c r="EH5544" s="87" t="s">
        <v>3996</v>
      </c>
      <c r="EI5544" s="87" t="s">
        <v>3997</v>
      </c>
      <c r="EM5544" s="87" t="s">
        <v>2685</v>
      </c>
      <c r="EN5544" s="87">
        <v>500</v>
      </c>
    </row>
    <row r="5545" spans="137:144" ht="27.6" customHeight="1">
      <c r="EG5545" s="87" t="s">
        <v>2684</v>
      </c>
      <c r="EH5545" s="87" t="s">
        <v>3418</v>
      </c>
      <c r="EI5545" s="87" t="s">
        <v>3998</v>
      </c>
      <c r="EM5545" s="87" t="s">
        <v>2685</v>
      </c>
      <c r="EN5545" s="87">
        <v>1600</v>
      </c>
    </row>
    <row r="5546" spans="137:144" ht="27.6" customHeight="1">
      <c r="EG5546" s="87" t="s">
        <v>2684</v>
      </c>
      <c r="EH5546" s="87" t="s">
        <v>3422</v>
      </c>
      <c r="EI5546" s="87" t="s">
        <v>3999</v>
      </c>
      <c r="EM5546" s="87" t="s">
        <v>2685</v>
      </c>
      <c r="EN5546" s="87">
        <v>550</v>
      </c>
    </row>
    <row r="5547" spans="137:144" ht="27.6" customHeight="1">
      <c r="EG5547" s="87" t="s">
        <v>2684</v>
      </c>
      <c r="EH5547" s="87" t="s">
        <v>3424</v>
      </c>
      <c r="EI5547" s="87" t="s">
        <v>4000</v>
      </c>
      <c r="EM5547" s="87" t="s">
        <v>2685</v>
      </c>
      <c r="EN5547" s="87">
        <v>850</v>
      </c>
    </row>
    <row r="5548" spans="137:144" ht="27.6" customHeight="1">
      <c r="EG5548" s="87" t="s">
        <v>2684</v>
      </c>
      <c r="EH5548" s="87" t="s">
        <v>3426</v>
      </c>
      <c r="EI5548" s="87" t="s">
        <v>4001</v>
      </c>
      <c r="EM5548" s="87" t="s">
        <v>2685</v>
      </c>
      <c r="EN5548" s="87">
        <v>450</v>
      </c>
    </row>
    <row r="5549" spans="137:144" ht="27.6" customHeight="1">
      <c r="EG5549" s="87" t="s">
        <v>2684</v>
      </c>
      <c r="EH5549" s="87" t="s">
        <v>3428</v>
      </c>
      <c r="EI5549" s="87" t="s">
        <v>4002</v>
      </c>
      <c r="EM5549" s="87" t="s">
        <v>2685</v>
      </c>
      <c r="EN5549" s="87">
        <v>100</v>
      </c>
    </row>
    <row r="5550" spans="137:144" ht="27.6" customHeight="1">
      <c r="EG5550" s="87" t="s">
        <v>2684</v>
      </c>
      <c r="EH5550" s="87" t="s">
        <v>4003</v>
      </c>
      <c r="EI5550" s="87" t="s">
        <v>4004</v>
      </c>
      <c r="EM5550" s="87" t="s">
        <v>2685</v>
      </c>
      <c r="EN5550" s="87">
        <v>1250</v>
      </c>
    </row>
    <row r="5551" spans="137:144" ht="27.6" customHeight="1">
      <c r="EG5551" s="87" t="s">
        <v>2684</v>
      </c>
      <c r="EH5551" s="87" t="s">
        <v>3432</v>
      </c>
      <c r="EI5551" s="87" t="s">
        <v>4005</v>
      </c>
      <c r="EM5551" s="87" t="s">
        <v>2685</v>
      </c>
      <c r="EN5551" s="87">
        <v>550</v>
      </c>
    </row>
    <row r="5552" spans="137:144" ht="27.6" customHeight="1">
      <c r="EG5552" s="87" t="s">
        <v>2684</v>
      </c>
      <c r="EH5552" s="87" t="s">
        <v>3434</v>
      </c>
      <c r="EI5552" s="87" t="s">
        <v>4006</v>
      </c>
      <c r="EM5552" s="87" t="s">
        <v>2685</v>
      </c>
      <c r="EN5552" s="87">
        <v>100</v>
      </c>
    </row>
    <row r="5553" spans="137:144" ht="27.6" customHeight="1">
      <c r="EG5553" s="87" t="s">
        <v>2684</v>
      </c>
      <c r="EH5553" s="87" t="s">
        <v>4007</v>
      </c>
      <c r="EI5553" s="87" t="s">
        <v>4008</v>
      </c>
      <c r="EM5553" s="87" t="s">
        <v>2685</v>
      </c>
      <c r="EN5553" s="87">
        <v>800</v>
      </c>
    </row>
    <row r="5554" spans="137:144" ht="27.6" customHeight="1">
      <c r="EG5554" s="87" t="s">
        <v>2684</v>
      </c>
      <c r="EH5554" s="87" t="s">
        <v>4009</v>
      </c>
      <c r="EI5554" s="87" t="s">
        <v>4010</v>
      </c>
      <c r="EM5554" s="87" t="s">
        <v>2685</v>
      </c>
      <c r="EN5554" s="87">
        <v>100</v>
      </c>
    </row>
    <row r="5555" spans="137:144" ht="27.6" customHeight="1">
      <c r="EG5555" s="87" t="s">
        <v>2684</v>
      </c>
      <c r="EH5555" s="87" t="s">
        <v>4011</v>
      </c>
      <c r="EI5555" s="87" t="s">
        <v>4012</v>
      </c>
      <c r="EM5555" s="87" t="s">
        <v>2685</v>
      </c>
      <c r="EN5555" s="87">
        <v>500</v>
      </c>
    </row>
    <row r="5556" spans="137:144" ht="27.6" customHeight="1">
      <c r="EG5556" s="87" t="s">
        <v>2684</v>
      </c>
      <c r="EH5556" s="87" t="s">
        <v>4013</v>
      </c>
      <c r="EI5556" s="87" t="s">
        <v>4014</v>
      </c>
      <c r="EM5556" s="87" t="s">
        <v>2685</v>
      </c>
      <c r="EN5556" s="87">
        <v>350</v>
      </c>
    </row>
    <row r="5557" spans="137:144" ht="27.6" customHeight="1">
      <c r="EG5557" s="87" t="s">
        <v>2684</v>
      </c>
      <c r="EH5557" s="87" t="s">
        <v>4015</v>
      </c>
      <c r="EI5557" s="87" t="s">
        <v>4016</v>
      </c>
      <c r="EM5557" s="87" t="s">
        <v>2685</v>
      </c>
      <c r="EN5557" s="87">
        <v>650</v>
      </c>
    </row>
    <row r="5558" spans="137:144" ht="27.6" customHeight="1">
      <c r="EG5558" s="87" t="s">
        <v>2684</v>
      </c>
      <c r="EH5558" s="87" t="s">
        <v>4017</v>
      </c>
      <c r="EI5558" s="87" t="s">
        <v>4018</v>
      </c>
      <c r="EM5558" s="87" t="s">
        <v>2685</v>
      </c>
      <c r="EN5558" s="87">
        <v>400</v>
      </c>
    </row>
    <row r="5559" spans="137:144" ht="27.6" customHeight="1">
      <c r="EG5559" s="87" t="s">
        <v>2684</v>
      </c>
      <c r="EH5559" s="87" t="s">
        <v>4019</v>
      </c>
      <c r="EI5559" s="87" t="s">
        <v>4020</v>
      </c>
      <c r="EM5559" s="87" t="s">
        <v>2685</v>
      </c>
      <c r="EN5559" s="87">
        <v>600</v>
      </c>
    </row>
    <row r="5560" spans="137:144" ht="27.6" customHeight="1">
      <c r="EG5560" s="87" t="s">
        <v>2684</v>
      </c>
      <c r="EH5560" s="87" t="s">
        <v>4021</v>
      </c>
      <c r="EI5560" s="87" t="s">
        <v>4022</v>
      </c>
      <c r="EM5560" s="87" t="s">
        <v>2685</v>
      </c>
      <c r="EN5560" s="87">
        <v>600</v>
      </c>
    </row>
    <row r="5561" spans="137:144" ht="27.6" customHeight="1">
      <c r="EG5561" s="87" t="s">
        <v>2684</v>
      </c>
      <c r="EH5561" s="87" t="s">
        <v>3448</v>
      </c>
      <c r="EI5561" s="87" t="s">
        <v>4023</v>
      </c>
      <c r="EM5561" s="87" t="s">
        <v>2685</v>
      </c>
      <c r="EN5561" s="87">
        <v>450</v>
      </c>
    </row>
    <row r="5562" spans="137:144" ht="27.6" customHeight="1">
      <c r="EG5562" s="87" t="s">
        <v>2684</v>
      </c>
      <c r="EH5562" s="87" t="s">
        <v>3450</v>
      </c>
      <c r="EI5562" s="87" t="s">
        <v>3451</v>
      </c>
      <c r="EM5562" s="87" t="s">
        <v>2685</v>
      </c>
      <c r="EN5562" s="87">
        <v>800</v>
      </c>
    </row>
    <row r="5563" spans="137:144" ht="27.6" customHeight="1">
      <c r="EG5563" s="87" t="s">
        <v>2684</v>
      </c>
      <c r="EH5563" s="87" t="s">
        <v>3452</v>
      </c>
      <c r="EI5563" s="87" t="s">
        <v>3453</v>
      </c>
      <c r="EM5563" s="87" t="s">
        <v>2685</v>
      </c>
      <c r="EN5563" s="87">
        <v>400</v>
      </c>
    </row>
    <row r="5564" spans="137:144" ht="27.6" customHeight="1">
      <c r="EG5564" s="87" t="s">
        <v>2684</v>
      </c>
      <c r="EH5564" s="87" t="s">
        <v>3454</v>
      </c>
      <c r="EI5564" s="87" t="s">
        <v>3455</v>
      </c>
      <c r="EM5564" s="87" t="s">
        <v>2685</v>
      </c>
      <c r="EN5564" s="87">
        <v>350</v>
      </c>
    </row>
    <row r="5565" spans="137:144" ht="27.6" customHeight="1">
      <c r="EG5565" s="87" t="s">
        <v>2684</v>
      </c>
      <c r="EH5565" s="87" t="s">
        <v>3456</v>
      </c>
      <c r="EI5565" s="87" t="s">
        <v>4024</v>
      </c>
      <c r="EM5565" s="87" t="s">
        <v>2685</v>
      </c>
      <c r="EN5565" s="87">
        <v>1300</v>
      </c>
    </row>
    <row r="5566" spans="137:144" ht="27.6" customHeight="1">
      <c r="EG5566" s="87" t="s">
        <v>2684</v>
      </c>
      <c r="EH5566" s="87" t="s">
        <v>3458</v>
      </c>
      <c r="EI5566" s="87" t="s">
        <v>3459</v>
      </c>
      <c r="EM5566" s="87" t="s">
        <v>2685</v>
      </c>
      <c r="EN5566" s="87">
        <v>450</v>
      </c>
    </row>
    <row r="5567" spans="137:144" ht="27.6" customHeight="1">
      <c r="EG5567" s="87" t="s">
        <v>2684</v>
      </c>
      <c r="EH5567" s="87" t="s">
        <v>3460</v>
      </c>
      <c r="EI5567" s="87" t="s">
        <v>3461</v>
      </c>
      <c r="EM5567" s="87" t="s">
        <v>2685</v>
      </c>
      <c r="EN5567" s="87">
        <v>200</v>
      </c>
    </row>
    <row r="5568" spans="137:144" ht="27.6" customHeight="1">
      <c r="EG5568" s="87" t="s">
        <v>2684</v>
      </c>
      <c r="EH5568" s="87" t="s">
        <v>4025</v>
      </c>
      <c r="EI5568" s="87" t="s">
        <v>4026</v>
      </c>
      <c r="EM5568" s="87" t="s">
        <v>2685</v>
      </c>
      <c r="EN5568" s="87">
        <v>1200</v>
      </c>
    </row>
    <row r="5569" spans="137:144" ht="27.6" customHeight="1">
      <c r="EG5569" s="87" t="s">
        <v>2684</v>
      </c>
      <c r="EH5569" s="87" t="s">
        <v>4027</v>
      </c>
      <c r="EI5569" s="87" t="s">
        <v>4028</v>
      </c>
      <c r="EM5569" s="87" t="s">
        <v>2685</v>
      </c>
      <c r="EN5569" s="87">
        <v>700</v>
      </c>
    </row>
    <row r="5570" spans="137:144" ht="27.6" customHeight="1">
      <c r="EG5570" s="87" t="s">
        <v>2684</v>
      </c>
      <c r="EH5570" s="87" t="s">
        <v>4029</v>
      </c>
      <c r="EI5570" s="87" t="s">
        <v>4030</v>
      </c>
      <c r="EM5570" s="87" t="s">
        <v>2685</v>
      </c>
      <c r="EN5570" s="87">
        <v>2900</v>
      </c>
    </row>
    <row r="5571" spans="137:144" ht="27.6" customHeight="1">
      <c r="EG5571" s="87" t="s">
        <v>2684</v>
      </c>
      <c r="EH5571" s="87" t="s">
        <v>3464</v>
      </c>
      <c r="EI5571" s="87" t="s">
        <v>3465</v>
      </c>
      <c r="EM5571" s="87" t="s">
        <v>2685</v>
      </c>
      <c r="EN5571" s="87">
        <v>650</v>
      </c>
    </row>
    <row r="5572" spans="137:144" ht="27.6" customHeight="1">
      <c r="EG5572" s="87" t="s">
        <v>2684</v>
      </c>
      <c r="EH5572" s="87" t="s">
        <v>4031</v>
      </c>
      <c r="EI5572" s="87" t="s">
        <v>4032</v>
      </c>
      <c r="EM5572" s="87" t="s">
        <v>2685</v>
      </c>
      <c r="EN5572" s="87">
        <v>400</v>
      </c>
    </row>
    <row r="5573" spans="137:144" ht="27.6" customHeight="1">
      <c r="EG5573" s="87" t="s">
        <v>2684</v>
      </c>
      <c r="EH5573" s="87" t="s">
        <v>4033</v>
      </c>
      <c r="EI5573" s="87" t="s">
        <v>4034</v>
      </c>
      <c r="EM5573" s="87" t="s">
        <v>2685</v>
      </c>
      <c r="EN5573" s="87">
        <v>750</v>
      </c>
    </row>
    <row r="5574" spans="137:144" ht="27.6" customHeight="1">
      <c r="EG5574" s="87" t="s">
        <v>2684</v>
      </c>
      <c r="EH5574" s="87" t="s">
        <v>3468</v>
      </c>
      <c r="EI5574" s="87" t="s">
        <v>4035</v>
      </c>
      <c r="EM5574" s="87" t="s">
        <v>2685</v>
      </c>
      <c r="EN5574" s="87">
        <v>1800</v>
      </c>
    </row>
    <row r="5575" spans="137:144" ht="27.6" customHeight="1">
      <c r="EG5575" s="87" t="s">
        <v>2684</v>
      </c>
      <c r="EH5575" s="87" t="s">
        <v>3474</v>
      </c>
      <c r="EI5575" s="87" t="s">
        <v>3475</v>
      </c>
      <c r="EM5575" s="87" t="s">
        <v>2685</v>
      </c>
      <c r="EN5575" s="87">
        <v>450</v>
      </c>
    </row>
    <row r="5576" spans="137:144" ht="27.6" customHeight="1">
      <c r="EG5576" s="87" t="s">
        <v>2684</v>
      </c>
      <c r="EH5576" s="87" t="s">
        <v>4036</v>
      </c>
      <c r="EI5576" s="87" t="s">
        <v>4037</v>
      </c>
      <c r="EM5576" s="87" t="s">
        <v>2685</v>
      </c>
      <c r="EN5576" s="87">
        <v>700</v>
      </c>
    </row>
    <row r="5577" spans="137:144" ht="27.6" customHeight="1">
      <c r="EG5577" s="87" t="s">
        <v>2684</v>
      </c>
      <c r="EH5577" s="87" t="s">
        <v>4038</v>
      </c>
      <c r="EI5577" s="87" t="s">
        <v>4039</v>
      </c>
      <c r="EM5577" s="87" t="s">
        <v>2685</v>
      </c>
      <c r="EN5577" s="87">
        <v>2000</v>
      </c>
    </row>
    <row r="5578" spans="137:144" ht="27.6" customHeight="1">
      <c r="EG5578" s="87" t="s">
        <v>2684</v>
      </c>
      <c r="EH5578" s="87" t="s">
        <v>3476</v>
      </c>
      <c r="EI5578" s="87" t="s">
        <v>3477</v>
      </c>
      <c r="EM5578" s="87" t="s">
        <v>2685</v>
      </c>
      <c r="EN5578" s="87">
        <v>500</v>
      </c>
    </row>
    <row r="5579" spans="137:144" ht="27.6" customHeight="1">
      <c r="EG5579" s="87" t="s">
        <v>2684</v>
      </c>
      <c r="EH5579" s="87" t="s">
        <v>4040</v>
      </c>
      <c r="EI5579" s="87" t="s">
        <v>4041</v>
      </c>
      <c r="EM5579" s="87" t="s">
        <v>2685</v>
      </c>
      <c r="EN5579" s="87">
        <v>850</v>
      </c>
    </row>
    <row r="5580" spans="137:144" ht="27.6" customHeight="1">
      <c r="EG5580" s="87" t="s">
        <v>2684</v>
      </c>
      <c r="EH5580" s="87" t="s">
        <v>4042</v>
      </c>
      <c r="EI5580" s="87" t="s">
        <v>4043</v>
      </c>
      <c r="EM5580" s="87" t="s">
        <v>2685</v>
      </c>
      <c r="EN5580" s="87">
        <v>950</v>
      </c>
    </row>
    <row r="5581" spans="137:144" ht="27.6" customHeight="1">
      <c r="EG5581" s="87" t="s">
        <v>2684</v>
      </c>
      <c r="EH5581" s="87" t="s">
        <v>4044</v>
      </c>
      <c r="EI5581" s="87" t="s">
        <v>4045</v>
      </c>
      <c r="EM5581" s="87" t="s">
        <v>2685</v>
      </c>
      <c r="EN5581" s="87">
        <v>1000</v>
      </c>
    </row>
    <row r="5582" spans="137:144" ht="27.6" customHeight="1">
      <c r="EG5582" s="87" t="s">
        <v>2684</v>
      </c>
      <c r="EH5582" s="87" t="s">
        <v>4046</v>
      </c>
      <c r="EI5582" s="87" t="s">
        <v>4047</v>
      </c>
      <c r="EM5582" s="87" t="s">
        <v>2685</v>
      </c>
      <c r="EN5582" s="87">
        <v>1550</v>
      </c>
    </row>
    <row r="5583" spans="137:144" ht="27.6" customHeight="1">
      <c r="EG5583" s="87" t="s">
        <v>2684</v>
      </c>
      <c r="EH5583" s="87" t="s">
        <v>4048</v>
      </c>
      <c r="EI5583" s="87" t="s">
        <v>4049</v>
      </c>
      <c r="EM5583" s="87" t="s">
        <v>2685</v>
      </c>
      <c r="EN5583" s="87">
        <v>1000</v>
      </c>
    </row>
    <row r="5584" spans="137:144" ht="27.6" customHeight="1">
      <c r="EG5584" s="87" t="s">
        <v>2684</v>
      </c>
      <c r="EH5584" s="87" t="s">
        <v>3484</v>
      </c>
      <c r="EI5584" s="87" t="s">
        <v>3485</v>
      </c>
      <c r="EM5584" s="87" t="s">
        <v>2685</v>
      </c>
      <c r="EN5584" s="87">
        <v>400</v>
      </c>
    </row>
    <row r="5585" spans="137:144" ht="27.6" customHeight="1">
      <c r="EG5585" s="87" t="s">
        <v>2684</v>
      </c>
      <c r="EH5585" s="87" t="s">
        <v>4050</v>
      </c>
      <c r="EI5585" s="87" t="s">
        <v>4051</v>
      </c>
      <c r="EM5585" s="87" t="s">
        <v>2685</v>
      </c>
      <c r="EN5585" s="87">
        <v>450</v>
      </c>
    </row>
    <row r="5586" spans="137:144" ht="27.6" customHeight="1">
      <c r="EG5586" s="87" t="s">
        <v>2684</v>
      </c>
      <c r="EH5586" s="87" t="s">
        <v>4052</v>
      </c>
      <c r="EI5586" s="87" t="s">
        <v>4053</v>
      </c>
      <c r="EM5586" s="87" t="s">
        <v>2685</v>
      </c>
      <c r="EN5586" s="87">
        <v>1050</v>
      </c>
    </row>
    <row r="5587" spans="137:144" ht="27.6" customHeight="1">
      <c r="EG5587" s="87" t="s">
        <v>2684</v>
      </c>
      <c r="EH5587" s="87" t="s">
        <v>4054</v>
      </c>
      <c r="EI5587" s="87" t="s">
        <v>4055</v>
      </c>
      <c r="EM5587" s="87" t="s">
        <v>2685</v>
      </c>
      <c r="EN5587" s="87">
        <v>1050</v>
      </c>
    </row>
    <row r="5588" spans="137:144" ht="27.6" customHeight="1">
      <c r="EG5588" s="87" t="s">
        <v>2684</v>
      </c>
      <c r="EH5588" s="87" t="s">
        <v>4056</v>
      </c>
      <c r="EI5588" s="87" t="s">
        <v>4057</v>
      </c>
      <c r="EM5588" s="87" t="s">
        <v>2685</v>
      </c>
      <c r="EN5588" s="87">
        <v>2200</v>
      </c>
    </row>
    <row r="5589" spans="137:144" ht="27.6" customHeight="1">
      <c r="EG5589" s="87" t="s">
        <v>2684</v>
      </c>
      <c r="EH5589" s="87" t="s">
        <v>3486</v>
      </c>
      <c r="EI5589" s="87" t="s">
        <v>4058</v>
      </c>
      <c r="EM5589" s="87" t="s">
        <v>2685</v>
      </c>
      <c r="EN5589" s="87">
        <v>2500</v>
      </c>
    </row>
    <row r="5590" spans="137:144" ht="27.6" customHeight="1">
      <c r="EG5590" s="87" t="s">
        <v>2684</v>
      </c>
      <c r="EH5590" s="87" t="s">
        <v>4059</v>
      </c>
      <c r="EI5590" s="87" t="s">
        <v>4060</v>
      </c>
      <c r="EM5590" s="87" t="s">
        <v>2685</v>
      </c>
      <c r="EN5590" s="87">
        <v>2400</v>
      </c>
    </row>
    <row r="5591" spans="137:144" ht="27.6" customHeight="1">
      <c r="EG5591" s="87" t="s">
        <v>2684</v>
      </c>
      <c r="EH5591" s="87" t="s">
        <v>4061</v>
      </c>
      <c r="EI5591" s="87" t="s">
        <v>4062</v>
      </c>
      <c r="EM5591" s="87" t="s">
        <v>2685</v>
      </c>
      <c r="EN5591" s="87">
        <v>1250</v>
      </c>
    </row>
    <row r="5592" spans="137:144" ht="27.6" customHeight="1">
      <c r="EG5592" s="87" t="s">
        <v>2684</v>
      </c>
      <c r="EH5592" s="87" t="s">
        <v>4063</v>
      </c>
      <c r="EI5592" s="87" t="s">
        <v>4064</v>
      </c>
      <c r="EM5592" s="87" t="s">
        <v>2685</v>
      </c>
      <c r="EN5592" s="87">
        <v>300</v>
      </c>
    </row>
    <row r="5593" spans="137:144" ht="27.6" customHeight="1">
      <c r="EG5593" s="87" t="s">
        <v>2684</v>
      </c>
      <c r="EH5593" s="87" t="s">
        <v>3494</v>
      </c>
      <c r="EI5593" s="87" t="s">
        <v>4065</v>
      </c>
      <c r="EM5593" s="87" t="s">
        <v>2685</v>
      </c>
      <c r="EN5593" s="87">
        <v>2350</v>
      </c>
    </row>
    <row r="5594" spans="137:144" ht="27.6" customHeight="1">
      <c r="EG5594" s="87" t="s">
        <v>2684</v>
      </c>
      <c r="EH5594" s="87" t="s">
        <v>3496</v>
      </c>
      <c r="EI5594" s="87" t="s">
        <v>4066</v>
      </c>
      <c r="EM5594" s="87" t="s">
        <v>2685</v>
      </c>
      <c r="EN5594" s="87">
        <v>1850</v>
      </c>
    </row>
    <row r="5595" spans="137:144" ht="27.6" customHeight="1">
      <c r="EG5595" s="87" t="s">
        <v>2684</v>
      </c>
      <c r="EH5595" s="87" t="s">
        <v>3498</v>
      </c>
      <c r="EI5595" s="87" t="s">
        <v>4067</v>
      </c>
      <c r="EM5595" s="87" t="s">
        <v>2685</v>
      </c>
      <c r="EN5595" s="87">
        <v>2200</v>
      </c>
    </row>
    <row r="5596" spans="137:144" ht="27.6" customHeight="1">
      <c r="EG5596" s="87" t="s">
        <v>2684</v>
      </c>
      <c r="EH5596" s="87" t="s">
        <v>4068</v>
      </c>
      <c r="EI5596" s="87" t="s">
        <v>4069</v>
      </c>
      <c r="EM5596" s="87" t="s">
        <v>2685</v>
      </c>
      <c r="EN5596" s="87">
        <v>2400</v>
      </c>
    </row>
    <row r="5597" spans="137:144" ht="27.6" customHeight="1">
      <c r="EG5597" s="87" t="s">
        <v>2684</v>
      </c>
      <c r="EH5597" s="87" t="s">
        <v>3500</v>
      </c>
      <c r="EI5597" s="87" t="s">
        <v>4070</v>
      </c>
      <c r="EM5597" s="87" t="s">
        <v>2685</v>
      </c>
      <c r="EN5597" s="87">
        <v>2250</v>
      </c>
    </row>
    <row r="5598" spans="137:144" ht="27.6" customHeight="1">
      <c r="EG5598" s="87" t="s">
        <v>2684</v>
      </c>
      <c r="EH5598" s="87" t="s">
        <v>3502</v>
      </c>
      <c r="EI5598" s="87" t="s">
        <v>4071</v>
      </c>
      <c r="EM5598" s="87" t="s">
        <v>2685</v>
      </c>
      <c r="EN5598" s="87">
        <v>1450</v>
      </c>
    </row>
    <row r="5599" spans="137:144" ht="27.6" customHeight="1">
      <c r="EG5599" s="87" t="s">
        <v>2684</v>
      </c>
      <c r="EH5599" s="87" t="s">
        <v>3504</v>
      </c>
      <c r="EI5599" s="87" t="s">
        <v>4072</v>
      </c>
      <c r="EM5599" s="87" t="s">
        <v>2685</v>
      </c>
      <c r="EN5599" s="87">
        <v>650</v>
      </c>
    </row>
    <row r="5600" spans="137:144" ht="27.6" customHeight="1">
      <c r="EG5600" s="87" t="s">
        <v>2684</v>
      </c>
      <c r="EH5600" s="87" t="s">
        <v>4073</v>
      </c>
      <c r="EI5600" s="87" t="s">
        <v>4074</v>
      </c>
      <c r="EM5600" s="87" t="s">
        <v>2685</v>
      </c>
      <c r="EN5600" s="87">
        <v>1450</v>
      </c>
    </row>
    <row r="5601" spans="137:144" ht="27.6" customHeight="1">
      <c r="EG5601" s="87" t="s">
        <v>2684</v>
      </c>
      <c r="EH5601" s="87" t="s">
        <v>3506</v>
      </c>
      <c r="EI5601" s="87" t="s">
        <v>4075</v>
      </c>
      <c r="EM5601" s="87" t="s">
        <v>2685</v>
      </c>
      <c r="EN5601" s="87">
        <v>700</v>
      </c>
    </row>
    <row r="5602" spans="137:144" ht="27.6" customHeight="1">
      <c r="EG5602" s="87" t="s">
        <v>2684</v>
      </c>
      <c r="EH5602" s="87" t="s">
        <v>4076</v>
      </c>
      <c r="EI5602" s="87" t="s">
        <v>4077</v>
      </c>
      <c r="EM5602" s="87" t="s">
        <v>2685</v>
      </c>
      <c r="EN5602" s="87">
        <v>1850</v>
      </c>
    </row>
    <row r="5603" spans="137:144" ht="27.6" customHeight="1">
      <c r="EG5603" s="87" t="s">
        <v>2684</v>
      </c>
      <c r="EH5603" s="87" t="s">
        <v>4078</v>
      </c>
      <c r="EI5603" s="87" t="s">
        <v>3523</v>
      </c>
      <c r="EM5603" s="87" t="s">
        <v>2685</v>
      </c>
      <c r="EN5603" s="87">
        <v>650</v>
      </c>
    </row>
    <row r="5604" spans="137:144" ht="27.6" customHeight="1">
      <c r="EG5604" s="87" t="s">
        <v>2684</v>
      </c>
      <c r="EH5604" s="87" t="s">
        <v>3514</v>
      </c>
      <c r="EI5604" s="87" t="s">
        <v>4079</v>
      </c>
      <c r="EM5604" s="87" t="s">
        <v>2685</v>
      </c>
      <c r="EN5604" s="87">
        <v>1000</v>
      </c>
    </row>
    <row r="5605" spans="137:144" ht="27.6" customHeight="1">
      <c r="EG5605" s="87" t="s">
        <v>2684</v>
      </c>
      <c r="EH5605" s="87" t="s">
        <v>4080</v>
      </c>
      <c r="EI5605" s="87" t="s">
        <v>4081</v>
      </c>
      <c r="EM5605" s="87" t="s">
        <v>2685</v>
      </c>
      <c r="EN5605" s="87">
        <v>900</v>
      </c>
    </row>
    <row r="5606" spans="137:144" ht="27.6" customHeight="1">
      <c r="EG5606" s="87" t="s">
        <v>2684</v>
      </c>
      <c r="EH5606" s="87" t="s">
        <v>4082</v>
      </c>
      <c r="EI5606" s="87" t="s">
        <v>4083</v>
      </c>
      <c r="EM5606" s="87" t="s">
        <v>2685</v>
      </c>
      <c r="EN5606" s="87">
        <v>750</v>
      </c>
    </row>
    <row r="5607" spans="137:144" ht="27.6" customHeight="1">
      <c r="EG5607" s="87" t="s">
        <v>2684</v>
      </c>
      <c r="EH5607" s="87" t="s">
        <v>4084</v>
      </c>
      <c r="EI5607" s="87" t="s">
        <v>4085</v>
      </c>
      <c r="EM5607" s="87" t="s">
        <v>2685</v>
      </c>
      <c r="EN5607" s="87">
        <v>1250</v>
      </c>
    </row>
    <row r="5608" spans="137:144" ht="27.6" customHeight="1">
      <c r="EG5608" s="87" t="s">
        <v>2684</v>
      </c>
      <c r="EH5608" s="87" t="s">
        <v>3516</v>
      </c>
      <c r="EI5608" s="87" t="s">
        <v>4086</v>
      </c>
      <c r="EM5608" s="87" t="s">
        <v>2685</v>
      </c>
      <c r="EN5608" s="87">
        <v>750</v>
      </c>
    </row>
    <row r="5609" spans="137:144" ht="27.6" customHeight="1">
      <c r="EG5609" s="87" t="s">
        <v>2684</v>
      </c>
      <c r="EH5609" s="87" t="s">
        <v>3518</v>
      </c>
      <c r="EI5609" s="87" t="s">
        <v>4087</v>
      </c>
      <c r="EM5609" s="87" t="s">
        <v>2685</v>
      </c>
      <c r="EN5609" s="87">
        <v>1400</v>
      </c>
    </row>
    <row r="5610" spans="137:144" ht="27.6" customHeight="1">
      <c r="EG5610" s="87" t="s">
        <v>2684</v>
      </c>
      <c r="EH5610" s="87" t="s">
        <v>4088</v>
      </c>
      <c r="EI5610" s="87" t="s">
        <v>4089</v>
      </c>
      <c r="EM5610" s="87" t="s">
        <v>2685</v>
      </c>
      <c r="EN5610" s="87">
        <v>1300</v>
      </c>
    </row>
    <row r="5611" spans="137:144" ht="27.6" customHeight="1">
      <c r="EG5611" s="87" t="s">
        <v>2684</v>
      </c>
      <c r="EH5611" s="87" t="s">
        <v>4090</v>
      </c>
      <c r="EI5611" s="87" t="s">
        <v>4091</v>
      </c>
      <c r="EM5611" s="87" t="s">
        <v>2685</v>
      </c>
      <c r="EN5611" s="87">
        <v>1350</v>
      </c>
    </row>
    <row r="5612" spans="137:144" ht="27.6" customHeight="1">
      <c r="EG5612" s="87" t="s">
        <v>2684</v>
      </c>
      <c r="EH5612" s="87" t="s">
        <v>4092</v>
      </c>
      <c r="EI5612" s="87" t="s">
        <v>4093</v>
      </c>
      <c r="EM5612" s="87" t="s">
        <v>2685</v>
      </c>
      <c r="EN5612" s="87">
        <v>600</v>
      </c>
    </row>
    <row r="5613" spans="137:144" ht="27.6" customHeight="1">
      <c r="EG5613" s="87" t="s">
        <v>2684</v>
      </c>
      <c r="EH5613" s="87" t="s">
        <v>4094</v>
      </c>
      <c r="EI5613" s="87" t="s">
        <v>4095</v>
      </c>
      <c r="EM5613" s="87" t="s">
        <v>2685</v>
      </c>
      <c r="EN5613" s="87">
        <v>1550</v>
      </c>
    </row>
    <row r="5614" spans="137:144" ht="27.6" customHeight="1">
      <c r="EG5614" s="87" t="s">
        <v>2684</v>
      </c>
      <c r="EH5614" s="87" t="s">
        <v>4096</v>
      </c>
      <c r="EI5614" s="87" t="s">
        <v>4097</v>
      </c>
      <c r="EM5614" s="87" t="s">
        <v>2685</v>
      </c>
      <c r="EN5614" s="87">
        <v>700</v>
      </c>
    </row>
    <row r="5615" spans="137:144" ht="27.6" customHeight="1">
      <c r="EG5615" s="87" t="s">
        <v>2684</v>
      </c>
      <c r="EH5615" s="87" t="s">
        <v>4098</v>
      </c>
      <c r="EI5615" s="87" t="s">
        <v>4099</v>
      </c>
      <c r="EM5615" s="87" t="s">
        <v>2685</v>
      </c>
      <c r="EN5615" s="87">
        <v>1350</v>
      </c>
    </row>
    <row r="5616" spans="137:144" ht="27.6" customHeight="1">
      <c r="EG5616" s="87" t="s">
        <v>2684</v>
      </c>
      <c r="EH5616" s="87" t="s">
        <v>3526</v>
      </c>
      <c r="EI5616" s="87" t="s">
        <v>4100</v>
      </c>
      <c r="EM5616" s="87" t="s">
        <v>2685</v>
      </c>
      <c r="EN5616" s="87">
        <v>450</v>
      </c>
    </row>
    <row r="5617" spans="137:144" ht="27.6" customHeight="1">
      <c r="EG5617" s="87" t="s">
        <v>2684</v>
      </c>
      <c r="EH5617" s="87" t="s">
        <v>4101</v>
      </c>
      <c r="EI5617" s="87" t="s">
        <v>4102</v>
      </c>
      <c r="EM5617" s="87" t="s">
        <v>2685</v>
      </c>
      <c r="EN5617" s="87">
        <v>1500</v>
      </c>
    </row>
    <row r="5618" spans="137:144" ht="27.6" customHeight="1">
      <c r="EG5618" s="87" t="s">
        <v>2684</v>
      </c>
      <c r="EH5618" s="87" t="s">
        <v>4103</v>
      </c>
      <c r="EI5618" s="87" t="s">
        <v>4104</v>
      </c>
      <c r="EM5618" s="87" t="s">
        <v>2685</v>
      </c>
      <c r="EN5618" s="87">
        <v>750</v>
      </c>
    </row>
    <row r="5619" spans="137:144" ht="27.6" customHeight="1">
      <c r="EG5619" s="87" t="s">
        <v>2684</v>
      </c>
      <c r="EH5619" s="87" t="s">
        <v>4105</v>
      </c>
      <c r="EI5619" s="87" t="s">
        <v>4106</v>
      </c>
      <c r="EM5619" s="87" t="s">
        <v>2685</v>
      </c>
      <c r="EN5619" s="87">
        <v>1200</v>
      </c>
    </row>
    <row r="5620" spans="137:144" ht="27.6" customHeight="1">
      <c r="EG5620" s="87" t="s">
        <v>2684</v>
      </c>
      <c r="EH5620" s="87" t="s">
        <v>4107</v>
      </c>
      <c r="EI5620" s="87" t="s">
        <v>4108</v>
      </c>
      <c r="EM5620" s="87" t="s">
        <v>2685</v>
      </c>
      <c r="EN5620" s="87">
        <v>550</v>
      </c>
    </row>
    <row r="5621" spans="137:144" ht="27.6" customHeight="1">
      <c r="EG5621" s="87" t="s">
        <v>2684</v>
      </c>
      <c r="EH5621" s="87" t="s">
        <v>3536</v>
      </c>
      <c r="EI5621" s="87" t="s">
        <v>4109</v>
      </c>
      <c r="EM5621" s="87" t="s">
        <v>2685</v>
      </c>
      <c r="EN5621" s="87">
        <v>850</v>
      </c>
    </row>
    <row r="5622" spans="137:144" ht="27.6" customHeight="1">
      <c r="EG5622" s="87" t="s">
        <v>2684</v>
      </c>
      <c r="EH5622" s="87" t="s">
        <v>4110</v>
      </c>
      <c r="EI5622" s="87" t="s">
        <v>4111</v>
      </c>
      <c r="EM5622" s="87" t="s">
        <v>2685</v>
      </c>
      <c r="EN5622" s="87">
        <v>600</v>
      </c>
    </row>
    <row r="5623" spans="137:144" ht="27.6" customHeight="1">
      <c r="EG5623" s="87" t="s">
        <v>2684</v>
      </c>
      <c r="EH5623" s="87" t="s">
        <v>3538</v>
      </c>
      <c r="EI5623" s="87" t="s">
        <v>4112</v>
      </c>
      <c r="EM5623" s="87" t="s">
        <v>2685</v>
      </c>
      <c r="EN5623" s="87">
        <v>1150</v>
      </c>
    </row>
    <row r="5624" spans="137:144" ht="27.6" customHeight="1">
      <c r="EG5624" s="87" t="s">
        <v>2684</v>
      </c>
      <c r="EH5624" s="87" t="s">
        <v>3540</v>
      </c>
      <c r="EI5624" s="87" t="s">
        <v>4113</v>
      </c>
      <c r="EM5624" s="87" t="s">
        <v>2685</v>
      </c>
      <c r="EN5624" s="87">
        <v>850</v>
      </c>
    </row>
    <row r="5625" spans="137:144" ht="27.6" customHeight="1">
      <c r="EG5625" s="87" t="s">
        <v>2684</v>
      </c>
      <c r="EH5625" s="87" t="s">
        <v>4114</v>
      </c>
      <c r="EI5625" s="87" t="s">
        <v>4115</v>
      </c>
      <c r="EM5625" s="87" t="s">
        <v>2685</v>
      </c>
      <c r="EN5625" s="87">
        <v>1050</v>
      </c>
    </row>
    <row r="5626" spans="137:144" ht="27.6" customHeight="1">
      <c r="EG5626" s="87" t="s">
        <v>2684</v>
      </c>
      <c r="EH5626" s="87" t="s">
        <v>4116</v>
      </c>
      <c r="EI5626" s="87" t="s">
        <v>4117</v>
      </c>
      <c r="EM5626" s="87" t="s">
        <v>2685</v>
      </c>
      <c r="EN5626" s="87">
        <v>900</v>
      </c>
    </row>
    <row r="5627" spans="137:144" ht="27.6" customHeight="1">
      <c r="EG5627" s="87" t="s">
        <v>2684</v>
      </c>
      <c r="EH5627" s="87" t="s">
        <v>4118</v>
      </c>
      <c r="EI5627" s="87" t="s">
        <v>4119</v>
      </c>
      <c r="EM5627" s="87" t="s">
        <v>2685</v>
      </c>
      <c r="EN5627" s="87">
        <v>750</v>
      </c>
    </row>
    <row r="5628" spans="137:144" ht="27.6" customHeight="1">
      <c r="EG5628" s="87" t="s">
        <v>2684</v>
      </c>
      <c r="EH5628" s="87" t="s">
        <v>4120</v>
      </c>
      <c r="EI5628" s="87" t="s">
        <v>4121</v>
      </c>
      <c r="EM5628" s="87" t="s">
        <v>2685</v>
      </c>
      <c r="EN5628" s="87">
        <v>850</v>
      </c>
    </row>
    <row r="5629" spans="137:144" ht="27.6" customHeight="1">
      <c r="EG5629" s="87" t="s">
        <v>2684</v>
      </c>
      <c r="EH5629" s="87" t="s">
        <v>4122</v>
      </c>
      <c r="EI5629" s="87" t="s">
        <v>4123</v>
      </c>
      <c r="EM5629" s="87" t="s">
        <v>2685</v>
      </c>
      <c r="EN5629" s="87">
        <v>1000</v>
      </c>
    </row>
    <row r="5630" spans="137:144" ht="27.6" customHeight="1">
      <c r="EG5630" s="87" t="s">
        <v>2684</v>
      </c>
      <c r="EH5630" s="87" t="s">
        <v>4124</v>
      </c>
      <c r="EI5630" s="87" t="s">
        <v>4125</v>
      </c>
      <c r="EM5630" s="87" t="s">
        <v>2685</v>
      </c>
      <c r="EN5630" s="87">
        <v>900</v>
      </c>
    </row>
    <row r="5631" spans="137:144" ht="27.6" customHeight="1">
      <c r="EG5631" s="87" t="s">
        <v>2684</v>
      </c>
      <c r="EH5631" s="87" t="s">
        <v>4126</v>
      </c>
      <c r="EI5631" s="87" t="s">
        <v>4127</v>
      </c>
      <c r="EM5631" s="87" t="s">
        <v>2685</v>
      </c>
      <c r="EN5631" s="87">
        <v>650</v>
      </c>
    </row>
    <row r="5632" spans="137:144" ht="27.6" customHeight="1">
      <c r="EG5632" s="87" t="s">
        <v>2684</v>
      </c>
      <c r="EH5632" s="87" t="s">
        <v>4128</v>
      </c>
      <c r="EI5632" s="87" t="s">
        <v>4129</v>
      </c>
      <c r="EM5632" s="87" t="s">
        <v>2685</v>
      </c>
      <c r="EN5632" s="87">
        <v>1800</v>
      </c>
    </row>
    <row r="5633" spans="137:144" ht="27.6" customHeight="1">
      <c r="EG5633" s="87" t="s">
        <v>2684</v>
      </c>
      <c r="EH5633" s="87" t="s">
        <v>4130</v>
      </c>
      <c r="EI5633" s="87" t="s">
        <v>4131</v>
      </c>
      <c r="EM5633" s="87" t="s">
        <v>2685</v>
      </c>
      <c r="EN5633" s="87">
        <v>650</v>
      </c>
    </row>
    <row r="5634" spans="137:144" ht="27.6" customHeight="1">
      <c r="EG5634" s="87" t="s">
        <v>2684</v>
      </c>
      <c r="EH5634" s="87" t="s">
        <v>4132</v>
      </c>
      <c r="EI5634" s="87" t="s">
        <v>4133</v>
      </c>
      <c r="EM5634" s="87" t="s">
        <v>2685</v>
      </c>
      <c r="EN5634" s="87">
        <v>2050</v>
      </c>
    </row>
    <row r="5635" spans="137:144" ht="27.6" customHeight="1">
      <c r="EG5635" s="87" t="s">
        <v>2684</v>
      </c>
      <c r="EH5635" s="87" t="s">
        <v>3682</v>
      </c>
      <c r="EI5635" s="87" t="s">
        <v>4134</v>
      </c>
      <c r="EM5635" s="87" t="s">
        <v>2685</v>
      </c>
      <c r="EN5635" s="87">
        <v>150</v>
      </c>
    </row>
    <row r="5636" spans="137:144" ht="27.6" customHeight="1">
      <c r="EG5636" s="87" t="s">
        <v>2684</v>
      </c>
      <c r="EH5636" s="87" t="s">
        <v>3684</v>
      </c>
      <c r="EI5636" s="87" t="s">
        <v>4135</v>
      </c>
      <c r="EM5636" s="87" t="s">
        <v>2685</v>
      </c>
      <c r="EN5636" s="87">
        <v>350</v>
      </c>
    </row>
    <row r="5637" spans="137:144" ht="27.6" customHeight="1">
      <c r="EG5637" s="87" t="s">
        <v>2684</v>
      </c>
      <c r="EH5637" s="87" t="s">
        <v>3686</v>
      </c>
      <c r="EI5637" s="87" t="s">
        <v>4136</v>
      </c>
      <c r="EM5637" s="87" t="s">
        <v>2685</v>
      </c>
      <c r="EN5637" s="87">
        <v>700</v>
      </c>
    </row>
    <row r="5638" spans="137:144" ht="27.6" customHeight="1">
      <c r="EG5638" s="87" t="s">
        <v>2684</v>
      </c>
      <c r="EH5638" s="87" t="s">
        <v>3688</v>
      </c>
      <c r="EI5638" s="87" t="s">
        <v>4137</v>
      </c>
      <c r="EM5638" s="87" t="s">
        <v>2685</v>
      </c>
      <c r="EN5638" s="87">
        <v>1250</v>
      </c>
    </row>
    <row r="5639" spans="137:144" ht="27.6" customHeight="1">
      <c r="EG5639" s="87" t="s">
        <v>2684</v>
      </c>
      <c r="EH5639" s="87" t="s">
        <v>3690</v>
      </c>
      <c r="EI5639" s="87" t="s">
        <v>4138</v>
      </c>
      <c r="EM5639" s="87" t="s">
        <v>2685</v>
      </c>
      <c r="EN5639" s="87">
        <v>750</v>
      </c>
    </row>
    <row r="5640" spans="137:144" ht="27.6" customHeight="1">
      <c r="EG5640" s="87" t="s">
        <v>2684</v>
      </c>
      <c r="EH5640" s="87" t="s">
        <v>3694</v>
      </c>
      <c r="EI5640" s="87" t="s">
        <v>4139</v>
      </c>
      <c r="EM5640" s="87" t="s">
        <v>2685</v>
      </c>
      <c r="EN5640" s="87">
        <v>350</v>
      </c>
    </row>
    <row r="5641" spans="137:144" ht="27.6" customHeight="1">
      <c r="EG5641" s="87" t="s">
        <v>2684</v>
      </c>
      <c r="EH5641" s="87" t="s">
        <v>3696</v>
      </c>
      <c r="EI5641" s="87" t="s">
        <v>4140</v>
      </c>
      <c r="EM5641" s="87" t="s">
        <v>2685</v>
      </c>
      <c r="EN5641" s="87">
        <v>750</v>
      </c>
    </row>
    <row r="5642" spans="137:144" ht="27.6" customHeight="1">
      <c r="EG5642" s="87" t="s">
        <v>4141</v>
      </c>
      <c r="EH5642" s="87" t="s">
        <v>4142</v>
      </c>
      <c r="EI5642" s="87" t="s">
        <v>4143</v>
      </c>
      <c r="EM5642" s="87" t="s">
        <v>4144</v>
      </c>
      <c r="EN5642" s="87">
        <v>100</v>
      </c>
    </row>
    <row r="5643" spans="137:144" ht="27.6" customHeight="1">
      <c r="EG5643" s="87" t="s">
        <v>4141</v>
      </c>
      <c r="EH5643" s="87" t="s">
        <v>4145</v>
      </c>
      <c r="EI5643" s="87" t="s">
        <v>4146</v>
      </c>
      <c r="EM5643" s="87" t="s">
        <v>4144</v>
      </c>
      <c r="EN5643" s="87">
        <v>50</v>
      </c>
    </row>
    <row r="5644" spans="137:144" ht="27.6" customHeight="1">
      <c r="EG5644" s="87" t="s">
        <v>4141</v>
      </c>
      <c r="EH5644" s="87" t="s">
        <v>4147</v>
      </c>
      <c r="EI5644" s="87" t="s">
        <v>4148</v>
      </c>
      <c r="EM5644" s="87" t="s">
        <v>4144</v>
      </c>
      <c r="EN5644" s="87">
        <v>50</v>
      </c>
    </row>
    <row r="5645" spans="137:144" ht="27.6" customHeight="1">
      <c r="EG5645" s="87" t="s">
        <v>2447</v>
      </c>
      <c r="EH5645" s="87" t="s">
        <v>34</v>
      </c>
      <c r="EI5645" s="87" t="s">
        <v>1646</v>
      </c>
      <c r="EM5645" s="87" t="s">
        <v>2448</v>
      </c>
      <c r="EN5645" s="87">
        <v>150</v>
      </c>
    </row>
    <row r="5646" spans="137:144" ht="27.6" customHeight="1">
      <c r="EG5646" s="87" t="s">
        <v>2447</v>
      </c>
      <c r="EH5646" s="87" t="s">
        <v>38</v>
      </c>
      <c r="EI5646" s="87" t="s">
        <v>1649</v>
      </c>
      <c r="EM5646" s="87" t="s">
        <v>2448</v>
      </c>
      <c r="EN5646" s="87">
        <v>150</v>
      </c>
    </row>
    <row r="5647" spans="137:144" ht="27.6" customHeight="1">
      <c r="EG5647" s="87" t="s">
        <v>2447</v>
      </c>
      <c r="EH5647" s="87" t="s">
        <v>43</v>
      </c>
      <c r="EI5647" s="87" t="s">
        <v>1651</v>
      </c>
      <c r="EM5647" s="87" t="s">
        <v>2448</v>
      </c>
      <c r="EN5647" s="87">
        <v>100</v>
      </c>
    </row>
    <row r="5648" spans="137:144" ht="27.6" customHeight="1">
      <c r="EG5648" s="87" t="s">
        <v>2447</v>
      </c>
      <c r="EH5648" s="87" t="s">
        <v>46</v>
      </c>
      <c r="EI5648" s="87" t="s">
        <v>2452</v>
      </c>
      <c r="EM5648" s="87" t="s">
        <v>2448</v>
      </c>
      <c r="EN5648" s="87">
        <v>150</v>
      </c>
    </row>
    <row r="5649" spans="137:144" ht="27.6" customHeight="1">
      <c r="EG5649" s="87" t="s">
        <v>2447</v>
      </c>
      <c r="EH5649" s="87" t="s">
        <v>49</v>
      </c>
      <c r="EI5649" s="87" t="s">
        <v>1653</v>
      </c>
      <c r="EM5649" s="87" t="s">
        <v>2448</v>
      </c>
      <c r="EN5649" s="87">
        <v>150</v>
      </c>
    </row>
    <row r="5650" spans="137:144" ht="27.6" customHeight="1">
      <c r="EG5650" s="87" t="s">
        <v>2447</v>
      </c>
      <c r="EH5650" s="87" t="s">
        <v>54</v>
      </c>
      <c r="EI5650" s="87" t="s">
        <v>1659</v>
      </c>
      <c r="EM5650" s="87" t="s">
        <v>2448</v>
      </c>
      <c r="EN5650" s="87">
        <v>150</v>
      </c>
    </row>
    <row r="5651" spans="137:144" ht="27.6" customHeight="1">
      <c r="EG5651" s="87" t="s">
        <v>2447</v>
      </c>
      <c r="EH5651" s="87" t="s">
        <v>57</v>
      </c>
      <c r="EI5651" s="87" t="s">
        <v>1661</v>
      </c>
      <c r="EM5651" s="87" t="s">
        <v>2448</v>
      </c>
      <c r="EN5651" s="87">
        <v>100</v>
      </c>
    </row>
    <row r="5652" spans="137:144" ht="27.6" customHeight="1">
      <c r="EG5652" s="87" t="s">
        <v>2447</v>
      </c>
      <c r="EH5652" s="87" t="s">
        <v>2457</v>
      </c>
      <c r="EI5652" s="87" t="s">
        <v>623</v>
      </c>
      <c r="EM5652" s="87" t="s">
        <v>2448</v>
      </c>
      <c r="EN5652" s="87">
        <v>600</v>
      </c>
    </row>
    <row r="5653" spans="137:144" ht="27.6" customHeight="1">
      <c r="EG5653" s="87" t="s">
        <v>2447</v>
      </c>
      <c r="EH5653" s="87" t="s">
        <v>62</v>
      </c>
      <c r="EI5653" s="87" t="s">
        <v>1667</v>
      </c>
      <c r="EM5653" s="87" t="s">
        <v>2448</v>
      </c>
      <c r="EN5653" s="87">
        <v>250</v>
      </c>
    </row>
    <row r="5654" spans="137:144" ht="27.6" customHeight="1">
      <c r="EG5654" s="87" t="s">
        <v>2447</v>
      </c>
      <c r="EH5654" s="87" t="s">
        <v>65</v>
      </c>
      <c r="EI5654" s="87" t="s">
        <v>1669</v>
      </c>
      <c r="EM5654" s="87" t="s">
        <v>2448</v>
      </c>
      <c r="EN5654" s="87">
        <v>200</v>
      </c>
    </row>
    <row r="5655" spans="137:144" ht="27.6" customHeight="1">
      <c r="EG5655" s="87" t="s">
        <v>2447</v>
      </c>
      <c r="EH5655" s="87" t="s">
        <v>68</v>
      </c>
      <c r="EI5655" s="87" t="s">
        <v>1671</v>
      </c>
      <c r="EM5655" s="87" t="s">
        <v>2448</v>
      </c>
      <c r="EN5655" s="87">
        <v>150</v>
      </c>
    </row>
    <row r="5656" spans="137:144" ht="27.6" customHeight="1">
      <c r="EG5656" s="87" t="s">
        <v>2447</v>
      </c>
      <c r="EH5656" s="87" t="s">
        <v>76</v>
      </c>
      <c r="EI5656" s="87" t="s">
        <v>1685</v>
      </c>
      <c r="EM5656" s="87" t="s">
        <v>2448</v>
      </c>
      <c r="EN5656" s="87">
        <v>100</v>
      </c>
    </row>
    <row r="5657" spans="137:144" ht="27.6" customHeight="1">
      <c r="EG5657" s="87" t="s">
        <v>2447</v>
      </c>
      <c r="EH5657" s="87" t="s">
        <v>79</v>
      </c>
      <c r="EI5657" s="87" t="s">
        <v>1687</v>
      </c>
      <c r="EM5657" s="87" t="s">
        <v>2448</v>
      </c>
      <c r="EN5657" s="87">
        <v>100</v>
      </c>
    </row>
    <row r="5658" spans="137:144" ht="27.6" customHeight="1">
      <c r="EG5658" s="87" t="s">
        <v>2447</v>
      </c>
      <c r="EH5658" s="87" t="s">
        <v>640</v>
      </c>
      <c r="EI5658" s="87" t="s">
        <v>2169</v>
      </c>
      <c r="EM5658" s="87" t="s">
        <v>2448</v>
      </c>
      <c r="EN5658" s="87">
        <v>250</v>
      </c>
    </row>
    <row r="5659" spans="137:144" ht="27.6" customHeight="1">
      <c r="EG5659" s="87" t="s">
        <v>2447</v>
      </c>
      <c r="EH5659" s="87" t="s">
        <v>84</v>
      </c>
      <c r="EI5659" s="87" t="s">
        <v>1689</v>
      </c>
      <c r="EM5659" s="87" t="s">
        <v>2448</v>
      </c>
      <c r="EN5659" s="87">
        <v>100</v>
      </c>
    </row>
    <row r="5660" spans="137:144" ht="27.6" customHeight="1">
      <c r="EG5660" s="87" t="s">
        <v>2447</v>
      </c>
      <c r="EH5660" s="87" t="s">
        <v>87</v>
      </c>
      <c r="EI5660" s="87" t="s">
        <v>1691</v>
      </c>
      <c r="EM5660" s="87" t="s">
        <v>2448</v>
      </c>
      <c r="EN5660" s="87">
        <v>200</v>
      </c>
    </row>
    <row r="5661" spans="137:144" ht="27.6" customHeight="1">
      <c r="EG5661" s="87" t="s">
        <v>2447</v>
      </c>
      <c r="EH5661" s="87" t="s">
        <v>90</v>
      </c>
      <c r="EI5661" s="87" t="s">
        <v>1693</v>
      </c>
      <c r="EM5661" s="87" t="s">
        <v>2448</v>
      </c>
      <c r="EN5661" s="87">
        <v>150</v>
      </c>
    </row>
    <row r="5662" spans="137:144" ht="27.6" customHeight="1">
      <c r="EG5662" s="87" t="s">
        <v>2447</v>
      </c>
      <c r="EH5662" s="87" t="s">
        <v>95</v>
      </c>
      <c r="EI5662" s="87" t="s">
        <v>1697</v>
      </c>
      <c r="EM5662" s="87" t="s">
        <v>2448</v>
      </c>
      <c r="EN5662" s="87">
        <v>150</v>
      </c>
    </row>
    <row r="5663" spans="137:144" ht="27.6" customHeight="1">
      <c r="EG5663" s="87" t="s">
        <v>2447</v>
      </c>
      <c r="EH5663" s="87" t="s">
        <v>101</v>
      </c>
      <c r="EI5663" s="87" t="s">
        <v>1701</v>
      </c>
      <c r="EM5663" s="87" t="s">
        <v>2448</v>
      </c>
      <c r="EN5663" s="87">
        <v>150</v>
      </c>
    </row>
    <row r="5664" spans="137:144" ht="27.6" customHeight="1">
      <c r="EG5664" s="87" t="s">
        <v>2447</v>
      </c>
      <c r="EH5664" s="87" t="s">
        <v>2470</v>
      </c>
      <c r="EI5664" s="87" t="s">
        <v>105</v>
      </c>
      <c r="EM5664" s="87" t="s">
        <v>2448</v>
      </c>
      <c r="EN5664" s="87">
        <v>1400</v>
      </c>
    </row>
    <row r="5665" spans="137:144" ht="27.6" customHeight="1">
      <c r="EG5665" s="87" t="s">
        <v>2447</v>
      </c>
      <c r="EH5665" s="87" t="s">
        <v>109</v>
      </c>
      <c r="EI5665" s="87" t="s">
        <v>1707</v>
      </c>
      <c r="EM5665" s="87" t="s">
        <v>2448</v>
      </c>
      <c r="EN5665" s="87">
        <v>150</v>
      </c>
    </row>
    <row r="5666" spans="137:144" ht="27.6" customHeight="1">
      <c r="EG5666" s="87" t="s">
        <v>2447</v>
      </c>
      <c r="EH5666" s="87" t="s">
        <v>112</v>
      </c>
      <c r="EI5666" s="87" t="s">
        <v>1709</v>
      </c>
      <c r="EM5666" s="87" t="s">
        <v>2448</v>
      </c>
      <c r="EN5666" s="87">
        <v>250</v>
      </c>
    </row>
    <row r="5667" spans="137:144" ht="27.6" customHeight="1">
      <c r="EG5667" s="87" t="s">
        <v>2447</v>
      </c>
      <c r="EH5667" s="87" t="s">
        <v>658</v>
      </c>
      <c r="EI5667" s="87" t="s">
        <v>2474</v>
      </c>
      <c r="EM5667" s="87" t="s">
        <v>2448</v>
      </c>
      <c r="EN5667" s="87">
        <v>350</v>
      </c>
    </row>
    <row r="5668" spans="137:144" ht="27.6" customHeight="1">
      <c r="EG5668" s="87" t="s">
        <v>2447</v>
      </c>
      <c r="EH5668" s="87" t="s">
        <v>117</v>
      </c>
      <c r="EI5668" s="87" t="s">
        <v>1715</v>
      </c>
      <c r="EM5668" s="87" t="s">
        <v>2448</v>
      </c>
      <c r="EN5668" s="87">
        <v>300</v>
      </c>
    </row>
    <row r="5669" spans="137:144" ht="27.6" customHeight="1">
      <c r="EG5669" s="87" t="s">
        <v>2447</v>
      </c>
      <c r="EH5669" s="87" t="s">
        <v>666</v>
      </c>
      <c r="EI5669" s="87" t="s">
        <v>2189</v>
      </c>
      <c r="EM5669" s="87" t="s">
        <v>2448</v>
      </c>
      <c r="EN5669" s="87">
        <v>250</v>
      </c>
    </row>
    <row r="5670" spans="137:144" ht="27.6" customHeight="1">
      <c r="EG5670" s="87" t="s">
        <v>2447</v>
      </c>
      <c r="EH5670" s="87" t="s">
        <v>122</v>
      </c>
      <c r="EI5670" s="87" t="s">
        <v>1723</v>
      </c>
      <c r="EM5670" s="87" t="s">
        <v>2448</v>
      </c>
      <c r="EN5670" s="87">
        <v>300</v>
      </c>
    </row>
    <row r="5671" spans="137:144" ht="27.6" customHeight="1">
      <c r="EG5671" s="87" t="s">
        <v>2447</v>
      </c>
      <c r="EH5671" s="87" t="s">
        <v>130</v>
      </c>
      <c r="EI5671" s="87" t="s">
        <v>1733</v>
      </c>
      <c r="EM5671" s="87" t="s">
        <v>2448</v>
      </c>
      <c r="EN5671" s="87">
        <v>150</v>
      </c>
    </row>
    <row r="5672" spans="137:144" ht="27.6" customHeight="1">
      <c r="EG5672" s="87" t="s">
        <v>2447</v>
      </c>
      <c r="EH5672" s="87" t="s">
        <v>133</v>
      </c>
      <c r="EI5672" s="87" t="s">
        <v>1735</v>
      </c>
      <c r="EM5672" s="87" t="s">
        <v>2448</v>
      </c>
      <c r="EN5672" s="87">
        <v>400</v>
      </c>
    </row>
    <row r="5673" spans="137:144" ht="27.6" customHeight="1">
      <c r="EG5673" s="87" t="s">
        <v>2447</v>
      </c>
      <c r="EH5673" s="87" t="s">
        <v>139</v>
      </c>
      <c r="EI5673" s="87" t="s">
        <v>1739</v>
      </c>
      <c r="EM5673" s="87" t="s">
        <v>2448</v>
      </c>
      <c r="EN5673" s="87">
        <v>250</v>
      </c>
    </row>
    <row r="5674" spans="137:144" ht="27.6" customHeight="1">
      <c r="EG5674" s="87" t="s">
        <v>2447</v>
      </c>
      <c r="EH5674" s="87" t="s">
        <v>685</v>
      </c>
      <c r="EI5674" s="87" t="s">
        <v>2200</v>
      </c>
      <c r="EM5674" s="87" t="s">
        <v>2448</v>
      </c>
      <c r="EN5674" s="87">
        <v>300</v>
      </c>
    </row>
    <row r="5675" spans="137:144" ht="27.6" customHeight="1">
      <c r="EG5675" s="87" t="s">
        <v>2447</v>
      </c>
      <c r="EH5675" s="87" t="s">
        <v>2483</v>
      </c>
      <c r="EI5675" s="87" t="s">
        <v>681</v>
      </c>
      <c r="EM5675" s="87" t="s">
        <v>2448</v>
      </c>
      <c r="EN5675" s="87">
        <v>1450</v>
      </c>
    </row>
    <row r="5676" spans="137:144" ht="27.6" customHeight="1">
      <c r="EG5676" s="87" t="s">
        <v>2447</v>
      </c>
      <c r="EH5676" s="87" t="s">
        <v>2485</v>
      </c>
      <c r="EI5676" s="87" t="s">
        <v>137</v>
      </c>
      <c r="EM5676" s="87" t="s">
        <v>2448</v>
      </c>
      <c r="EN5676" s="87">
        <v>900</v>
      </c>
    </row>
    <row r="5677" spans="137:144" ht="27.6" customHeight="1">
      <c r="EG5677" s="87" t="s">
        <v>2447</v>
      </c>
      <c r="EH5677" s="87" t="s">
        <v>695</v>
      </c>
      <c r="EI5677" s="87" t="s">
        <v>2487</v>
      </c>
      <c r="EM5677" s="87" t="s">
        <v>2448</v>
      </c>
      <c r="EN5677" s="87">
        <v>800</v>
      </c>
    </row>
    <row r="5678" spans="137:144" ht="27.6" customHeight="1">
      <c r="EG5678" s="87" t="s">
        <v>2447</v>
      </c>
      <c r="EH5678" s="87" t="s">
        <v>697</v>
      </c>
      <c r="EI5678" s="87" t="s">
        <v>2489</v>
      </c>
      <c r="EM5678" s="87" t="s">
        <v>2448</v>
      </c>
      <c r="EN5678" s="87">
        <v>200</v>
      </c>
    </row>
    <row r="5679" spans="137:144" ht="27.6" customHeight="1">
      <c r="EG5679" s="87" t="s">
        <v>2447</v>
      </c>
      <c r="EH5679" s="87" t="s">
        <v>699</v>
      </c>
      <c r="EI5679" s="87" t="s">
        <v>2491</v>
      </c>
      <c r="EM5679" s="87" t="s">
        <v>2448</v>
      </c>
      <c r="EN5679" s="87">
        <v>200</v>
      </c>
    </row>
    <row r="5680" spans="137:144" ht="27.6" customHeight="1">
      <c r="EG5680" s="87" t="s">
        <v>2447</v>
      </c>
      <c r="EH5680" s="87" t="s">
        <v>701</v>
      </c>
      <c r="EI5680" s="87" t="s">
        <v>1747</v>
      </c>
      <c r="EM5680" s="87" t="s">
        <v>2448</v>
      </c>
      <c r="EN5680" s="87">
        <v>350</v>
      </c>
    </row>
    <row r="5681" spans="137:144" ht="27.6" customHeight="1">
      <c r="EG5681" s="87" t="s">
        <v>2447</v>
      </c>
      <c r="EH5681" s="87" t="s">
        <v>704</v>
      </c>
      <c r="EI5681" s="87" t="s">
        <v>2208</v>
      </c>
      <c r="EM5681" s="87" t="s">
        <v>2448</v>
      </c>
      <c r="EN5681" s="87">
        <v>300</v>
      </c>
    </row>
    <row r="5682" spans="137:144" ht="27.6" customHeight="1">
      <c r="EG5682" s="87" t="s">
        <v>2447</v>
      </c>
      <c r="EH5682" s="87" t="s">
        <v>158</v>
      </c>
      <c r="EI5682" s="87" t="s">
        <v>1755</v>
      </c>
      <c r="EM5682" s="87" t="s">
        <v>2448</v>
      </c>
      <c r="EN5682" s="87">
        <v>250</v>
      </c>
    </row>
    <row r="5683" spans="137:144" ht="27.6" customHeight="1">
      <c r="EG5683" s="87" t="s">
        <v>2447</v>
      </c>
      <c r="EH5683" s="87" t="s">
        <v>161</v>
      </c>
      <c r="EI5683" s="87" t="s">
        <v>1757</v>
      </c>
      <c r="EM5683" s="87" t="s">
        <v>2448</v>
      </c>
      <c r="EN5683" s="87">
        <v>150</v>
      </c>
    </row>
    <row r="5684" spans="137:144" ht="27.6" customHeight="1">
      <c r="EG5684" s="87" t="s">
        <v>2447</v>
      </c>
      <c r="EH5684" s="87" t="s">
        <v>167</v>
      </c>
      <c r="EI5684" s="87" t="s">
        <v>2497</v>
      </c>
      <c r="EM5684" s="87" t="s">
        <v>2448</v>
      </c>
      <c r="EN5684" s="87">
        <v>100</v>
      </c>
    </row>
    <row r="5685" spans="137:144" ht="27.6" customHeight="1">
      <c r="EG5685" s="87" t="s">
        <v>2447</v>
      </c>
      <c r="EH5685" s="87" t="s">
        <v>170</v>
      </c>
      <c r="EI5685" s="87" t="s">
        <v>707</v>
      </c>
      <c r="EM5685" s="87" t="s">
        <v>2448</v>
      </c>
      <c r="EN5685" s="87">
        <v>200</v>
      </c>
    </row>
    <row r="5686" spans="137:144" ht="27.6" customHeight="1">
      <c r="EG5686" s="87" t="s">
        <v>2447</v>
      </c>
      <c r="EH5686" s="87" t="s">
        <v>173</v>
      </c>
      <c r="EI5686" s="87" t="s">
        <v>1762</v>
      </c>
      <c r="EM5686" s="87" t="s">
        <v>2448</v>
      </c>
      <c r="EN5686" s="87">
        <v>300</v>
      </c>
    </row>
    <row r="5687" spans="137:144" ht="27.6" customHeight="1">
      <c r="EG5687" s="87" t="s">
        <v>2447</v>
      </c>
      <c r="EH5687" s="87" t="s">
        <v>176</v>
      </c>
      <c r="EI5687" s="87" t="s">
        <v>1764</v>
      </c>
      <c r="EM5687" s="87" t="s">
        <v>2448</v>
      </c>
      <c r="EN5687" s="87">
        <v>450</v>
      </c>
    </row>
    <row r="5688" spans="137:144" ht="27.6" customHeight="1">
      <c r="EG5688" s="87" t="s">
        <v>2447</v>
      </c>
      <c r="EH5688" s="87" t="s">
        <v>179</v>
      </c>
      <c r="EI5688" s="87" t="s">
        <v>709</v>
      </c>
      <c r="EM5688" s="87" t="s">
        <v>2448</v>
      </c>
      <c r="EN5688" s="87">
        <v>450</v>
      </c>
    </row>
    <row r="5689" spans="137:144" ht="27.6" customHeight="1">
      <c r="EG5689" s="87" t="s">
        <v>2447</v>
      </c>
      <c r="EH5689" s="87" t="s">
        <v>2503</v>
      </c>
      <c r="EI5689" s="87" t="s">
        <v>165</v>
      </c>
      <c r="EM5689" s="87" t="s">
        <v>2448</v>
      </c>
      <c r="EN5689" s="87">
        <v>900</v>
      </c>
    </row>
    <row r="5690" spans="137:144" ht="27.6" customHeight="1">
      <c r="EG5690" s="87" t="s">
        <v>2447</v>
      </c>
      <c r="EH5690" s="87" t="s">
        <v>2505</v>
      </c>
      <c r="EI5690" s="87" t="s">
        <v>168</v>
      </c>
      <c r="EM5690" s="87" t="s">
        <v>2448</v>
      </c>
      <c r="EN5690" s="87">
        <v>1050</v>
      </c>
    </row>
    <row r="5691" spans="137:144" ht="27.6" customHeight="1">
      <c r="EG5691" s="87" t="s">
        <v>2447</v>
      </c>
      <c r="EH5691" s="87" t="s">
        <v>184</v>
      </c>
      <c r="EI5691" s="87" t="s">
        <v>733</v>
      </c>
      <c r="EM5691" s="87" t="s">
        <v>2448</v>
      </c>
      <c r="EN5691" s="87">
        <v>200</v>
      </c>
    </row>
    <row r="5692" spans="137:144" ht="27.6" customHeight="1">
      <c r="EG5692" s="87" t="s">
        <v>2447</v>
      </c>
      <c r="EH5692" s="87" t="s">
        <v>187</v>
      </c>
      <c r="EI5692" s="87" t="s">
        <v>188</v>
      </c>
      <c r="EM5692" s="87" t="s">
        <v>2448</v>
      </c>
      <c r="EN5692" s="87">
        <v>250</v>
      </c>
    </row>
    <row r="5693" spans="137:144" ht="27.6" customHeight="1">
      <c r="EG5693" s="87" t="s">
        <v>2447</v>
      </c>
      <c r="EH5693" s="87" t="s">
        <v>195</v>
      </c>
      <c r="EI5693" s="87" t="s">
        <v>196</v>
      </c>
      <c r="EM5693" s="87" t="s">
        <v>2448</v>
      </c>
      <c r="EN5693" s="87">
        <v>150</v>
      </c>
    </row>
    <row r="5694" spans="137:144" ht="27.6" customHeight="1">
      <c r="EG5694" s="87" t="s">
        <v>2447</v>
      </c>
      <c r="EH5694" s="87" t="s">
        <v>198</v>
      </c>
      <c r="EI5694" s="87" t="s">
        <v>199</v>
      </c>
      <c r="EM5694" s="87" t="s">
        <v>2448</v>
      </c>
      <c r="EN5694" s="87">
        <v>200</v>
      </c>
    </row>
    <row r="5695" spans="137:144" ht="27.6" customHeight="1">
      <c r="EG5695" s="87" t="s">
        <v>2447</v>
      </c>
      <c r="EH5695" s="87" t="s">
        <v>739</v>
      </c>
      <c r="EI5695" s="87" t="s">
        <v>2511</v>
      </c>
      <c r="EM5695" s="87" t="s">
        <v>2448</v>
      </c>
      <c r="EN5695" s="87">
        <v>1000</v>
      </c>
    </row>
    <row r="5696" spans="137:144" ht="27.6" customHeight="1">
      <c r="EG5696" s="87" t="s">
        <v>2447</v>
      </c>
      <c r="EH5696" s="87" t="s">
        <v>742</v>
      </c>
      <c r="EI5696" s="87" t="s">
        <v>2513</v>
      </c>
      <c r="EM5696" s="87" t="s">
        <v>2448</v>
      </c>
      <c r="EN5696" s="87">
        <v>1650</v>
      </c>
    </row>
    <row r="5697" spans="137:144" ht="27.6" customHeight="1">
      <c r="EG5697" s="87" t="s">
        <v>2447</v>
      </c>
      <c r="EH5697" s="87" t="s">
        <v>2515</v>
      </c>
      <c r="EI5697" s="87" t="s">
        <v>1221</v>
      </c>
      <c r="EM5697" s="87" t="s">
        <v>2448</v>
      </c>
      <c r="EN5697" s="87">
        <v>600</v>
      </c>
    </row>
    <row r="5698" spans="137:144" ht="27.6" customHeight="1">
      <c r="EG5698" s="87" t="s">
        <v>2447</v>
      </c>
      <c r="EH5698" s="87" t="s">
        <v>745</v>
      </c>
      <c r="EI5698" s="87" t="s">
        <v>2517</v>
      </c>
      <c r="EM5698" s="87" t="s">
        <v>2448</v>
      </c>
      <c r="EN5698" s="87">
        <v>700</v>
      </c>
    </row>
    <row r="5699" spans="137:144" ht="27.6" customHeight="1">
      <c r="EG5699" s="87" t="s">
        <v>2447</v>
      </c>
      <c r="EH5699" s="87" t="s">
        <v>203</v>
      </c>
      <c r="EI5699" s="87" t="s">
        <v>748</v>
      </c>
      <c r="EM5699" s="87" t="s">
        <v>2448</v>
      </c>
      <c r="EN5699" s="87">
        <v>400</v>
      </c>
    </row>
    <row r="5700" spans="137:144" ht="27.6" customHeight="1">
      <c r="EG5700" s="87" t="s">
        <v>2447</v>
      </c>
      <c r="EH5700" s="87" t="s">
        <v>206</v>
      </c>
      <c r="EI5700" s="87" t="s">
        <v>750</v>
      </c>
      <c r="EM5700" s="87" t="s">
        <v>2448</v>
      </c>
      <c r="EN5700" s="87">
        <v>500</v>
      </c>
    </row>
    <row r="5701" spans="137:144" ht="27.6" customHeight="1">
      <c r="EG5701" s="87" t="s">
        <v>2447</v>
      </c>
      <c r="EH5701" s="87" t="s">
        <v>209</v>
      </c>
      <c r="EI5701" s="87" t="s">
        <v>752</v>
      </c>
      <c r="EM5701" s="87" t="s">
        <v>2448</v>
      </c>
      <c r="EN5701" s="87">
        <v>250</v>
      </c>
    </row>
    <row r="5702" spans="137:144" ht="27.6" customHeight="1">
      <c r="EG5702" s="87" t="s">
        <v>2447</v>
      </c>
      <c r="EH5702" s="87" t="s">
        <v>212</v>
      </c>
      <c r="EI5702" s="87" t="s">
        <v>754</v>
      </c>
      <c r="EM5702" s="87" t="s">
        <v>2448</v>
      </c>
      <c r="EN5702" s="87">
        <v>200</v>
      </c>
    </row>
    <row r="5703" spans="137:144" ht="27.6" customHeight="1">
      <c r="EG5703" s="87" t="s">
        <v>2447</v>
      </c>
      <c r="EH5703" s="87" t="s">
        <v>215</v>
      </c>
      <c r="EI5703" s="87" t="s">
        <v>756</v>
      </c>
      <c r="EM5703" s="87" t="s">
        <v>2448</v>
      </c>
      <c r="EN5703" s="87">
        <v>400</v>
      </c>
    </row>
    <row r="5704" spans="137:144" ht="27.6" customHeight="1">
      <c r="EG5704" s="87" t="s">
        <v>2447</v>
      </c>
      <c r="EH5704" s="87" t="s">
        <v>218</v>
      </c>
      <c r="EI5704" s="87" t="s">
        <v>2524</v>
      </c>
      <c r="EM5704" s="87" t="s">
        <v>2448</v>
      </c>
      <c r="EN5704" s="87">
        <v>300</v>
      </c>
    </row>
    <row r="5705" spans="137:144" ht="27.6" customHeight="1">
      <c r="EG5705" s="87" t="s">
        <v>2447</v>
      </c>
      <c r="EH5705" s="87" t="s">
        <v>221</v>
      </c>
      <c r="EI5705" s="87" t="s">
        <v>2526</v>
      </c>
      <c r="EM5705" s="87" t="s">
        <v>2448</v>
      </c>
      <c r="EN5705" s="87">
        <v>150</v>
      </c>
    </row>
    <row r="5706" spans="137:144" ht="27.6" customHeight="1">
      <c r="EG5706" s="87" t="s">
        <v>2447</v>
      </c>
      <c r="EH5706" s="87" t="s">
        <v>224</v>
      </c>
      <c r="EI5706" s="87" t="s">
        <v>2528</v>
      </c>
      <c r="EM5706" s="87" t="s">
        <v>2448</v>
      </c>
      <c r="EN5706" s="87">
        <v>150</v>
      </c>
    </row>
    <row r="5707" spans="137:144" ht="27.6" customHeight="1">
      <c r="EG5707" s="87" t="s">
        <v>2447</v>
      </c>
      <c r="EH5707" s="87" t="s">
        <v>227</v>
      </c>
      <c r="EI5707" s="87" t="s">
        <v>228</v>
      </c>
      <c r="EM5707" s="87" t="s">
        <v>2448</v>
      </c>
      <c r="EN5707" s="87">
        <v>100</v>
      </c>
    </row>
    <row r="5708" spans="137:144" ht="27.6" customHeight="1">
      <c r="EG5708" s="87" t="s">
        <v>2447</v>
      </c>
      <c r="EH5708" s="87" t="s">
        <v>235</v>
      </c>
      <c r="EI5708" s="87" t="s">
        <v>767</v>
      </c>
      <c r="EM5708" s="87" t="s">
        <v>2448</v>
      </c>
      <c r="EN5708" s="87">
        <v>100</v>
      </c>
    </row>
    <row r="5709" spans="137:144" ht="27.6" customHeight="1">
      <c r="EG5709" s="87" t="s">
        <v>2447</v>
      </c>
      <c r="EH5709" s="87" t="s">
        <v>2532</v>
      </c>
      <c r="EI5709" s="87" t="s">
        <v>2533</v>
      </c>
      <c r="EM5709" s="87" t="s">
        <v>2448</v>
      </c>
      <c r="EN5709" s="87">
        <v>2050</v>
      </c>
    </row>
    <row r="5710" spans="137:144" ht="27.6" customHeight="1">
      <c r="EG5710" s="87" t="s">
        <v>2447</v>
      </c>
      <c r="EH5710" s="87" t="s">
        <v>769</v>
      </c>
      <c r="EI5710" s="87" t="s">
        <v>2535</v>
      </c>
      <c r="EM5710" s="87" t="s">
        <v>2448</v>
      </c>
      <c r="EN5710" s="87">
        <v>300</v>
      </c>
    </row>
    <row r="5711" spans="137:144" ht="27.6" customHeight="1">
      <c r="EG5711" s="87" t="s">
        <v>2447</v>
      </c>
      <c r="EH5711" s="87" t="s">
        <v>772</v>
      </c>
      <c r="EI5711" s="87" t="s">
        <v>2537</v>
      </c>
      <c r="EM5711" s="87" t="s">
        <v>2448</v>
      </c>
      <c r="EN5711" s="87">
        <v>2050</v>
      </c>
    </row>
    <row r="5712" spans="137:144" ht="27.6" customHeight="1">
      <c r="EG5712" s="87" t="s">
        <v>2447</v>
      </c>
      <c r="EH5712" s="87" t="s">
        <v>249</v>
      </c>
      <c r="EI5712" s="87" t="s">
        <v>775</v>
      </c>
      <c r="EM5712" s="87" t="s">
        <v>2448</v>
      </c>
      <c r="EN5712" s="87">
        <v>150</v>
      </c>
    </row>
    <row r="5713" spans="137:144" ht="27.6" customHeight="1">
      <c r="EG5713" s="87" t="s">
        <v>2447</v>
      </c>
      <c r="EH5713" s="87" t="s">
        <v>252</v>
      </c>
      <c r="EI5713" s="87" t="s">
        <v>777</v>
      </c>
      <c r="EM5713" s="87" t="s">
        <v>2448</v>
      </c>
      <c r="EN5713" s="87">
        <v>200</v>
      </c>
    </row>
    <row r="5714" spans="137:144" ht="27.6" customHeight="1">
      <c r="EG5714" s="87" t="s">
        <v>2447</v>
      </c>
      <c r="EH5714" s="87" t="s">
        <v>255</v>
      </c>
      <c r="EI5714" s="87" t="s">
        <v>2267</v>
      </c>
      <c r="EM5714" s="87" t="s">
        <v>2448</v>
      </c>
      <c r="EN5714" s="87">
        <v>150</v>
      </c>
    </row>
    <row r="5715" spans="137:144" ht="27.6" customHeight="1">
      <c r="EG5715" s="87" t="s">
        <v>2447</v>
      </c>
      <c r="EH5715" s="87" t="s">
        <v>258</v>
      </c>
      <c r="EI5715" s="87" t="s">
        <v>259</v>
      </c>
      <c r="EM5715" s="87" t="s">
        <v>2448</v>
      </c>
      <c r="EN5715" s="87">
        <v>150</v>
      </c>
    </row>
    <row r="5716" spans="137:144" ht="27.6" customHeight="1">
      <c r="EG5716" s="87" t="s">
        <v>2447</v>
      </c>
      <c r="EH5716" s="87" t="s">
        <v>269</v>
      </c>
      <c r="EI5716" s="87" t="s">
        <v>784</v>
      </c>
      <c r="EM5716" s="87" t="s">
        <v>2448</v>
      </c>
      <c r="EN5716" s="87">
        <v>150</v>
      </c>
    </row>
    <row r="5717" spans="137:144" ht="27.6" customHeight="1">
      <c r="EG5717" s="87" t="s">
        <v>2447</v>
      </c>
      <c r="EH5717" s="87" t="s">
        <v>786</v>
      </c>
      <c r="EI5717" s="87" t="s">
        <v>2273</v>
      </c>
      <c r="EM5717" s="87" t="s">
        <v>2448</v>
      </c>
      <c r="EN5717" s="87">
        <v>550</v>
      </c>
    </row>
    <row r="5718" spans="137:144" ht="27.6" customHeight="1">
      <c r="EG5718" s="87" t="s">
        <v>2447</v>
      </c>
      <c r="EH5718" s="87" t="s">
        <v>788</v>
      </c>
      <c r="EI5718" s="87" t="s">
        <v>264</v>
      </c>
      <c r="EM5718" s="87" t="s">
        <v>2448</v>
      </c>
      <c r="EN5718" s="87">
        <v>2000</v>
      </c>
    </row>
    <row r="5719" spans="137:144" ht="27.6" customHeight="1">
      <c r="EG5719" s="87" t="s">
        <v>2447</v>
      </c>
      <c r="EH5719" s="87" t="s">
        <v>280</v>
      </c>
      <c r="EI5719" s="87" t="s">
        <v>1848</v>
      </c>
      <c r="EM5719" s="87" t="s">
        <v>2448</v>
      </c>
      <c r="EN5719" s="87">
        <v>100</v>
      </c>
    </row>
    <row r="5720" spans="137:144" ht="27.6" customHeight="1">
      <c r="EG5720" s="87" t="s">
        <v>2447</v>
      </c>
      <c r="EH5720" s="87" t="s">
        <v>797</v>
      </c>
      <c r="EI5720" s="87" t="s">
        <v>2547</v>
      </c>
      <c r="EM5720" s="87" t="s">
        <v>2448</v>
      </c>
      <c r="EN5720" s="87">
        <v>400</v>
      </c>
    </row>
    <row r="5721" spans="137:144" ht="27.6" customHeight="1">
      <c r="EG5721" s="87" t="s">
        <v>2447</v>
      </c>
      <c r="EH5721" s="87" t="s">
        <v>799</v>
      </c>
      <c r="EI5721" s="87" t="s">
        <v>2549</v>
      </c>
      <c r="EM5721" s="87" t="s">
        <v>2448</v>
      </c>
      <c r="EN5721" s="87">
        <v>500</v>
      </c>
    </row>
    <row r="5722" spans="137:144" ht="27.6" customHeight="1">
      <c r="EG5722" s="87" t="s">
        <v>2447</v>
      </c>
      <c r="EH5722" s="87" t="s">
        <v>802</v>
      </c>
      <c r="EI5722" s="87" t="s">
        <v>2551</v>
      </c>
      <c r="EM5722" s="87" t="s">
        <v>2448</v>
      </c>
      <c r="EN5722" s="87">
        <v>200</v>
      </c>
    </row>
    <row r="5723" spans="137:144" ht="27.6" customHeight="1">
      <c r="EG5723" s="87" t="s">
        <v>2447</v>
      </c>
      <c r="EH5723" s="87" t="s">
        <v>1293</v>
      </c>
      <c r="EI5723" s="87" t="s">
        <v>1850</v>
      </c>
      <c r="EM5723" s="87" t="s">
        <v>2448</v>
      </c>
      <c r="EN5723" s="87">
        <v>200</v>
      </c>
    </row>
    <row r="5724" spans="137:144" ht="27.6" customHeight="1">
      <c r="EG5724" s="87" t="s">
        <v>2447</v>
      </c>
      <c r="EH5724" s="87" t="s">
        <v>1296</v>
      </c>
      <c r="EI5724" s="87" t="s">
        <v>1852</v>
      </c>
      <c r="EM5724" s="87" t="s">
        <v>2448</v>
      </c>
      <c r="EN5724" s="87">
        <v>100</v>
      </c>
    </row>
    <row r="5725" spans="137:144" ht="27.6" customHeight="1">
      <c r="EG5725" s="87" t="s">
        <v>2447</v>
      </c>
      <c r="EH5725" s="87" t="s">
        <v>1298</v>
      </c>
      <c r="EI5725" s="87" t="s">
        <v>1854</v>
      </c>
      <c r="EM5725" s="87" t="s">
        <v>2448</v>
      </c>
      <c r="EN5725" s="87">
        <v>50</v>
      </c>
    </row>
    <row r="5726" spans="137:144" ht="27.6" customHeight="1">
      <c r="EG5726" s="87" t="s">
        <v>2447</v>
      </c>
      <c r="EH5726" s="87" t="s">
        <v>1306</v>
      </c>
      <c r="EI5726" s="87" t="s">
        <v>1860</v>
      </c>
      <c r="EM5726" s="87" t="s">
        <v>2448</v>
      </c>
      <c r="EN5726" s="87">
        <v>50</v>
      </c>
    </row>
    <row r="5727" spans="137:144" ht="27.6" customHeight="1">
      <c r="EG5727" s="87" t="s">
        <v>2447</v>
      </c>
      <c r="EH5727" s="87" t="s">
        <v>1308</v>
      </c>
      <c r="EI5727" s="87" t="s">
        <v>1862</v>
      </c>
      <c r="EM5727" s="87" t="s">
        <v>2448</v>
      </c>
      <c r="EN5727" s="87">
        <v>50</v>
      </c>
    </row>
    <row r="5728" spans="137:144" ht="27.6" customHeight="1">
      <c r="EG5728" s="87" t="s">
        <v>2447</v>
      </c>
      <c r="EH5728" s="87" t="s">
        <v>1311</v>
      </c>
      <c r="EI5728" s="87" t="s">
        <v>1864</v>
      </c>
      <c r="EM5728" s="87" t="s">
        <v>2448</v>
      </c>
      <c r="EN5728" s="87">
        <v>100</v>
      </c>
    </row>
    <row r="5729" spans="137:144" ht="27.6" customHeight="1">
      <c r="EG5729" s="87" t="s">
        <v>2447</v>
      </c>
      <c r="EH5729" s="87" t="s">
        <v>1314</v>
      </c>
      <c r="EI5729" s="87" t="s">
        <v>1866</v>
      </c>
      <c r="EM5729" s="87" t="s">
        <v>2448</v>
      </c>
      <c r="EN5729" s="87">
        <v>100</v>
      </c>
    </row>
    <row r="5730" spans="137:144" ht="27.6" customHeight="1">
      <c r="EG5730" s="87" t="s">
        <v>2447</v>
      </c>
      <c r="EH5730" s="87" t="s">
        <v>288</v>
      </c>
      <c r="EI5730" s="87" t="s">
        <v>1868</v>
      </c>
      <c r="EM5730" s="87" t="s">
        <v>2448</v>
      </c>
      <c r="EN5730" s="87">
        <v>300</v>
      </c>
    </row>
    <row r="5731" spans="137:144" ht="27.6" customHeight="1">
      <c r="EG5731" s="87" t="s">
        <v>2447</v>
      </c>
      <c r="EH5731" s="87" t="s">
        <v>291</v>
      </c>
      <c r="EI5731" s="87" t="s">
        <v>1870</v>
      </c>
      <c r="EM5731" s="87" t="s">
        <v>2448</v>
      </c>
      <c r="EN5731" s="87">
        <v>250</v>
      </c>
    </row>
    <row r="5732" spans="137:144" ht="27.6" customHeight="1">
      <c r="EG5732" s="87" t="s">
        <v>2447</v>
      </c>
      <c r="EH5732" s="87" t="s">
        <v>294</v>
      </c>
      <c r="EI5732" s="87" t="s">
        <v>1872</v>
      </c>
      <c r="EM5732" s="87" t="s">
        <v>2448</v>
      </c>
      <c r="EN5732" s="87">
        <v>300</v>
      </c>
    </row>
    <row r="5733" spans="137:144" ht="27.6" customHeight="1">
      <c r="EG5733" s="87" t="s">
        <v>2447</v>
      </c>
      <c r="EH5733" s="87" t="s">
        <v>297</v>
      </c>
      <c r="EI5733" s="87" t="s">
        <v>1874</v>
      </c>
      <c r="EM5733" s="87" t="s">
        <v>2448</v>
      </c>
      <c r="EN5733" s="87">
        <v>250</v>
      </c>
    </row>
    <row r="5734" spans="137:144" ht="27.6" customHeight="1">
      <c r="EG5734" s="87" t="s">
        <v>2447</v>
      </c>
      <c r="EH5734" s="87" t="s">
        <v>302</v>
      </c>
      <c r="EI5734" s="87" t="s">
        <v>816</v>
      </c>
      <c r="EM5734" s="87" t="s">
        <v>2448</v>
      </c>
      <c r="EN5734" s="87">
        <v>1000</v>
      </c>
    </row>
    <row r="5735" spans="137:144" ht="27.6" customHeight="1">
      <c r="EG5735" s="87" t="s">
        <v>2447</v>
      </c>
      <c r="EH5735" s="87" t="s">
        <v>305</v>
      </c>
      <c r="EI5735" s="87" t="s">
        <v>306</v>
      </c>
      <c r="EM5735" s="87" t="s">
        <v>2448</v>
      </c>
      <c r="EN5735" s="87">
        <v>1350</v>
      </c>
    </row>
    <row r="5736" spans="137:144" ht="27.6" customHeight="1">
      <c r="EG5736" s="87" t="s">
        <v>2447</v>
      </c>
      <c r="EH5736" s="87" t="s">
        <v>820</v>
      </c>
      <c r="EI5736" s="87" t="s">
        <v>1888</v>
      </c>
      <c r="EM5736" s="87" t="s">
        <v>2448</v>
      </c>
      <c r="EN5736" s="87">
        <v>350</v>
      </c>
    </row>
    <row r="5737" spans="137:144" ht="27.6" customHeight="1">
      <c r="EG5737" s="87" t="s">
        <v>2447</v>
      </c>
      <c r="EH5737" s="87" t="s">
        <v>823</v>
      </c>
      <c r="EI5737" s="87" t="s">
        <v>1890</v>
      </c>
      <c r="EM5737" s="87" t="s">
        <v>2448</v>
      </c>
      <c r="EN5737" s="87">
        <v>100</v>
      </c>
    </row>
    <row r="5738" spans="137:144" ht="27.6" customHeight="1">
      <c r="EG5738" s="87" t="s">
        <v>2447</v>
      </c>
      <c r="EH5738" s="87" t="s">
        <v>825</v>
      </c>
      <c r="EI5738" s="87" t="s">
        <v>1892</v>
      </c>
      <c r="EM5738" s="87" t="s">
        <v>2448</v>
      </c>
      <c r="EN5738" s="87">
        <v>200</v>
      </c>
    </row>
    <row r="5739" spans="137:144" ht="27.6" customHeight="1">
      <c r="EG5739" s="87" t="s">
        <v>2447</v>
      </c>
      <c r="EH5739" s="87" t="s">
        <v>828</v>
      </c>
      <c r="EI5739" s="87" t="s">
        <v>1894</v>
      </c>
      <c r="EM5739" s="87" t="s">
        <v>2448</v>
      </c>
      <c r="EN5739" s="87">
        <v>250</v>
      </c>
    </row>
    <row r="5740" spans="137:144" ht="27.6" customHeight="1">
      <c r="EG5740" s="87" t="s">
        <v>2447</v>
      </c>
      <c r="EH5740" s="87" t="s">
        <v>321</v>
      </c>
      <c r="EI5740" s="87" t="s">
        <v>1904</v>
      </c>
      <c r="EM5740" s="87" t="s">
        <v>2448</v>
      </c>
      <c r="EN5740" s="87">
        <v>100</v>
      </c>
    </row>
    <row r="5741" spans="137:144" ht="27.6" customHeight="1">
      <c r="EG5741" s="87" t="s">
        <v>2447</v>
      </c>
      <c r="EH5741" s="87" t="s">
        <v>830</v>
      </c>
      <c r="EI5741" s="87" t="s">
        <v>2302</v>
      </c>
      <c r="EM5741" s="87" t="s">
        <v>2448</v>
      </c>
      <c r="EN5741" s="87">
        <v>900</v>
      </c>
    </row>
    <row r="5742" spans="137:144" ht="27.6" customHeight="1">
      <c r="EG5742" s="87" t="s">
        <v>2447</v>
      </c>
      <c r="EH5742" s="87" t="s">
        <v>832</v>
      </c>
      <c r="EI5742" s="87" t="s">
        <v>2304</v>
      </c>
      <c r="EM5742" s="87" t="s">
        <v>2448</v>
      </c>
      <c r="EN5742" s="87">
        <v>100</v>
      </c>
    </row>
    <row r="5743" spans="137:144" ht="27.6" customHeight="1">
      <c r="EG5743" s="87" t="s">
        <v>2447</v>
      </c>
      <c r="EH5743" s="87" t="s">
        <v>835</v>
      </c>
      <c r="EI5743" s="87" t="s">
        <v>2306</v>
      </c>
      <c r="EM5743" s="87" t="s">
        <v>2448</v>
      </c>
      <c r="EN5743" s="87">
        <v>100</v>
      </c>
    </row>
    <row r="5744" spans="137:144" ht="27.6" customHeight="1">
      <c r="EG5744" s="87" t="s">
        <v>2447</v>
      </c>
      <c r="EH5744" s="87" t="s">
        <v>329</v>
      </c>
      <c r="EI5744" s="87" t="s">
        <v>1908</v>
      </c>
      <c r="EM5744" s="87" t="s">
        <v>2448</v>
      </c>
      <c r="EN5744" s="87">
        <v>400</v>
      </c>
    </row>
    <row r="5745" spans="137:144" ht="27.6" customHeight="1">
      <c r="EG5745" s="87" t="s">
        <v>2447</v>
      </c>
      <c r="EH5745" s="87" t="s">
        <v>332</v>
      </c>
      <c r="EI5745" s="87" t="s">
        <v>1910</v>
      </c>
      <c r="EM5745" s="87" t="s">
        <v>2448</v>
      </c>
      <c r="EN5745" s="87">
        <v>350</v>
      </c>
    </row>
    <row r="5746" spans="137:144" ht="27.6" customHeight="1">
      <c r="EG5746" s="87" t="s">
        <v>2447</v>
      </c>
      <c r="EH5746" s="87" t="s">
        <v>335</v>
      </c>
      <c r="EI5746" s="87" t="s">
        <v>1912</v>
      </c>
      <c r="EM5746" s="87" t="s">
        <v>2448</v>
      </c>
      <c r="EN5746" s="87">
        <v>150</v>
      </c>
    </row>
    <row r="5747" spans="137:144" ht="27.6" customHeight="1">
      <c r="EG5747" s="87" t="s">
        <v>2447</v>
      </c>
      <c r="EH5747" s="87" t="s">
        <v>338</v>
      </c>
      <c r="EI5747" s="87" t="s">
        <v>837</v>
      </c>
      <c r="EM5747" s="87" t="s">
        <v>2448</v>
      </c>
      <c r="EN5747" s="87">
        <v>200</v>
      </c>
    </row>
    <row r="5748" spans="137:144" ht="27.6" customHeight="1">
      <c r="EG5748" s="87" t="s">
        <v>2447</v>
      </c>
      <c r="EH5748" s="87" t="s">
        <v>847</v>
      </c>
      <c r="EI5748" s="87" t="s">
        <v>2578</v>
      </c>
      <c r="EM5748" s="87" t="s">
        <v>2448</v>
      </c>
      <c r="EN5748" s="87">
        <v>250</v>
      </c>
    </row>
    <row r="5749" spans="137:144" ht="27.6" customHeight="1">
      <c r="EG5749" s="87" t="s">
        <v>2447</v>
      </c>
      <c r="EH5749" s="87" t="s">
        <v>346</v>
      </c>
      <c r="EI5749" s="87" t="s">
        <v>1917</v>
      </c>
      <c r="EM5749" s="87" t="s">
        <v>2448</v>
      </c>
      <c r="EN5749" s="87">
        <v>450</v>
      </c>
    </row>
    <row r="5750" spans="137:144" ht="27.6" customHeight="1">
      <c r="EG5750" s="87" t="s">
        <v>2447</v>
      </c>
      <c r="EH5750" s="87" t="s">
        <v>349</v>
      </c>
      <c r="EI5750" s="87" t="s">
        <v>1919</v>
      </c>
      <c r="EM5750" s="87" t="s">
        <v>2448</v>
      </c>
      <c r="EN5750" s="87">
        <v>150</v>
      </c>
    </row>
    <row r="5751" spans="137:144" ht="27.6" customHeight="1">
      <c r="EG5751" s="87" t="s">
        <v>2447</v>
      </c>
      <c r="EH5751" s="87" t="s">
        <v>849</v>
      </c>
      <c r="EI5751" s="87" t="s">
        <v>2582</v>
      </c>
      <c r="EM5751" s="87" t="s">
        <v>2448</v>
      </c>
      <c r="EN5751" s="87">
        <v>600</v>
      </c>
    </row>
    <row r="5752" spans="137:144" ht="27.6" customHeight="1">
      <c r="EG5752" s="87" t="s">
        <v>2447</v>
      </c>
      <c r="EH5752" s="87" t="s">
        <v>852</v>
      </c>
      <c r="EI5752" s="87" t="s">
        <v>2584</v>
      </c>
      <c r="EM5752" s="87" t="s">
        <v>2448</v>
      </c>
      <c r="EN5752" s="87">
        <v>250</v>
      </c>
    </row>
    <row r="5753" spans="137:144" ht="27.6" customHeight="1">
      <c r="EG5753" s="87" t="s">
        <v>2447</v>
      </c>
      <c r="EH5753" s="87" t="s">
        <v>854</v>
      </c>
      <c r="EI5753" s="87" t="s">
        <v>2316</v>
      </c>
      <c r="EM5753" s="87" t="s">
        <v>2448</v>
      </c>
      <c r="EN5753" s="87">
        <v>200</v>
      </c>
    </row>
    <row r="5754" spans="137:144" ht="27.6" customHeight="1">
      <c r="EG5754" s="87" t="s">
        <v>2447</v>
      </c>
      <c r="EH5754" s="87" t="s">
        <v>857</v>
      </c>
      <c r="EI5754" s="87" t="s">
        <v>2587</v>
      </c>
      <c r="EM5754" s="87" t="s">
        <v>2448</v>
      </c>
      <c r="EN5754" s="87">
        <v>500</v>
      </c>
    </row>
    <row r="5755" spans="137:144" ht="27.6" customHeight="1">
      <c r="EG5755" s="87" t="s">
        <v>2447</v>
      </c>
      <c r="EH5755" s="87" t="s">
        <v>2589</v>
      </c>
      <c r="EI5755" s="87" t="s">
        <v>350</v>
      </c>
      <c r="EM5755" s="87" t="s">
        <v>2448</v>
      </c>
      <c r="EN5755" s="87">
        <v>900</v>
      </c>
    </row>
    <row r="5756" spans="137:144" ht="27.6" customHeight="1">
      <c r="EG5756" s="87" t="s">
        <v>2447</v>
      </c>
      <c r="EH5756" s="87" t="s">
        <v>357</v>
      </c>
      <c r="EI5756" s="87" t="s">
        <v>2591</v>
      </c>
      <c r="EM5756" s="87" t="s">
        <v>2448</v>
      </c>
      <c r="EN5756" s="87">
        <v>50</v>
      </c>
    </row>
    <row r="5757" spans="137:144" ht="27.6" customHeight="1">
      <c r="EG5757" s="87" t="s">
        <v>2447</v>
      </c>
      <c r="EH5757" s="87" t="s">
        <v>363</v>
      </c>
      <c r="EI5757" s="87" t="s">
        <v>2593</v>
      </c>
      <c r="EM5757" s="87" t="s">
        <v>2448</v>
      </c>
      <c r="EN5757" s="87">
        <v>100</v>
      </c>
    </row>
    <row r="5758" spans="137:144" ht="27.6" customHeight="1">
      <c r="EG5758" s="87" t="s">
        <v>2447</v>
      </c>
      <c r="EH5758" s="87" t="s">
        <v>366</v>
      </c>
      <c r="EI5758" s="87" t="s">
        <v>2595</v>
      </c>
      <c r="EM5758" s="87" t="s">
        <v>2448</v>
      </c>
      <c r="EN5758" s="87">
        <v>100</v>
      </c>
    </row>
    <row r="5759" spans="137:144" ht="27.6" customHeight="1">
      <c r="EG5759" s="87" t="s">
        <v>2447</v>
      </c>
      <c r="EH5759" s="87" t="s">
        <v>369</v>
      </c>
      <c r="EI5759" s="87" t="s">
        <v>2597</v>
      </c>
      <c r="EM5759" s="87" t="s">
        <v>2448</v>
      </c>
      <c r="EN5759" s="87">
        <v>50</v>
      </c>
    </row>
    <row r="5760" spans="137:144" ht="27.6" customHeight="1">
      <c r="EG5760" s="87" t="s">
        <v>2447</v>
      </c>
      <c r="EH5760" s="87" t="s">
        <v>1401</v>
      </c>
      <c r="EI5760" s="87" t="s">
        <v>1939</v>
      </c>
      <c r="EM5760" s="87" t="s">
        <v>2448</v>
      </c>
      <c r="EN5760" s="87">
        <v>200</v>
      </c>
    </row>
    <row r="5761" spans="137:144" ht="27.6" customHeight="1">
      <c r="EG5761" s="87" t="s">
        <v>2447</v>
      </c>
      <c r="EH5761" s="87" t="s">
        <v>1405</v>
      </c>
      <c r="EI5761" s="87" t="s">
        <v>1943</v>
      </c>
      <c r="EM5761" s="87" t="s">
        <v>2448</v>
      </c>
      <c r="EN5761" s="87">
        <v>50</v>
      </c>
    </row>
    <row r="5762" spans="137:144" ht="27.6" customHeight="1">
      <c r="EG5762" s="87" t="s">
        <v>2447</v>
      </c>
      <c r="EH5762" s="87" t="s">
        <v>1416</v>
      </c>
      <c r="EI5762" s="87" t="s">
        <v>1951</v>
      </c>
      <c r="EM5762" s="87" t="s">
        <v>2448</v>
      </c>
      <c r="EN5762" s="87">
        <v>50</v>
      </c>
    </row>
    <row r="5763" spans="137:144" ht="27.6" customHeight="1">
      <c r="EG5763" s="87" t="s">
        <v>2447</v>
      </c>
      <c r="EH5763" s="87" t="s">
        <v>1418</v>
      </c>
      <c r="EI5763" s="87" t="s">
        <v>1953</v>
      </c>
      <c r="EM5763" s="87" t="s">
        <v>2448</v>
      </c>
      <c r="EN5763" s="87">
        <v>50</v>
      </c>
    </row>
    <row r="5764" spans="137:144" ht="27.6" customHeight="1">
      <c r="EG5764" s="87" t="s">
        <v>2447</v>
      </c>
      <c r="EH5764" s="87" t="s">
        <v>2603</v>
      </c>
      <c r="EI5764" s="87" t="s">
        <v>361</v>
      </c>
      <c r="EM5764" s="87" t="s">
        <v>2448</v>
      </c>
      <c r="EN5764" s="87">
        <v>1000</v>
      </c>
    </row>
    <row r="5765" spans="137:144" ht="27.6" customHeight="1">
      <c r="EG5765" s="87" t="s">
        <v>2447</v>
      </c>
      <c r="EH5765" s="87" t="s">
        <v>374</v>
      </c>
      <c r="EI5765" s="87" t="s">
        <v>2605</v>
      </c>
      <c r="EM5765" s="87" t="s">
        <v>2448</v>
      </c>
      <c r="EN5765" s="87">
        <v>200</v>
      </c>
    </row>
    <row r="5766" spans="137:144" ht="27.6" customHeight="1">
      <c r="EG5766" s="87" t="s">
        <v>2447</v>
      </c>
      <c r="EH5766" s="87" t="s">
        <v>379</v>
      </c>
      <c r="EI5766" s="87" t="s">
        <v>2338</v>
      </c>
      <c r="EM5766" s="87" t="s">
        <v>2448</v>
      </c>
      <c r="EN5766" s="87">
        <v>150</v>
      </c>
    </row>
    <row r="5767" spans="137:144" ht="27.6" customHeight="1">
      <c r="EG5767" s="87" t="s">
        <v>2447</v>
      </c>
      <c r="EH5767" s="87" t="s">
        <v>382</v>
      </c>
      <c r="EI5767" s="87" t="s">
        <v>882</v>
      </c>
      <c r="EM5767" s="87" t="s">
        <v>2448</v>
      </c>
      <c r="EN5767" s="87">
        <v>250</v>
      </c>
    </row>
    <row r="5768" spans="137:144" ht="27.6" customHeight="1">
      <c r="EG5768" s="87" t="s">
        <v>2447</v>
      </c>
      <c r="EH5768" s="87" t="s">
        <v>385</v>
      </c>
      <c r="EI5768" s="87" t="s">
        <v>2341</v>
      </c>
      <c r="EM5768" s="87" t="s">
        <v>2448</v>
      </c>
      <c r="EN5768" s="87">
        <v>100</v>
      </c>
    </row>
    <row r="5769" spans="137:144" ht="27.6" customHeight="1">
      <c r="EG5769" s="87" t="s">
        <v>2447</v>
      </c>
      <c r="EH5769" s="87" t="s">
        <v>884</v>
      </c>
      <c r="EI5769" s="87" t="s">
        <v>2610</v>
      </c>
      <c r="EM5769" s="87" t="s">
        <v>2448</v>
      </c>
      <c r="EN5769" s="87">
        <v>150</v>
      </c>
    </row>
    <row r="5770" spans="137:144" ht="27.6" customHeight="1">
      <c r="EG5770" s="87" t="s">
        <v>2447</v>
      </c>
      <c r="EH5770" s="87" t="s">
        <v>390</v>
      </c>
      <c r="EI5770" s="87" t="s">
        <v>1968</v>
      </c>
      <c r="EM5770" s="87" t="s">
        <v>2448</v>
      </c>
      <c r="EN5770" s="87">
        <v>400</v>
      </c>
    </row>
    <row r="5771" spans="137:144" ht="27.6" customHeight="1">
      <c r="EG5771" s="87" t="s">
        <v>2447</v>
      </c>
      <c r="EH5771" s="87" t="s">
        <v>393</v>
      </c>
      <c r="EI5771" s="87" t="s">
        <v>1970</v>
      </c>
      <c r="EM5771" s="87" t="s">
        <v>2448</v>
      </c>
      <c r="EN5771" s="87">
        <v>150</v>
      </c>
    </row>
    <row r="5772" spans="137:144" ht="27.6" customHeight="1">
      <c r="EG5772" s="87" t="s">
        <v>2447</v>
      </c>
      <c r="EH5772" s="87" t="s">
        <v>396</v>
      </c>
      <c r="EI5772" s="87" t="s">
        <v>1972</v>
      </c>
      <c r="EM5772" s="87" t="s">
        <v>2448</v>
      </c>
      <c r="EN5772" s="87">
        <v>300</v>
      </c>
    </row>
    <row r="5773" spans="137:144" ht="27.6" customHeight="1">
      <c r="EG5773" s="87" t="s">
        <v>2447</v>
      </c>
      <c r="EH5773" s="87" t="s">
        <v>401</v>
      </c>
      <c r="EI5773" s="87" t="s">
        <v>1986</v>
      </c>
      <c r="EM5773" s="87" t="s">
        <v>2448</v>
      </c>
      <c r="EN5773" s="87">
        <v>500</v>
      </c>
    </row>
    <row r="5774" spans="137:144" ht="27.6" customHeight="1">
      <c r="EG5774" s="87" t="s">
        <v>2447</v>
      </c>
      <c r="EH5774" s="87" t="s">
        <v>406</v>
      </c>
      <c r="EI5774" s="87" t="s">
        <v>1995</v>
      </c>
      <c r="EM5774" s="87" t="s">
        <v>2448</v>
      </c>
      <c r="EN5774" s="87">
        <v>550</v>
      </c>
    </row>
    <row r="5775" spans="137:144" ht="27.6" customHeight="1">
      <c r="EG5775" s="87" t="s">
        <v>2447</v>
      </c>
      <c r="EH5775" s="87" t="s">
        <v>409</v>
      </c>
      <c r="EI5775" s="87" t="s">
        <v>2617</v>
      </c>
      <c r="EM5775" s="87" t="s">
        <v>2448</v>
      </c>
      <c r="EN5775" s="87">
        <v>550</v>
      </c>
    </row>
    <row r="5776" spans="137:144" ht="27.6" customHeight="1">
      <c r="EG5776" s="87" t="s">
        <v>2447</v>
      </c>
      <c r="EH5776" s="87" t="s">
        <v>414</v>
      </c>
      <c r="EI5776" s="87" t="s">
        <v>911</v>
      </c>
      <c r="EM5776" s="87" t="s">
        <v>2448</v>
      </c>
      <c r="EN5776" s="87">
        <v>550</v>
      </c>
    </row>
    <row r="5777" spans="137:144" ht="27.6" customHeight="1">
      <c r="EG5777" s="87" t="s">
        <v>2447</v>
      </c>
      <c r="EH5777" s="87" t="s">
        <v>418</v>
      </c>
      <c r="EI5777" s="87" t="s">
        <v>2002</v>
      </c>
      <c r="EM5777" s="87" t="s">
        <v>2448</v>
      </c>
      <c r="EN5777" s="87">
        <v>450</v>
      </c>
    </row>
    <row r="5778" spans="137:144" ht="27.6" customHeight="1">
      <c r="EG5778" s="87" t="s">
        <v>2447</v>
      </c>
      <c r="EH5778" s="87" t="s">
        <v>421</v>
      </c>
      <c r="EI5778" s="87" t="s">
        <v>2004</v>
      </c>
      <c r="EM5778" s="87" t="s">
        <v>2448</v>
      </c>
      <c r="EN5778" s="87">
        <v>250</v>
      </c>
    </row>
    <row r="5779" spans="137:144" ht="27.6" customHeight="1">
      <c r="EG5779" s="87" t="s">
        <v>2447</v>
      </c>
      <c r="EH5779" s="87" t="s">
        <v>424</v>
      </c>
      <c r="EI5779" s="87" t="s">
        <v>2006</v>
      </c>
      <c r="EM5779" s="87" t="s">
        <v>2448</v>
      </c>
      <c r="EN5779" s="87">
        <v>750</v>
      </c>
    </row>
    <row r="5780" spans="137:144" ht="27.6" customHeight="1">
      <c r="EG5780" s="87" t="s">
        <v>2447</v>
      </c>
      <c r="EH5780" s="87" t="s">
        <v>429</v>
      </c>
      <c r="EI5780" s="87" t="s">
        <v>2013</v>
      </c>
      <c r="EM5780" s="87" t="s">
        <v>2448</v>
      </c>
      <c r="EN5780" s="87">
        <v>150</v>
      </c>
    </row>
    <row r="5781" spans="137:144" ht="27.6" customHeight="1">
      <c r="EG5781" s="87" t="s">
        <v>2447</v>
      </c>
      <c r="EH5781" s="87" t="s">
        <v>432</v>
      </c>
      <c r="EI5781" s="87" t="s">
        <v>2015</v>
      </c>
      <c r="EM5781" s="87" t="s">
        <v>2448</v>
      </c>
      <c r="EN5781" s="87">
        <v>150</v>
      </c>
    </row>
    <row r="5782" spans="137:144" ht="27.6" customHeight="1">
      <c r="EG5782" s="87" t="s">
        <v>2447</v>
      </c>
      <c r="EH5782" s="87" t="s">
        <v>934</v>
      </c>
      <c r="EI5782" s="87" t="s">
        <v>2365</v>
      </c>
      <c r="EM5782" s="87" t="s">
        <v>2448</v>
      </c>
      <c r="EN5782" s="87">
        <v>200</v>
      </c>
    </row>
    <row r="5783" spans="137:144" ht="27.6" customHeight="1">
      <c r="EG5783" s="87" t="s">
        <v>2447</v>
      </c>
      <c r="EH5783" s="87" t="s">
        <v>437</v>
      </c>
      <c r="EI5783" s="87" t="s">
        <v>2626</v>
      </c>
      <c r="EM5783" s="87" t="s">
        <v>2448</v>
      </c>
      <c r="EN5783" s="87">
        <v>200</v>
      </c>
    </row>
    <row r="5784" spans="137:144" ht="27.6" customHeight="1">
      <c r="EG5784" s="87" t="s">
        <v>2447</v>
      </c>
      <c r="EH5784" s="87" t="s">
        <v>440</v>
      </c>
      <c r="EI5784" s="87" t="s">
        <v>2628</v>
      </c>
      <c r="EM5784" s="87" t="s">
        <v>2448</v>
      </c>
      <c r="EN5784" s="87">
        <v>50</v>
      </c>
    </row>
    <row r="5785" spans="137:144" ht="27.6" customHeight="1">
      <c r="EG5785" s="87" t="s">
        <v>2447</v>
      </c>
      <c r="EH5785" s="87" t="s">
        <v>443</v>
      </c>
      <c r="EI5785" s="87" t="s">
        <v>937</v>
      </c>
      <c r="EM5785" s="87" t="s">
        <v>2448</v>
      </c>
      <c r="EN5785" s="87">
        <v>50</v>
      </c>
    </row>
    <row r="5786" spans="137:144" ht="27.6" customHeight="1">
      <c r="EG5786" s="87" t="s">
        <v>2447</v>
      </c>
      <c r="EH5786" s="87" t="s">
        <v>446</v>
      </c>
      <c r="EI5786" s="87" t="s">
        <v>2367</v>
      </c>
      <c r="EM5786" s="87" t="s">
        <v>2448</v>
      </c>
      <c r="EN5786" s="87">
        <v>50</v>
      </c>
    </row>
    <row r="5787" spans="137:144" ht="27.6" customHeight="1">
      <c r="EG5787" s="87" t="s">
        <v>2447</v>
      </c>
      <c r="EH5787" s="87" t="s">
        <v>452</v>
      </c>
      <c r="EI5787" s="87" t="s">
        <v>2369</v>
      </c>
      <c r="EM5787" s="87" t="s">
        <v>2448</v>
      </c>
      <c r="EN5787" s="87">
        <v>50</v>
      </c>
    </row>
    <row r="5788" spans="137:144" ht="27.6" customHeight="1">
      <c r="EG5788" s="87" t="s">
        <v>2447</v>
      </c>
      <c r="EH5788" s="87" t="s">
        <v>945</v>
      </c>
      <c r="EI5788" s="87" t="s">
        <v>2633</v>
      </c>
      <c r="EM5788" s="87" t="s">
        <v>2448</v>
      </c>
      <c r="EN5788" s="87">
        <v>400</v>
      </c>
    </row>
    <row r="5789" spans="137:144" ht="27.6" customHeight="1">
      <c r="EG5789" s="87" t="s">
        <v>2447</v>
      </c>
      <c r="EH5789" s="87" t="s">
        <v>947</v>
      </c>
      <c r="EI5789" s="87" t="s">
        <v>2635</v>
      </c>
      <c r="EM5789" s="87" t="s">
        <v>2448</v>
      </c>
      <c r="EN5789" s="87">
        <v>200</v>
      </c>
    </row>
    <row r="5790" spans="137:144" ht="27.6" customHeight="1">
      <c r="EG5790" s="87" t="s">
        <v>2447</v>
      </c>
      <c r="EH5790" s="87" t="s">
        <v>949</v>
      </c>
      <c r="EI5790" s="87" t="s">
        <v>2637</v>
      </c>
      <c r="EM5790" s="87" t="s">
        <v>2448</v>
      </c>
      <c r="EN5790" s="87">
        <v>350</v>
      </c>
    </row>
    <row r="5791" spans="137:144" ht="27.6" customHeight="1">
      <c r="EG5791" s="87" t="s">
        <v>2447</v>
      </c>
      <c r="EH5791" s="87" t="s">
        <v>952</v>
      </c>
      <c r="EI5791" s="87" t="s">
        <v>2033</v>
      </c>
      <c r="EM5791" s="87" t="s">
        <v>2448</v>
      </c>
      <c r="EN5791" s="87">
        <v>600</v>
      </c>
    </row>
    <row r="5792" spans="137:144" ht="27.6" customHeight="1">
      <c r="EG5792" s="87" t="s">
        <v>2447</v>
      </c>
      <c r="EH5792" s="87" t="s">
        <v>954</v>
      </c>
      <c r="EI5792" s="87" t="s">
        <v>2035</v>
      </c>
      <c r="EM5792" s="87" t="s">
        <v>2448</v>
      </c>
      <c r="EN5792" s="87">
        <v>500</v>
      </c>
    </row>
    <row r="5793" spans="137:144" ht="27.6" customHeight="1">
      <c r="EG5793" s="87" t="s">
        <v>2447</v>
      </c>
      <c r="EH5793" s="87" t="s">
        <v>465</v>
      </c>
      <c r="EI5793" s="87" t="s">
        <v>2039</v>
      </c>
      <c r="EM5793" s="87" t="s">
        <v>2448</v>
      </c>
      <c r="EN5793" s="87">
        <v>200</v>
      </c>
    </row>
    <row r="5794" spans="137:144" ht="27.6" customHeight="1">
      <c r="EG5794" s="87" t="s">
        <v>2447</v>
      </c>
      <c r="EH5794" s="87" t="s">
        <v>470</v>
      </c>
      <c r="EI5794" s="87" t="s">
        <v>2045</v>
      </c>
      <c r="EM5794" s="87" t="s">
        <v>2448</v>
      </c>
      <c r="EN5794" s="87">
        <v>250</v>
      </c>
    </row>
    <row r="5795" spans="137:144" ht="27.6" customHeight="1">
      <c r="EG5795" s="87" t="s">
        <v>2447</v>
      </c>
      <c r="EH5795" s="87" t="s">
        <v>473</v>
      </c>
      <c r="EI5795" s="87" t="s">
        <v>2047</v>
      </c>
      <c r="EM5795" s="87" t="s">
        <v>2448</v>
      </c>
      <c r="EN5795" s="87">
        <v>300</v>
      </c>
    </row>
    <row r="5796" spans="137:144" ht="27.6" customHeight="1">
      <c r="EG5796" s="87" t="s">
        <v>2447</v>
      </c>
      <c r="EH5796" s="87" t="s">
        <v>476</v>
      </c>
      <c r="EI5796" s="87" t="s">
        <v>2049</v>
      </c>
      <c r="EM5796" s="87" t="s">
        <v>2448</v>
      </c>
      <c r="EN5796" s="87">
        <v>200</v>
      </c>
    </row>
    <row r="5797" spans="137:144" ht="27.6" customHeight="1">
      <c r="EG5797" s="87" t="s">
        <v>2447</v>
      </c>
      <c r="EH5797" s="87" t="s">
        <v>481</v>
      </c>
      <c r="EI5797" s="87" t="s">
        <v>2057</v>
      </c>
      <c r="EM5797" s="87" t="s">
        <v>2448</v>
      </c>
      <c r="EN5797" s="87">
        <v>150</v>
      </c>
    </row>
    <row r="5798" spans="137:144" ht="27.6" customHeight="1">
      <c r="EG5798" s="87" t="s">
        <v>2447</v>
      </c>
      <c r="EH5798" s="87" t="s">
        <v>484</v>
      </c>
      <c r="EI5798" s="87" t="s">
        <v>2059</v>
      </c>
      <c r="EM5798" s="87" t="s">
        <v>2448</v>
      </c>
      <c r="EN5798" s="87">
        <v>750</v>
      </c>
    </row>
    <row r="5799" spans="137:144" ht="27.6" customHeight="1">
      <c r="EG5799" s="87" t="s">
        <v>2447</v>
      </c>
      <c r="EH5799" s="87" t="s">
        <v>489</v>
      </c>
      <c r="EI5799" s="87" t="s">
        <v>2071</v>
      </c>
      <c r="EM5799" s="87" t="s">
        <v>2448</v>
      </c>
      <c r="EN5799" s="87">
        <v>200</v>
      </c>
    </row>
    <row r="5800" spans="137:144" ht="27.6" customHeight="1">
      <c r="EG5800" s="87" t="s">
        <v>2447</v>
      </c>
      <c r="EH5800" s="87" t="s">
        <v>494</v>
      </c>
      <c r="EI5800" s="87" t="s">
        <v>2077</v>
      </c>
      <c r="EM5800" s="87" t="s">
        <v>2448</v>
      </c>
      <c r="EN5800" s="87">
        <v>300</v>
      </c>
    </row>
    <row r="5801" spans="137:144" ht="27.6" customHeight="1">
      <c r="EG5801" s="87" t="s">
        <v>2447</v>
      </c>
      <c r="EH5801" s="87" t="s">
        <v>497</v>
      </c>
      <c r="EI5801" s="87" t="s">
        <v>2079</v>
      </c>
      <c r="EM5801" s="87" t="s">
        <v>2448</v>
      </c>
      <c r="EN5801" s="87">
        <v>200</v>
      </c>
    </row>
    <row r="5802" spans="137:144" ht="27.6" customHeight="1">
      <c r="EG5802" s="87" t="s">
        <v>2447</v>
      </c>
      <c r="EH5802" s="87" t="s">
        <v>500</v>
      </c>
      <c r="EI5802" s="87" t="s">
        <v>2081</v>
      </c>
      <c r="EM5802" s="87" t="s">
        <v>2448</v>
      </c>
      <c r="EN5802" s="87">
        <v>300</v>
      </c>
    </row>
    <row r="5803" spans="137:144" ht="27.6" customHeight="1">
      <c r="EG5803" s="87" t="s">
        <v>2447</v>
      </c>
      <c r="EH5803" s="87" t="s">
        <v>503</v>
      </c>
      <c r="EI5803" s="87" t="s">
        <v>2083</v>
      </c>
      <c r="EM5803" s="87" t="s">
        <v>2448</v>
      </c>
      <c r="EN5803" s="87">
        <v>250</v>
      </c>
    </row>
    <row r="5804" spans="137:144" ht="27.6" customHeight="1">
      <c r="EG5804" s="87" t="s">
        <v>2447</v>
      </c>
      <c r="EH5804" s="87" t="s">
        <v>508</v>
      </c>
      <c r="EI5804" s="87" t="s">
        <v>2405</v>
      </c>
      <c r="EM5804" s="87" t="s">
        <v>2448</v>
      </c>
      <c r="EN5804" s="87">
        <v>150</v>
      </c>
    </row>
    <row r="5805" spans="137:144" ht="27.6" customHeight="1">
      <c r="EG5805" s="87" t="s">
        <v>2447</v>
      </c>
      <c r="EH5805" s="87" t="s">
        <v>981</v>
      </c>
      <c r="EI5805" s="87" t="s">
        <v>2653</v>
      </c>
      <c r="EM5805" s="87" t="s">
        <v>2448</v>
      </c>
      <c r="EN5805" s="87">
        <v>150</v>
      </c>
    </row>
    <row r="5806" spans="137:144" ht="27.6" customHeight="1">
      <c r="EG5806" s="87" t="s">
        <v>2447</v>
      </c>
      <c r="EH5806" s="87" t="s">
        <v>513</v>
      </c>
      <c r="EI5806" s="87" t="s">
        <v>2093</v>
      </c>
      <c r="EM5806" s="87" t="s">
        <v>2448</v>
      </c>
      <c r="EN5806" s="87">
        <v>150</v>
      </c>
    </row>
    <row r="5807" spans="137:144" ht="27.6" customHeight="1">
      <c r="EG5807" s="87" t="s">
        <v>2447</v>
      </c>
      <c r="EH5807" s="87" t="s">
        <v>518</v>
      </c>
      <c r="EI5807" s="87" t="s">
        <v>2095</v>
      </c>
      <c r="EM5807" s="87" t="s">
        <v>2448</v>
      </c>
      <c r="EN5807" s="87">
        <v>250</v>
      </c>
    </row>
    <row r="5808" spans="137:144" ht="27.6" customHeight="1">
      <c r="EG5808" s="87" t="s">
        <v>2447</v>
      </c>
      <c r="EH5808" s="87" t="s">
        <v>526</v>
      </c>
      <c r="EI5808" s="87" t="s">
        <v>2102</v>
      </c>
      <c r="EM5808" s="87" t="s">
        <v>2448</v>
      </c>
      <c r="EN5808" s="87">
        <v>50</v>
      </c>
    </row>
    <row r="5809" spans="137:144" ht="27.6" customHeight="1">
      <c r="EG5809" s="87" t="s">
        <v>2447</v>
      </c>
      <c r="EH5809" s="87" t="s">
        <v>2658</v>
      </c>
      <c r="EI5809" s="87" t="s">
        <v>527</v>
      </c>
      <c r="EM5809" s="87" t="s">
        <v>2448</v>
      </c>
      <c r="EN5809" s="87">
        <v>950</v>
      </c>
    </row>
    <row r="5810" spans="137:144" ht="27.6" customHeight="1">
      <c r="EG5810" s="87" t="s">
        <v>2447</v>
      </c>
      <c r="EH5810" s="87" t="s">
        <v>531</v>
      </c>
      <c r="EI5810" s="87" t="s">
        <v>2108</v>
      </c>
      <c r="EM5810" s="87" t="s">
        <v>2448</v>
      </c>
      <c r="EN5810" s="87">
        <v>450</v>
      </c>
    </row>
    <row r="5811" spans="137:144" ht="27.6" customHeight="1">
      <c r="EG5811" s="87" t="s">
        <v>2447</v>
      </c>
      <c r="EH5811" s="87" t="s">
        <v>534</v>
      </c>
      <c r="EI5811" s="87" t="s">
        <v>2110</v>
      </c>
      <c r="EM5811" s="87" t="s">
        <v>2448</v>
      </c>
      <c r="EN5811" s="87">
        <v>550</v>
      </c>
    </row>
    <row r="5812" spans="137:144" ht="27.6" customHeight="1">
      <c r="EG5812" s="87" t="s">
        <v>2447</v>
      </c>
      <c r="EH5812" s="87" t="s">
        <v>539</v>
      </c>
      <c r="EI5812" s="87" t="s">
        <v>2112</v>
      </c>
      <c r="EM5812" s="87" t="s">
        <v>2448</v>
      </c>
      <c r="EN5812" s="87">
        <v>150</v>
      </c>
    </row>
    <row r="5813" spans="137:144" ht="27.6" customHeight="1">
      <c r="EG5813" s="87" t="s">
        <v>2447</v>
      </c>
      <c r="EH5813" s="87" t="s">
        <v>544</v>
      </c>
      <c r="EI5813" s="87" t="s">
        <v>2663</v>
      </c>
      <c r="EM5813" s="87" t="s">
        <v>2448</v>
      </c>
      <c r="EN5813" s="87">
        <v>100</v>
      </c>
    </row>
    <row r="5814" spans="137:144" ht="27.6" customHeight="1">
      <c r="EG5814" s="87" t="s">
        <v>2447</v>
      </c>
      <c r="EH5814" s="87" t="s">
        <v>547</v>
      </c>
      <c r="EI5814" s="87" t="s">
        <v>548</v>
      </c>
      <c r="EM5814" s="87" t="s">
        <v>2448</v>
      </c>
      <c r="EN5814" s="87">
        <v>350</v>
      </c>
    </row>
    <row r="5815" spans="137:144" ht="27.6" customHeight="1">
      <c r="EG5815" s="87" t="s">
        <v>2447</v>
      </c>
      <c r="EH5815" s="87" t="s">
        <v>552</v>
      </c>
      <c r="EI5815" s="87" t="s">
        <v>1005</v>
      </c>
      <c r="EM5815" s="87" t="s">
        <v>2448</v>
      </c>
      <c r="EN5815" s="87">
        <v>350</v>
      </c>
    </row>
    <row r="5816" spans="137:144" ht="27.6" customHeight="1">
      <c r="EG5816" s="87" t="s">
        <v>2447</v>
      </c>
      <c r="EH5816" s="87" t="s">
        <v>555</v>
      </c>
      <c r="EI5816" s="87" t="s">
        <v>2423</v>
      </c>
      <c r="EM5816" s="87" t="s">
        <v>2448</v>
      </c>
      <c r="EN5816" s="87">
        <v>750</v>
      </c>
    </row>
    <row r="5817" spans="137:144" ht="27.6" customHeight="1">
      <c r="EG5817" s="87" t="s">
        <v>2447</v>
      </c>
      <c r="EH5817" s="87" t="s">
        <v>558</v>
      </c>
      <c r="EI5817" s="87" t="s">
        <v>2119</v>
      </c>
      <c r="EM5817" s="87" t="s">
        <v>2448</v>
      </c>
      <c r="EN5817" s="87">
        <v>100</v>
      </c>
    </row>
    <row r="5818" spans="137:144" ht="27.6" customHeight="1">
      <c r="EG5818" s="87" t="s">
        <v>2447</v>
      </c>
      <c r="EH5818" s="87" t="s">
        <v>561</v>
      </c>
      <c r="EI5818" s="87" t="s">
        <v>562</v>
      </c>
      <c r="EM5818" s="87" t="s">
        <v>2448</v>
      </c>
      <c r="EN5818" s="87">
        <v>100</v>
      </c>
    </row>
    <row r="5819" spans="137:144" ht="27.6" customHeight="1">
      <c r="EG5819" s="87" t="s">
        <v>2447</v>
      </c>
      <c r="EH5819" s="87" t="s">
        <v>1011</v>
      </c>
      <c r="EI5819" s="87" t="s">
        <v>1012</v>
      </c>
      <c r="EM5819" s="87" t="s">
        <v>2448</v>
      </c>
      <c r="EN5819" s="87">
        <v>50</v>
      </c>
    </row>
    <row r="5820" spans="137:144" ht="27.6" customHeight="1">
      <c r="EG5820" s="87" t="s">
        <v>2447</v>
      </c>
      <c r="EH5820" s="87" t="s">
        <v>569</v>
      </c>
      <c r="EI5820" s="87" t="s">
        <v>570</v>
      </c>
      <c r="EM5820" s="87" t="s">
        <v>2448</v>
      </c>
      <c r="EN5820" s="87">
        <v>450</v>
      </c>
    </row>
    <row r="5821" spans="137:144" ht="27.6" customHeight="1">
      <c r="EG5821" s="87" t="s">
        <v>2447</v>
      </c>
      <c r="EH5821" s="87" t="s">
        <v>572</v>
      </c>
      <c r="EI5821" s="87" t="s">
        <v>573</v>
      </c>
      <c r="EM5821" s="87" t="s">
        <v>2448</v>
      </c>
      <c r="EN5821" s="87">
        <v>300</v>
      </c>
    </row>
    <row r="5822" spans="137:144" ht="27.6" customHeight="1">
      <c r="EG5822" s="87" t="s">
        <v>2447</v>
      </c>
      <c r="EH5822" s="87" t="s">
        <v>575</v>
      </c>
      <c r="EI5822" s="87" t="s">
        <v>576</v>
      </c>
      <c r="EM5822" s="87" t="s">
        <v>2448</v>
      </c>
      <c r="EN5822" s="87">
        <v>400</v>
      </c>
    </row>
    <row r="5823" spans="137:144" ht="27.6" customHeight="1">
      <c r="EG5823" s="87" t="s">
        <v>2447</v>
      </c>
      <c r="EH5823" s="87" t="s">
        <v>1018</v>
      </c>
      <c r="EI5823" s="87" t="s">
        <v>2434</v>
      </c>
      <c r="EM5823" s="87" t="s">
        <v>2448</v>
      </c>
      <c r="EN5823" s="87">
        <v>150</v>
      </c>
    </row>
    <row r="5824" spans="137:144" ht="27.6" customHeight="1">
      <c r="EG5824" s="87" t="s">
        <v>2447</v>
      </c>
      <c r="EH5824" s="87" t="s">
        <v>2675</v>
      </c>
      <c r="EI5824" s="87" t="s">
        <v>586</v>
      </c>
      <c r="EM5824" s="87" t="s">
        <v>2448</v>
      </c>
      <c r="EN5824" s="87">
        <v>1750</v>
      </c>
    </row>
    <row r="5825" spans="137:144" ht="27.6" customHeight="1">
      <c r="EG5825" s="87" t="s">
        <v>2447</v>
      </c>
      <c r="EH5825" s="87" t="s">
        <v>593</v>
      </c>
      <c r="EI5825" s="87" t="s">
        <v>2440</v>
      </c>
      <c r="EM5825" s="87" t="s">
        <v>2448</v>
      </c>
      <c r="EN5825" s="87">
        <v>250</v>
      </c>
    </row>
    <row r="5826" spans="137:144" ht="27.6" customHeight="1">
      <c r="EG5826" s="87" t="s">
        <v>2447</v>
      </c>
      <c r="EH5826" s="87" t="s">
        <v>1026</v>
      </c>
      <c r="EI5826" s="87" t="s">
        <v>2678</v>
      </c>
      <c r="EM5826" s="87" t="s">
        <v>2448</v>
      </c>
      <c r="EN5826" s="87">
        <v>200</v>
      </c>
    </row>
    <row r="5827" spans="137:144" ht="27.6" customHeight="1">
      <c r="EG5827" s="87" t="s">
        <v>2447</v>
      </c>
      <c r="EH5827" s="87" t="s">
        <v>604</v>
      </c>
      <c r="EI5827" s="87" t="s">
        <v>2680</v>
      </c>
      <c r="EM5827" s="87" t="s">
        <v>2448</v>
      </c>
      <c r="EN5827" s="87">
        <v>200</v>
      </c>
    </row>
    <row r="5828" spans="137:144" ht="27.6" customHeight="1">
      <c r="EG5828" s="87" t="s">
        <v>2447</v>
      </c>
      <c r="EH5828" s="87" t="s">
        <v>2682</v>
      </c>
      <c r="EI5828" s="87" t="s">
        <v>602</v>
      </c>
      <c r="EM5828" s="87" t="s">
        <v>2448</v>
      </c>
      <c r="EN5828" s="87">
        <v>750</v>
      </c>
    </row>
    <row r="5829" spans="137:144" ht="27.6" customHeight="1">
      <c r="EG5829" s="87" t="s">
        <v>2447</v>
      </c>
      <c r="EH5829" s="87" t="s">
        <v>4149</v>
      </c>
      <c r="EI5829" s="87" t="s">
        <v>4150</v>
      </c>
      <c r="EM5829" s="87" t="s">
        <v>2448</v>
      </c>
      <c r="EN5829" s="87">
        <v>50</v>
      </c>
    </row>
    <row r="5830" spans="137:144" ht="27.6" customHeight="1">
      <c r="EG5830" s="87" t="s">
        <v>2447</v>
      </c>
      <c r="EH5830" s="87" t="s">
        <v>4151</v>
      </c>
      <c r="EI5830" s="87" t="s">
        <v>4152</v>
      </c>
      <c r="EM5830" s="87" t="s">
        <v>2448</v>
      </c>
      <c r="EN5830" s="87">
        <v>100</v>
      </c>
    </row>
    <row r="5831" spans="137:144" ht="27.6" customHeight="1">
      <c r="EG5831" s="87" t="s">
        <v>2447</v>
      </c>
      <c r="EH5831" s="87" t="s">
        <v>4153</v>
      </c>
      <c r="EI5831" s="87" t="s">
        <v>4154</v>
      </c>
      <c r="EM5831" s="87" t="s">
        <v>2448</v>
      </c>
      <c r="EN5831" s="87">
        <v>250</v>
      </c>
    </row>
    <row r="5832" spans="137:144" ht="27.6" customHeight="1">
      <c r="EG5832" s="87" t="s">
        <v>2447</v>
      </c>
      <c r="EH5832" s="87" t="s">
        <v>4155</v>
      </c>
      <c r="EI5832" s="87" t="s">
        <v>4156</v>
      </c>
      <c r="EM5832" s="87" t="s">
        <v>2448</v>
      </c>
      <c r="EN5832" s="87">
        <v>200</v>
      </c>
    </row>
    <row r="5833" spans="137:144" ht="27.6" customHeight="1">
      <c r="EG5833" s="87" t="s">
        <v>2447</v>
      </c>
      <c r="EH5833" s="87" t="s">
        <v>4157</v>
      </c>
      <c r="EI5833" s="87" t="s">
        <v>4158</v>
      </c>
      <c r="EM5833" s="87" t="s">
        <v>2448</v>
      </c>
      <c r="EN5833" s="87">
        <v>100</v>
      </c>
    </row>
    <row r="5834" spans="137:144" ht="27.6" customHeight="1">
      <c r="EG5834" s="87" t="s">
        <v>2447</v>
      </c>
      <c r="EH5834" s="87" t="s">
        <v>4159</v>
      </c>
      <c r="EI5834" s="87" t="s">
        <v>4160</v>
      </c>
      <c r="EM5834" s="87" t="s">
        <v>2448</v>
      </c>
      <c r="EN5834" s="87">
        <v>100</v>
      </c>
    </row>
    <row r="5835" spans="137:144" ht="27.6" customHeight="1">
      <c r="EG5835" s="87" t="s">
        <v>2447</v>
      </c>
      <c r="EH5835" s="87" t="s">
        <v>4161</v>
      </c>
      <c r="EI5835" s="87" t="s">
        <v>4162</v>
      </c>
      <c r="EM5835" s="87" t="s">
        <v>2448</v>
      </c>
      <c r="EN5835" s="87">
        <v>900</v>
      </c>
    </row>
    <row r="5836" spans="137:144" ht="27.6" customHeight="1">
      <c r="EG5836" s="87" t="s">
        <v>2447</v>
      </c>
      <c r="EH5836" s="87" t="s">
        <v>4163</v>
      </c>
      <c r="EI5836" s="87" t="s">
        <v>4164</v>
      </c>
      <c r="EM5836" s="87" t="s">
        <v>2448</v>
      </c>
      <c r="EN5836" s="87">
        <v>50</v>
      </c>
    </row>
    <row r="5837" spans="137:144" ht="27.6" customHeight="1">
      <c r="EG5837" s="87" t="s">
        <v>2447</v>
      </c>
      <c r="EH5837" s="87" t="s">
        <v>4165</v>
      </c>
      <c r="EI5837" s="87" t="s">
        <v>4166</v>
      </c>
      <c r="EM5837" s="87" t="s">
        <v>2448</v>
      </c>
      <c r="EN5837" s="87">
        <v>250</v>
      </c>
    </row>
    <row r="5838" spans="137:144" ht="27.6" customHeight="1">
      <c r="EG5838" s="87" t="s">
        <v>2447</v>
      </c>
      <c r="EH5838" s="87" t="s">
        <v>4167</v>
      </c>
      <c r="EI5838" s="87" t="s">
        <v>4168</v>
      </c>
      <c r="EM5838" s="87" t="s">
        <v>2448</v>
      </c>
      <c r="EN5838" s="87">
        <v>200</v>
      </c>
    </row>
    <row r="5839" spans="137:144" ht="27.6" customHeight="1">
      <c r="EG5839" s="87" t="s">
        <v>2447</v>
      </c>
      <c r="EH5839" s="87" t="s">
        <v>4169</v>
      </c>
      <c r="EI5839" s="87" t="s">
        <v>4170</v>
      </c>
      <c r="EM5839" s="87" t="s">
        <v>2448</v>
      </c>
      <c r="EN5839" s="87">
        <v>200</v>
      </c>
    </row>
    <row r="5840" spans="137:144" ht="27.6" customHeight="1">
      <c r="EG5840" s="87" t="s">
        <v>2447</v>
      </c>
      <c r="EH5840" s="87" t="s">
        <v>4171</v>
      </c>
      <c r="EI5840" s="87" t="s">
        <v>4172</v>
      </c>
      <c r="EM5840" s="87" t="s">
        <v>2448</v>
      </c>
      <c r="EN5840" s="87">
        <v>50</v>
      </c>
    </row>
    <row r="5841" spans="137:144" ht="27.6" customHeight="1">
      <c r="EG5841" s="87" t="s">
        <v>2447</v>
      </c>
      <c r="EH5841" s="87" t="s">
        <v>4173</v>
      </c>
      <c r="EI5841" s="87" t="s">
        <v>4174</v>
      </c>
      <c r="EM5841" s="87" t="s">
        <v>2448</v>
      </c>
      <c r="EN5841" s="87">
        <v>150</v>
      </c>
    </row>
    <row r="5842" spans="137:144" ht="27.6" customHeight="1">
      <c r="EG5842" s="87" t="s">
        <v>2447</v>
      </c>
      <c r="EH5842" s="87" t="s">
        <v>4175</v>
      </c>
      <c r="EI5842" s="87" t="s">
        <v>4176</v>
      </c>
      <c r="EM5842" s="87" t="s">
        <v>2448</v>
      </c>
      <c r="EN5842" s="87">
        <v>150</v>
      </c>
    </row>
    <row r="5843" spans="137:144" ht="27.6" customHeight="1">
      <c r="EG5843" s="87" t="s">
        <v>2447</v>
      </c>
      <c r="EH5843" s="87" t="s">
        <v>4177</v>
      </c>
      <c r="EI5843" s="87" t="s">
        <v>4178</v>
      </c>
      <c r="EM5843" s="87" t="s">
        <v>2448</v>
      </c>
      <c r="EN5843" s="87">
        <v>200</v>
      </c>
    </row>
    <row r="5844" spans="137:144" ht="27.6" customHeight="1">
      <c r="EG5844" s="87" t="s">
        <v>2447</v>
      </c>
      <c r="EH5844" s="87" t="s">
        <v>4179</v>
      </c>
      <c r="EI5844" s="87" t="s">
        <v>4180</v>
      </c>
      <c r="EM5844" s="87" t="s">
        <v>2448</v>
      </c>
      <c r="EN5844" s="87">
        <v>100</v>
      </c>
    </row>
    <row r="5845" spans="137:144" ht="27.6" customHeight="1">
      <c r="EG5845" s="87" t="s">
        <v>2447</v>
      </c>
      <c r="EH5845" s="87" t="s">
        <v>4181</v>
      </c>
      <c r="EI5845" s="87" t="s">
        <v>4182</v>
      </c>
      <c r="EM5845" s="87" t="s">
        <v>2448</v>
      </c>
      <c r="EN5845" s="87">
        <v>100</v>
      </c>
    </row>
    <row r="5846" spans="137:144" ht="27.6" customHeight="1">
      <c r="EG5846" s="87" t="s">
        <v>2447</v>
      </c>
      <c r="EH5846" s="87" t="s">
        <v>4183</v>
      </c>
      <c r="EI5846" s="87" t="s">
        <v>4184</v>
      </c>
      <c r="EM5846" s="87" t="s">
        <v>2448</v>
      </c>
      <c r="EN5846" s="87">
        <v>50</v>
      </c>
    </row>
    <row r="5847" spans="137:144" ht="27.6" customHeight="1">
      <c r="EG5847" s="87" t="s">
        <v>2447</v>
      </c>
      <c r="EH5847" s="87" t="s">
        <v>4185</v>
      </c>
      <c r="EI5847" s="87" t="s">
        <v>4186</v>
      </c>
      <c r="EM5847" s="87" t="s">
        <v>2448</v>
      </c>
      <c r="EN5847" s="87">
        <v>200</v>
      </c>
    </row>
    <row r="5848" spans="137:144" ht="27.6" customHeight="1">
      <c r="EG5848" s="87" t="s">
        <v>2447</v>
      </c>
      <c r="EH5848" s="87" t="s">
        <v>4187</v>
      </c>
      <c r="EI5848" s="87" t="s">
        <v>4188</v>
      </c>
      <c r="EM5848" s="87" t="s">
        <v>2448</v>
      </c>
      <c r="EN5848" s="87">
        <v>200</v>
      </c>
    </row>
    <row r="5849" spans="137:144" ht="27.6" customHeight="1">
      <c r="EG5849" s="87" t="s">
        <v>2447</v>
      </c>
      <c r="EH5849" s="87" t="s">
        <v>4189</v>
      </c>
      <c r="EI5849" s="87" t="s">
        <v>4190</v>
      </c>
      <c r="EM5849" s="87" t="s">
        <v>2448</v>
      </c>
      <c r="EN5849" s="87">
        <v>200</v>
      </c>
    </row>
    <row r="5850" spans="137:144" ht="27.6" customHeight="1">
      <c r="EG5850" s="87" t="s">
        <v>2447</v>
      </c>
      <c r="EH5850" s="87" t="s">
        <v>4191</v>
      </c>
      <c r="EI5850" s="87" t="s">
        <v>4192</v>
      </c>
      <c r="EM5850" s="87" t="s">
        <v>2448</v>
      </c>
      <c r="EN5850" s="87">
        <v>150</v>
      </c>
    </row>
    <row r="5851" spans="137:144" ht="27.6" customHeight="1">
      <c r="EG5851" s="87" t="s">
        <v>2447</v>
      </c>
      <c r="EH5851" s="87" t="s">
        <v>4193</v>
      </c>
      <c r="EI5851" s="87" t="s">
        <v>4194</v>
      </c>
      <c r="EM5851" s="87" t="s">
        <v>2448</v>
      </c>
      <c r="EN5851" s="87">
        <v>100</v>
      </c>
    </row>
    <row r="5852" spans="137:144" ht="27.6" customHeight="1">
      <c r="EG5852" s="87" t="s">
        <v>2447</v>
      </c>
      <c r="EH5852" s="87" t="s">
        <v>4195</v>
      </c>
      <c r="EI5852" s="87" t="s">
        <v>4196</v>
      </c>
      <c r="EM5852" s="87" t="s">
        <v>2448</v>
      </c>
      <c r="EN5852" s="87">
        <v>100</v>
      </c>
    </row>
    <row r="5853" spans="137:144" ht="27.6" customHeight="1">
      <c r="EG5853" s="87" t="s">
        <v>2447</v>
      </c>
      <c r="EH5853" s="87" t="s">
        <v>4197</v>
      </c>
      <c r="EI5853" s="87" t="s">
        <v>4198</v>
      </c>
      <c r="EM5853" s="87" t="s">
        <v>2448</v>
      </c>
      <c r="EN5853" s="87">
        <v>50</v>
      </c>
    </row>
    <row r="5854" spans="137:144" ht="27.6" customHeight="1">
      <c r="EG5854" s="87" t="s">
        <v>2447</v>
      </c>
      <c r="EH5854" s="87" t="s">
        <v>4199</v>
      </c>
      <c r="EI5854" s="87" t="s">
        <v>4200</v>
      </c>
      <c r="EM5854" s="87" t="s">
        <v>2448</v>
      </c>
      <c r="EN5854" s="87">
        <v>250</v>
      </c>
    </row>
    <row r="5855" spans="137:144" ht="27.6" customHeight="1">
      <c r="EG5855" s="87" t="s">
        <v>2447</v>
      </c>
      <c r="EH5855" s="87" t="s">
        <v>4201</v>
      </c>
      <c r="EI5855" s="87" t="s">
        <v>4202</v>
      </c>
      <c r="EM5855" s="87" t="s">
        <v>2448</v>
      </c>
      <c r="EN5855" s="87">
        <v>250</v>
      </c>
    </row>
    <row r="5856" spans="137:144" ht="27.6" customHeight="1">
      <c r="EG5856" s="87" t="s">
        <v>2447</v>
      </c>
      <c r="EH5856" s="87" t="s">
        <v>4203</v>
      </c>
      <c r="EI5856" s="87" t="s">
        <v>4204</v>
      </c>
      <c r="EM5856" s="87" t="s">
        <v>2448</v>
      </c>
      <c r="EN5856" s="87">
        <v>150</v>
      </c>
    </row>
    <row r="5857" spans="137:144" ht="27.6" customHeight="1">
      <c r="EG5857" s="87" t="s">
        <v>2447</v>
      </c>
      <c r="EH5857" s="87" t="s">
        <v>4205</v>
      </c>
      <c r="EI5857" s="87" t="s">
        <v>4206</v>
      </c>
      <c r="EM5857" s="87" t="s">
        <v>2448</v>
      </c>
      <c r="EN5857" s="87">
        <v>450</v>
      </c>
    </row>
    <row r="5858" spans="137:144" ht="27.6" customHeight="1">
      <c r="EG5858" s="87" t="s">
        <v>2447</v>
      </c>
      <c r="EH5858" s="87" t="s">
        <v>4207</v>
      </c>
      <c r="EI5858" s="87" t="s">
        <v>4208</v>
      </c>
      <c r="EM5858" s="87" t="s">
        <v>2448</v>
      </c>
      <c r="EN5858" s="87">
        <v>100</v>
      </c>
    </row>
    <row r="5859" spans="137:144" ht="27.6" customHeight="1">
      <c r="EG5859" s="87" t="s">
        <v>2447</v>
      </c>
      <c r="EH5859" s="87" t="s">
        <v>4209</v>
      </c>
      <c r="EI5859" s="87" t="s">
        <v>4210</v>
      </c>
      <c r="EM5859" s="87" t="s">
        <v>2448</v>
      </c>
      <c r="EN5859" s="87">
        <v>100</v>
      </c>
    </row>
    <row r="5860" spans="137:144" ht="27.6" customHeight="1">
      <c r="EG5860" s="87" t="s">
        <v>2447</v>
      </c>
      <c r="EH5860" s="87" t="s">
        <v>4211</v>
      </c>
      <c r="EI5860" s="87" t="s">
        <v>4212</v>
      </c>
      <c r="EM5860" s="87" t="s">
        <v>2448</v>
      </c>
      <c r="EN5860" s="87">
        <v>100</v>
      </c>
    </row>
    <row r="5861" spans="137:144" ht="27.6" customHeight="1">
      <c r="EG5861" s="87" t="s">
        <v>2447</v>
      </c>
      <c r="EH5861" s="87" t="s">
        <v>4213</v>
      </c>
      <c r="EI5861" s="87" t="s">
        <v>4214</v>
      </c>
      <c r="EM5861" s="87" t="s">
        <v>2448</v>
      </c>
      <c r="EN5861" s="87">
        <v>150</v>
      </c>
    </row>
    <row r="5862" spans="137:144" ht="27.6" customHeight="1">
      <c r="EG5862" s="87" t="s">
        <v>2447</v>
      </c>
      <c r="EH5862" s="87" t="s">
        <v>4215</v>
      </c>
      <c r="EI5862" s="87" t="s">
        <v>4216</v>
      </c>
      <c r="EM5862" s="87" t="s">
        <v>2448</v>
      </c>
      <c r="EN5862" s="87">
        <v>150</v>
      </c>
    </row>
    <row r="5863" spans="137:144" ht="27.6" customHeight="1">
      <c r="EG5863" s="87" t="s">
        <v>2447</v>
      </c>
      <c r="EH5863" s="87" t="s">
        <v>4142</v>
      </c>
      <c r="EI5863" s="87" t="s">
        <v>4143</v>
      </c>
      <c r="EM5863" s="87" t="s">
        <v>2448</v>
      </c>
      <c r="EN5863" s="87">
        <v>200</v>
      </c>
    </row>
    <row r="5864" spans="137:144" ht="27.6" customHeight="1">
      <c r="EG5864" s="87" t="s">
        <v>2447</v>
      </c>
      <c r="EH5864" s="87" t="s">
        <v>3724</v>
      </c>
      <c r="EI5864" s="87" t="s">
        <v>4217</v>
      </c>
      <c r="EM5864" s="87" t="s">
        <v>2448</v>
      </c>
      <c r="EN5864" s="87">
        <v>550</v>
      </c>
    </row>
    <row r="5865" spans="137:144" ht="27.6" customHeight="1">
      <c r="EG5865" s="87" t="s">
        <v>2447</v>
      </c>
      <c r="EH5865" s="87" t="s">
        <v>3726</v>
      </c>
      <c r="EI5865" s="87" t="s">
        <v>4218</v>
      </c>
      <c r="EM5865" s="87" t="s">
        <v>2448</v>
      </c>
      <c r="EN5865" s="87">
        <v>450</v>
      </c>
    </row>
    <row r="5866" spans="137:144" ht="27.6" customHeight="1">
      <c r="EG5866" s="87" t="s">
        <v>2447</v>
      </c>
      <c r="EH5866" s="87" t="s">
        <v>3728</v>
      </c>
      <c r="EI5866" s="87" t="s">
        <v>4219</v>
      </c>
      <c r="EM5866" s="87" t="s">
        <v>2448</v>
      </c>
      <c r="EN5866" s="87">
        <v>300</v>
      </c>
    </row>
    <row r="5867" spans="137:144" ht="27.6" customHeight="1">
      <c r="EG5867" s="87" t="s">
        <v>2447</v>
      </c>
      <c r="EH5867" s="87" t="s">
        <v>3730</v>
      </c>
      <c r="EI5867" s="87" t="s">
        <v>4220</v>
      </c>
      <c r="EM5867" s="87" t="s">
        <v>2448</v>
      </c>
      <c r="EN5867" s="87">
        <v>150</v>
      </c>
    </row>
    <row r="5868" spans="137:144" ht="27.6" customHeight="1">
      <c r="EG5868" s="87" t="s">
        <v>2447</v>
      </c>
      <c r="EH5868" s="87" t="s">
        <v>3734</v>
      </c>
      <c r="EI5868" s="87" t="s">
        <v>4221</v>
      </c>
      <c r="EM5868" s="87" t="s">
        <v>2448</v>
      </c>
      <c r="EN5868" s="87">
        <v>250</v>
      </c>
    </row>
    <row r="5869" spans="137:144" ht="27.6" customHeight="1">
      <c r="EG5869" s="87" t="s">
        <v>2447</v>
      </c>
      <c r="EH5869" s="87" t="s">
        <v>3736</v>
      </c>
      <c r="EI5869" s="87" t="s">
        <v>3417</v>
      </c>
      <c r="EM5869" s="87" t="s">
        <v>2448</v>
      </c>
      <c r="EN5869" s="87">
        <v>100</v>
      </c>
    </row>
    <row r="5870" spans="137:144" ht="27.6" customHeight="1">
      <c r="EG5870" s="87" t="s">
        <v>2447</v>
      </c>
      <c r="EH5870" s="87" t="s">
        <v>3738</v>
      </c>
      <c r="EI5870" s="87" t="s">
        <v>4222</v>
      </c>
      <c r="EM5870" s="87" t="s">
        <v>2448</v>
      </c>
      <c r="EN5870" s="87">
        <v>250</v>
      </c>
    </row>
    <row r="5871" spans="137:144" ht="27.6" customHeight="1">
      <c r="EG5871" s="87" t="s">
        <v>2447</v>
      </c>
      <c r="EH5871" s="87" t="s">
        <v>4223</v>
      </c>
      <c r="EI5871" s="87" t="s">
        <v>4224</v>
      </c>
      <c r="EM5871" s="87" t="s">
        <v>2448</v>
      </c>
      <c r="EN5871" s="87">
        <v>200</v>
      </c>
    </row>
    <row r="5872" spans="137:144" ht="27.6" customHeight="1">
      <c r="EG5872" s="87" t="s">
        <v>2447</v>
      </c>
      <c r="EH5872" s="87" t="s">
        <v>4225</v>
      </c>
      <c r="EI5872" s="87" t="s">
        <v>4226</v>
      </c>
      <c r="EM5872" s="87" t="s">
        <v>2448</v>
      </c>
      <c r="EN5872" s="87">
        <v>900</v>
      </c>
    </row>
    <row r="5873" spans="137:144" ht="27.6" customHeight="1">
      <c r="EG5873" s="87" t="s">
        <v>2447</v>
      </c>
      <c r="EH5873" s="87" t="s">
        <v>3740</v>
      </c>
      <c r="EI5873" s="87" t="s">
        <v>4227</v>
      </c>
      <c r="EM5873" s="87" t="s">
        <v>2448</v>
      </c>
      <c r="EN5873" s="87">
        <v>350</v>
      </c>
    </row>
    <row r="5874" spans="137:144" ht="27.6" customHeight="1">
      <c r="EG5874" s="87" t="s">
        <v>2447</v>
      </c>
      <c r="EH5874" s="87" t="s">
        <v>3742</v>
      </c>
      <c r="EI5874" s="87" t="s">
        <v>4228</v>
      </c>
      <c r="EM5874" s="87" t="s">
        <v>2448</v>
      </c>
      <c r="EN5874" s="87">
        <v>100</v>
      </c>
    </row>
    <row r="5875" spans="137:144" ht="27.6" customHeight="1">
      <c r="EG5875" s="87" t="s">
        <v>2447</v>
      </c>
      <c r="EH5875" s="87" t="s">
        <v>3744</v>
      </c>
      <c r="EI5875" s="87" t="s">
        <v>4229</v>
      </c>
      <c r="EM5875" s="87" t="s">
        <v>2448</v>
      </c>
      <c r="EN5875" s="87">
        <v>250</v>
      </c>
    </row>
    <row r="5876" spans="137:144" ht="27.6" customHeight="1">
      <c r="EG5876" s="87" t="s">
        <v>2447</v>
      </c>
      <c r="EH5876" s="87" t="s">
        <v>3746</v>
      </c>
      <c r="EI5876" s="87" t="s">
        <v>4230</v>
      </c>
      <c r="EM5876" s="87" t="s">
        <v>2448</v>
      </c>
      <c r="EN5876" s="87">
        <v>300</v>
      </c>
    </row>
    <row r="5877" spans="137:144" ht="27.6" customHeight="1">
      <c r="EG5877" s="87" t="s">
        <v>2447</v>
      </c>
      <c r="EH5877" s="87" t="s">
        <v>3748</v>
      </c>
      <c r="EI5877" s="87" t="s">
        <v>4231</v>
      </c>
      <c r="EM5877" s="87" t="s">
        <v>2448</v>
      </c>
      <c r="EN5877" s="87">
        <v>300</v>
      </c>
    </row>
    <row r="5878" spans="137:144" ht="27.6" customHeight="1">
      <c r="EG5878" s="87" t="s">
        <v>2447</v>
      </c>
      <c r="EH5878" s="87" t="s">
        <v>3750</v>
      </c>
      <c r="EI5878" s="87" t="s">
        <v>4232</v>
      </c>
      <c r="EM5878" s="87" t="s">
        <v>2448</v>
      </c>
      <c r="EN5878" s="87">
        <v>350</v>
      </c>
    </row>
    <row r="5879" spans="137:144" ht="27.6" customHeight="1">
      <c r="EG5879" s="87" t="s">
        <v>2447</v>
      </c>
      <c r="EH5879" s="87" t="s">
        <v>3752</v>
      </c>
      <c r="EI5879" s="87" t="s">
        <v>4233</v>
      </c>
      <c r="EM5879" s="87" t="s">
        <v>2448</v>
      </c>
      <c r="EN5879" s="87">
        <v>200</v>
      </c>
    </row>
    <row r="5880" spans="137:144" ht="27.6" customHeight="1">
      <c r="EG5880" s="87" t="s">
        <v>2447</v>
      </c>
      <c r="EH5880" s="87" t="s">
        <v>3754</v>
      </c>
      <c r="EI5880" s="87" t="s">
        <v>4234</v>
      </c>
      <c r="EM5880" s="87" t="s">
        <v>2448</v>
      </c>
      <c r="EN5880" s="87">
        <v>150</v>
      </c>
    </row>
    <row r="5881" spans="137:144" ht="27.6" customHeight="1">
      <c r="EG5881" s="87" t="s">
        <v>2447</v>
      </c>
      <c r="EH5881" s="87" t="s">
        <v>3756</v>
      </c>
      <c r="EI5881" s="87" t="s">
        <v>4235</v>
      </c>
      <c r="EM5881" s="87" t="s">
        <v>2448</v>
      </c>
      <c r="EN5881" s="87">
        <v>300</v>
      </c>
    </row>
    <row r="5882" spans="137:144" ht="27.6" customHeight="1">
      <c r="EG5882" s="87" t="s">
        <v>2447</v>
      </c>
      <c r="EH5882" s="87" t="s">
        <v>3758</v>
      </c>
      <c r="EI5882" s="87" t="s">
        <v>4236</v>
      </c>
      <c r="EM5882" s="87" t="s">
        <v>2448</v>
      </c>
      <c r="EN5882" s="87">
        <v>150</v>
      </c>
    </row>
    <row r="5883" spans="137:144" ht="27.6" customHeight="1">
      <c r="EG5883" s="87" t="s">
        <v>2447</v>
      </c>
      <c r="EH5883" s="87" t="s">
        <v>3760</v>
      </c>
      <c r="EI5883" s="87" t="s">
        <v>4237</v>
      </c>
      <c r="EM5883" s="87" t="s">
        <v>2448</v>
      </c>
      <c r="EN5883" s="87">
        <v>250</v>
      </c>
    </row>
    <row r="5884" spans="137:144" ht="27.6" customHeight="1">
      <c r="EG5884" s="87" t="s">
        <v>2447</v>
      </c>
      <c r="EH5884" s="87" t="s">
        <v>3762</v>
      </c>
      <c r="EI5884" s="87" t="s">
        <v>4238</v>
      </c>
      <c r="EM5884" s="87" t="s">
        <v>2448</v>
      </c>
      <c r="EN5884" s="87">
        <v>50</v>
      </c>
    </row>
    <row r="5885" spans="137:144" ht="27.6" customHeight="1">
      <c r="EG5885" s="87" t="s">
        <v>2447</v>
      </c>
      <c r="EH5885" s="87" t="s">
        <v>3764</v>
      </c>
      <c r="EI5885" s="87" t="s">
        <v>4239</v>
      </c>
      <c r="EM5885" s="87" t="s">
        <v>2448</v>
      </c>
      <c r="EN5885" s="87">
        <v>200</v>
      </c>
    </row>
    <row r="5886" spans="137:144" ht="27.6" customHeight="1">
      <c r="EG5886" s="87" t="s">
        <v>2447</v>
      </c>
      <c r="EH5886" s="87" t="s">
        <v>3766</v>
      </c>
      <c r="EI5886" s="87" t="s">
        <v>4240</v>
      </c>
      <c r="EM5886" s="87" t="s">
        <v>2448</v>
      </c>
      <c r="EN5886" s="87">
        <v>200</v>
      </c>
    </row>
    <row r="5887" spans="137:144" ht="27.6" customHeight="1">
      <c r="EG5887" s="87" t="s">
        <v>2447</v>
      </c>
      <c r="EH5887" s="87" t="s">
        <v>4241</v>
      </c>
      <c r="EI5887" s="87" t="s">
        <v>4242</v>
      </c>
      <c r="EM5887" s="87" t="s">
        <v>2448</v>
      </c>
      <c r="EN5887" s="87">
        <v>200</v>
      </c>
    </row>
    <row r="5888" spans="137:144" ht="27.6" customHeight="1">
      <c r="EG5888" s="87" t="s">
        <v>2447</v>
      </c>
      <c r="EH5888" s="87" t="s">
        <v>4243</v>
      </c>
      <c r="EI5888" s="87" t="s">
        <v>4244</v>
      </c>
      <c r="EM5888" s="87" t="s">
        <v>2448</v>
      </c>
      <c r="EN5888" s="87">
        <v>100</v>
      </c>
    </row>
    <row r="5889" spans="137:144" ht="27.6" customHeight="1">
      <c r="EG5889" s="87" t="s">
        <v>2447</v>
      </c>
      <c r="EH5889" s="87" t="s">
        <v>4245</v>
      </c>
      <c r="EI5889" s="87" t="s">
        <v>4246</v>
      </c>
      <c r="EM5889" s="87" t="s">
        <v>2448</v>
      </c>
      <c r="EN5889" s="87">
        <v>50</v>
      </c>
    </row>
    <row r="5890" spans="137:144" ht="27.6" customHeight="1">
      <c r="EG5890" s="87" t="s">
        <v>2447</v>
      </c>
      <c r="EH5890" s="87" t="s">
        <v>4247</v>
      </c>
      <c r="EI5890" s="87" t="s">
        <v>4248</v>
      </c>
      <c r="EM5890" s="87" t="s">
        <v>2448</v>
      </c>
      <c r="EN5890" s="87">
        <v>50</v>
      </c>
    </row>
    <row r="5891" spans="137:144" ht="27.6" customHeight="1">
      <c r="EG5891" s="87" t="s">
        <v>2447</v>
      </c>
      <c r="EH5891" s="87" t="s">
        <v>4249</v>
      </c>
      <c r="EI5891" s="87" t="s">
        <v>4250</v>
      </c>
      <c r="EM5891" s="87" t="s">
        <v>2448</v>
      </c>
      <c r="EN5891" s="87">
        <v>50</v>
      </c>
    </row>
    <row r="5892" spans="137:144" ht="27.6" customHeight="1">
      <c r="EG5892" s="87" t="s">
        <v>2447</v>
      </c>
      <c r="EH5892" s="87" t="s">
        <v>4251</v>
      </c>
      <c r="EI5892" s="87" t="s">
        <v>4252</v>
      </c>
      <c r="EM5892" s="87" t="s">
        <v>2448</v>
      </c>
      <c r="EN5892" s="87">
        <v>650</v>
      </c>
    </row>
    <row r="5893" spans="137:144" ht="27.6" customHeight="1">
      <c r="EG5893" s="87" t="s">
        <v>2447</v>
      </c>
      <c r="EH5893" s="87" t="s">
        <v>4253</v>
      </c>
      <c r="EI5893" s="87" t="s">
        <v>4254</v>
      </c>
      <c r="EM5893" s="87" t="s">
        <v>2448</v>
      </c>
      <c r="EN5893" s="87">
        <v>400</v>
      </c>
    </row>
    <row r="5894" spans="137:144" ht="27.6" customHeight="1">
      <c r="EG5894" s="87" t="s">
        <v>2447</v>
      </c>
      <c r="EH5894" s="87" t="s">
        <v>4255</v>
      </c>
      <c r="EI5894" s="87" t="s">
        <v>4256</v>
      </c>
      <c r="EM5894" s="87" t="s">
        <v>2448</v>
      </c>
      <c r="EN5894" s="87">
        <v>1900</v>
      </c>
    </row>
    <row r="5895" spans="137:144" ht="27.6" customHeight="1">
      <c r="EG5895" s="87" t="s">
        <v>2447</v>
      </c>
      <c r="EH5895" s="87" t="s">
        <v>4257</v>
      </c>
      <c r="EI5895" s="87" t="s">
        <v>4258</v>
      </c>
      <c r="EM5895" s="87" t="s">
        <v>2448</v>
      </c>
      <c r="EN5895" s="87">
        <v>1750</v>
      </c>
    </row>
    <row r="5896" spans="137:144" ht="27.6" customHeight="1">
      <c r="EG5896" s="87" t="s">
        <v>2447</v>
      </c>
      <c r="EH5896" s="87" t="s">
        <v>4259</v>
      </c>
      <c r="EI5896" s="87" t="s">
        <v>4260</v>
      </c>
      <c r="EM5896" s="87" t="s">
        <v>2448</v>
      </c>
      <c r="EN5896" s="87">
        <v>1050</v>
      </c>
    </row>
    <row r="5897" spans="137:144" ht="27.6" customHeight="1">
      <c r="EG5897" s="87" t="s">
        <v>2447</v>
      </c>
      <c r="EH5897" s="87" t="s">
        <v>4261</v>
      </c>
      <c r="EI5897" s="87" t="s">
        <v>4262</v>
      </c>
      <c r="EM5897" s="87" t="s">
        <v>2448</v>
      </c>
      <c r="EN5897" s="87">
        <v>1850</v>
      </c>
    </row>
    <row r="5898" spans="137:144" ht="27.6" customHeight="1">
      <c r="EG5898" s="87" t="s">
        <v>2447</v>
      </c>
      <c r="EH5898" s="87" t="s">
        <v>4263</v>
      </c>
      <c r="EI5898" s="87" t="s">
        <v>4264</v>
      </c>
      <c r="EM5898" s="87" t="s">
        <v>2448</v>
      </c>
      <c r="EN5898" s="87">
        <v>1000</v>
      </c>
    </row>
    <row r="5899" spans="137:144" ht="27.6" customHeight="1">
      <c r="EG5899" s="87" t="s">
        <v>2447</v>
      </c>
      <c r="EH5899" s="87" t="s">
        <v>4265</v>
      </c>
      <c r="EI5899" s="87" t="s">
        <v>4266</v>
      </c>
      <c r="EM5899" s="87" t="s">
        <v>2448</v>
      </c>
      <c r="EN5899" s="87">
        <v>400</v>
      </c>
    </row>
    <row r="5900" spans="137:144" ht="27.6" customHeight="1">
      <c r="EG5900" s="87" t="s">
        <v>2447</v>
      </c>
      <c r="EH5900" s="87" t="s">
        <v>4267</v>
      </c>
      <c r="EI5900" s="87" t="s">
        <v>4268</v>
      </c>
      <c r="EM5900" s="87" t="s">
        <v>2448</v>
      </c>
      <c r="EN5900" s="87">
        <v>100</v>
      </c>
    </row>
    <row r="5901" spans="137:144" ht="27.6" customHeight="1">
      <c r="EG5901" s="87" t="s">
        <v>2447</v>
      </c>
      <c r="EH5901" s="87" t="s">
        <v>4269</v>
      </c>
      <c r="EI5901" s="87" t="s">
        <v>4270</v>
      </c>
      <c r="EM5901" s="87" t="s">
        <v>2448</v>
      </c>
      <c r="EN5901" s="87">
        <v>350</v>
      </c>
    </row>
    <row r="5902" spans="137:144" ht="27.6" customHeight="1">
      <c r="EG5902" s="87" t="s">
        <v>2447</v>
      </c>
      <c r="EH5902" s="87" t="s">
        <v>4271</v>
      </c>
      <c r="EI5902" s="87" t="s">
        <v>4272</v>
      </c>
      <c r="EM5902" s="87" t="s">
        <v>2448</v>
      </c>
      <c r="EN5902" s="87">
        <v>300</v>
      </c>
    </row>
    <row r="5903" spans="137:144" ht="27.6" customHeight="1">
      <c r="EG5903" s="87" t="s">
        <v>2447</v>
      </c>
      <c r="EH5903" s="87" t="s">
        <v>4273</v>
      </c>
      <c r="EI5903" s="87" t="s">
        <v>4274</v>
      </c>
      <c r="EM5903" s="87" t="s">
        <v>2448</v>
      </c>
      <c r="EN5903" s="87">
        <v>200</v>
      </c>
    </row>
    <row r="5904" spans="137:144" ht="27.6" customHeight="1">
      <c r="EG5904" s="87" t="s">
        <v>2447</v>
      </c>
      <c r="EH5904" s="87" t="s">
        <v>4275</v>
      </c>
      <c r="EI5904" s="87" t="s">
        <v>4276</v>
      </c>
      <c r="EM5904" s="87" t="s">
        <v>2448</v>
      </c>
      <c r="EN5904" s="87">
        <v>300</v>
      </c>
    </row>
    <row r="5905" spans="137:144" ht="27.6" customHeight="1">
      <c r="EG5905" s="87" t="s">
        <v>2447</v>
      </c>
      <c r="EH5905" s="87" t="s">
        <v>4277</v>
      </c>
      <c r="EI5905" s="87" t="s">
        <v>4278</v>
      </c>
      <c r="EM5905" s="87" t="s">
        <v>2448</v>
      </c>
      <c r="EN5905" s="87">
        <v>150</v>
      </c>
    </row>
    <row r="5906" spans="137:144" ht="27.6" customHeight="1">
      <c r="EG5906" s="87" t="s">
        <v>2447</v>
      </c>
      <c r="EH5906" s="87" t="s">
        <v>4279</v>
      </c>
      <c r="EI5906" s="87" t="s">
        <v>4280</v>
      </c>
      <c r="EM5906" s="87" t="s">
        <v>2448</v>
      </c>
      <c r="EN5906" s="87">
        <v>200</v>
      </c>
    </row>
    <row r="5907" spans="137:144" ht="27.6" customHeight="1">
      <c r="EG5907" s="87" t="s">
        <v>2447</v>
      </c>
      <c r="EH5907" s="87" t="s">
        <v>4281</v>
      </c>
      <c r="EI5907" s="87" t="s">
        <v>4282</v>
      </c>
      <c r="EM5907" s="87" t="s">
        <v>2448</v>
      </c>
      <c r="EN5907" s="87">
        <v>250</v>
      </c>
    </row>
    <row r="5908" spans="137:144" ht="27.6" customHeight="1">
      <c r="EG5908" s="87" t="s">
        <v>2447</v>
      </c>
      <c r="EH5908" s="87" t="s">
        <v>4283</v>
      </c>
      <c r="EI5908" s="87" t="s">
        <v>4284</v>
      </c>
      <c r="EM5908" s="87" t="s">
        <v>2448</v>
      </c>
      <c r="EN5908" s="87">
        <v>250</v>
      </c>
    </row>
    <row r="5909" spans="137:144" ht="27.6" customHeight="1">
      <c r="EG5909" s="87" t="s">
        <v>2447</v>
      </c>
      <c r="EH5909" s="87" t="s">
        <v>4285</v>
      </c>
      <c r="EI5909" s="87" t="s">
        <v>4286</v>
      </c>
      <c r="EM5909" s="87" t="s">
        <v>2448</v>
      </c>
      <c r="EN5909" s="87">
        <v>1000</v>
      </c>
    </row>
    <row r="5910" spans="137:144" ht="27.6" customHeight="1">
      <c r="EG5910" s="87" t="s">
        <v>2447</v>
      </c>
      <c r="EH5910" s="87" t="s">
        <v>4287</v>
      </c>
      <c r="EI5910" s="87" t="s">
        <v>4288</v>
      </c>
      <c r="EM5910" s="87" t="s">
        <v>2448</v>
      </c>
      <c r="EN5910" s="87">
        <v>350</v>
      </c>
    </row>
    <row r="5911" spans="137:144" ht="27.6" customHeight="1">
      <c r="EG5911" s="87" t="s">
        <v>2447</v>
      </c>
      <c r="EH5911" s="87" t="s">
        <v>4289</v>
      </c>
      <c r="EI5911" s="87" t="s">
        <v>4290</v>
      </c>
      <c r="EM5911" s="87" t="s">
        <v>2448</v>
      </c>
      <c r="EN5911" s="87">
        <v>450</v>
      </c>
    </row>
    <row r="5912" spans="137:144" ht="27.6" customHeight="1">
      <c r="EG5912" s="87" t="s">
        <v>2447</v>
      </c>
      <c r="EH5912" s="87" t="s">
        <v>4291</v>
      </c>
      <c r="EI5912" s="87" t="s">
        <v>4292</v>
      </c>
      <c r="EM5912" s="87" t="s">
        <v>2448</v>
      </c>
      <c r="EN5912" s="87">
        <v>350</v>
      </c>
    </row>
    <row r="5913" spans="137:144" ht="27.6" customHeight="1">
      <c r="EG5913" s="87" t="s">
        <v>2447</v>
      </c>
      <c r="EH5913" s="87" t="s">
        <v>4293</v>
      </c>
      <c r="EI5913" s="87" t="s">
        <v>4294</v>
      </c>
      <c r="EM5913" s="87" t="s">
        <v>2448</v>
      </c>
      <c r="EN5913" s="87">
        <v>1800</v>
      </c>
    </row>
    <row r="5914" spans="137:144" ht="27.6" customHeight="1">
      <c r="EG5914" s="87" t="s">
        <v>2447</v>
      </c>
      <c r="EH5914" s="87" t="s">
        <v>4295</v>
      </c>
      <c r="EI5914" s="87" t="s">
        <v>4296</v>
      </c>
      <c r="EM5914" s="87" t="s">
        <v>2448</v>
      </c>
      <c r="EN5914" s="87">
        <v>1700</v>
      </c>
    </row>
    <row r="5915" spans="137:144" ht="27.6" customHeight="1">
      <c r="EG5915" s="87" t="s">
        <v>2447</v>
      </c>
      <c r="EH5915" s="87" t="s">
        <v>4297</v>
      </c>
      <c r="EI5915" s="87" t="s">
        <v>4298</v>
      </c>
      <c r="EM5915" s="87" t="s">
        <v>2448</v>
      </c>
      <c r="EN5915" s="87">
        <v>1500</v>
      </c>
    </row>
    <row r="5916" spans="137:144" ht="27.6" customHeight="1">
      <c r="EG5916" s="87" t="s">
        <v>2447</v>
      </c>
      <c r="EH5916" s="87" t="s">
        <v>4299</v>
      </c>
      <c r="EI5916" s="87" t="s">
        <v>4300</v>
      </c>
      <c r="EM5916" s="87" t="s">
        <v>2448</v>
      </c>
      <c r="EN5916" s="87">
        <v>1900</v>
      </c>
    </row>
    <row r="5917" spans="137:144" ht="27.6" customHeight="1">
      <c r="EG5917" s="87" t="s">
        <v>2447</v>
      </c>
      <c r="EH5917" s="87" t="s">
        <v>4301</v>
      </c>
      <c r="EI5917" s="87" t="s">
        <v>4302</v>
      </c>
      <c r="EM5917" s="87" t="s">
        <v>2448</v>
      </c>
      <c r="EN5917" s="87">
        <v>1400</v>
      </c>
    </row>
    <row r="5918" spans="137:144" ht="27.6" customHeight="1">
      <c r="EG5918" s="87" t="s">
        <v>2447</v>
      </c>
      <c r="EH5918" s="87" t="s">
        <v>4303</v>
      </c>
      <c r="EI5918" s="87" t="s">
        <v>4304</v>
      </c>
      <c r="EM5918" s="87" t="s">
        <v>2448</v>
      </c>
      <c r="EN5918" s="87">
        <v>150</v>
      </c>
    </row>
    <row r="5919" spans="137:144" ht="27.6" customHeight="1">
      <c r="EG5919" s="87" t="s">
        <v>2447</v>
      </c>
      <c r="EH5919" s="87" t="s">
        <v>4305</v>
      </c>
      <c r="EI5919" s="87" t="s">
        <v>4306</v>
      </c>
      <c r="EM5919" s="87" t="s">
        <v>2448</v>
      </c>
      <c r="EN5919" s="87">
        <v>550</v>
      </c>
    </row>
    <row r="5920" spans="137:144" ht="27.6" customHeight="1">
      <c r="EG5920" s="87" t="s">
        <v>2447</v>
      </c>
      <c r="EH5920" s="87" t="s">
        <v>4307</v>
      </c>
      <c r="EI5920" s="87" t="s">
        <v>4308</v>
      </c>
      <c r="EM5920" s="87" t="s">
        <v>2448</v>
      </c>
      <c r="EN5920" s="87">
        <v>200</v>
      </c>
    </row>
    <row r="5921" spans="137:144" ht="27.6" customHeight="1">
      <c r="EG5921" s="87" t="s">
        <v>2447</v>
      </c>
      <c r="EH5921" s="87" t="s">
        <v>4309</v>
      </c>
      <c r="EI5921" s="87" t="s">
        <v>4310</v>
      </c>
      <c r="EM5921" s="87" t="s">
        <v>2448</v>
      </c>
      <c r="EN5921" s="87">
        <v>50</v>
      </c>
    </row>
    <row r="5922" spans="137:144" ht="27.6" customHeight="1">
      <c r="EG5922" s="87" t="s">
        <v>2447</v>
      </c>
      <c r="EH5922" s="87" t="s">
        <v>4311</v>
      </c>
      <c r="EI5922" s="87" t="s">
        <v>4312</v>
      </c>
      <c r="EM5922" s="87" t="s">
        <v>2448</v>
      </c>
      <c r="EN5922" s="87">
        <v>150</v>
      </c>
    </row>
    <row r="5923" spans="137:144" ht="27.6" customHeight="1">
      <c r="EG5923" s="87" t="s">
        <v>2447</v>
      </c>
      <c r="EH5923" s="87" t="s">
        <v>4313</v>
      </c>
      <c r="EI5923" s="87" t="s">
        <v>4314</v>
      </c>
      <c r="EM5923" s="87" t="s">
        <v>2448</v>
      </c>
      <c r="EN5923" s="87">
        <v>250</v>
      </c>
    </row>
    <row r="5924" spans="137:144" ht="27.6" customHeight="1">
      <c r="EG5924" s="87" t="s">
        <v>2447</v>
      </c>
      <c r="EH5924" s="87" t="s">
        <v>4315</v>
      </c>
      <c r="EI5924" s="87" t="s">
        <v>4316</v>
      </c>
      <c r="EM5924" s="87" t="s">
        <v>2448</v>
      </c>
      <c r="EN5924" s="87">
        <v>50</v>
      </c>
    </row>
    <row r="5925" spans="137:144" ht="27.6" customHeight="1">
      <c r="EG5925" s="87" t="s">
        <v>2447</v>
      </c>
      <c r="EH5925" s="87" t="s">
        <v>4317</v>
      </c>
      <c r="EI5925" s="87" t="s">
        <v>4318</v>
      </c>
      <c r="EM5925" s="87" t="s">
        <v>2448</v>
      </c>
      <c r="EN5925" s="87">
        <v>50</v>
      </c>
    </row>
    <row r="5926" spans="137:144" ht="27.6" customHeight="1">
      <c r="EG5926" s="87" t="s">
        <v>2447</v>
      </c>
      <c r="EH5926" s="87" t="s">
        <v>4319</v>
      </c>
      <c r="EI5926" s="87" t="s">
        <v>4320</v>
      </c>
      <c r="EM5926" s="87" t="s">
        <v>2448</v>
      </c>
      <c r="EN5926" s="87">
        <v>50</v>
      </c>
    </row>
    <row r="5927" spans="137:144" ht="27.6" customHeight="1">
      <c r="EG5927" s="87" t="s">
        <v>2447</v>
      </c>
      <c r="EH5927" s="87" t="s">
        <v>4321</v>
      </c>
      <c r="EI5927" s="87" t="s">
        <v>4322</v>
      </c>
      <c r="EM5927" s="87" t="s">
        <v>2448</v>
      </c>
      <c r="EN5927" s="87">
        <v>50</v>
      </c>
    </row>
    <row r="5928" spans="137:144" ht="27.6" customHeight="1">
      <c r="EG5928" s="87" t="s">
        <v>2447</v>
      </c>
      <c r="EH5928" s="87" t="s">
        <v>4323</v>
      </c>
      <c r="EI5928" s="87" t="s">
        <v>4324</v>
      </c>
      <c r="EM5928" s="87" t="s">
        <v>2448</v>
      </c>
      <c r="EN5928" s="87">
        <v>150</v>
      </c>
    </row>
    <row r="5929" spans="137:144" ht="27.6" customHeight="1">
      <c r="EG5929" s="87" t="s">
        <v>2447</v>
      </c>
      <c r="EH5929" s="87" t="s">
        <v>4325</v>
      </c>
      <c r="EI5929" s="87" t="s">
        <v>4326</v>
      </c>
      <c r="EM5929" s="87" t="s">
        <v>2448</v>
      </c>
      <c r="EN5929" s="87">
        <v>200</v>
      </c>
    </row>
    <row r="5930" spans="137:144" ht="27.6" customHeight="1">
      <c r="EG5930" s="87" t="s">
        <v>2447</v>
      </c>
      <c r="EH5930" s="87" t="s">
        <v>4327</v>
      </c>
      <c r="EI5930" s="87" t="s">
        <v>4328</v>
      </c>
      <c r="EM5930" s="87" t="s">
        <v>2448</v>
      </c>
      <c r="EN5930" s="87">
        <v>300</v>
      </c>
    </row>
    <row r="5931" spans="137:144" ht="27.6" customHeight="1">
      <c r="EG5931" s="87" t="s">
        <v>2447</v>
      </c>
      <c r="EH5931" s="87" t="s">
        <v>4329</v>
      </c>
      <c r="EI5931" s="87" t="s">
        <v>4330</v>
      </c>
      <c r="EM5931" s="87" t="s">
        <v>2448</v>
      </c>
      <c r="EN5931" s="87">
        <v>150</v>
      </c>
    </row>
    <row r="5932" spans="137:144" ht="27.6" customHeight="1">
      <c r="EG5932" s="87" t="s">
        <v>2447</v>
      </c>
      <c r="EH5932" s="87" t="s">
        <v>4331</v>
      </c>
      <c r="EI5932" s="87" t="s">
        <v>4332</v>
      </c>
      <c r="EM5932" s="87" t="s">
        <v>2448</v>
      </c>
      <c r="EN5932" s="87">
        <v>100</v>
      </c>
    </row>
    <row r="5933" spans="137:144" ht="27.6" customHeight="1">
      <c r="EG5933" s="87" t="s">
        <v>2447</v>
      </c>
      <c r="EH5933" s="87" t="s">
        <v>4333</v>
      </c>
      <c r="EI5933" s="87" t="s">
        <v>4334</v>
      </c>
      <c r="EM5933" s="87" t="s">
        <v>2448</v>
      </c>
      <c r="EN5933" s="87">
        <v>100</v>
      </c>
    </row>
    <row r="5934" spans="137:144" ht="27.6" customHeight="1">
      <c r="EG5934" s="87" t="s">
        <v>2447</v>
      </c>
      <c r="EH5934" s="87" t="s">
        <v>4335</v>
      </c>
      <c r="EI5934" s="87" t="s">
        <v>4336</v>
      </c>
      <c r="EM5934" s="87" t="s">
        <v>2448</v>
      </c>
      <c r="EN5934" s="87">
        <v>100</v>
      </c>
    </row>
    <row r="5935" spans="137:144" ht="27.6" customHeight="1">
      <c r="EG5935" s="87" t="s">
        <v>2447</v>
      </c>
      <c r="EH5935" s="87" t="s">
        <v>4337</v>
      </c>
      <c r="EI5935" s="87" t="s">
        <v>4338</v>
      </c>
      <c r="EM5935" s="87" t="s">
        <v>2448</v>
      </c>
      <c r="EN5935" s="87">
        <v>50</v>
      </c>
    </row>
    <row r="5936" spans="137:144" ht="27.6" customHeight="1">
      <c r="EG5936" s="87" t="s">
        <v>2447</v>
      </c>
      <c r="EH5936" s="87" t="s">
        <v>4339</v>
      </c>
      <c r="EI5936" s="87" t="s">
        <v>4340</v>
      </c>
      <c r="EM5936" s="87" t="s">
        <v>2448</v>
      </c>
      <c r="EN5936" s="87">
        <v>400</v>
      </c>
    </row>
    <row r="5937" spans="137:144" ht="27.6" customHeight="1">
      <c r="EG5937" s="87" t="s">
        <v>2447</v>
      </c>
      <c r="EH5937" s="87" t="s">
        <v>4341</v>
      </c>
      <c r="EI5937" s="87" t="s">
        <v>4342</v>
      </c>
      <c r="EM5937" s="87" t="s">
        <v>2448</v>
      </c>
      <c r="EN5937" s="87">
        <v>150</v>
      </c>
    </row>
    <row r="5938" spans="137:144" ht="27.6" customHeight="1">
      <c r="EG5938" s="87" t="s">
        <v>2447</v>
      </c>
      <c r="EH5938" s="87" t="s">
        <v>4343</v>
      </c>
      <c r="EI5938" s="87" t="s">
        <v>4344</v>
      </c>
      <c r="EM5938" s="87" t="s">
        <v>2448</v>
      </c>
      <c r="EN5938" s="87">
        <v>100</v>
      </c>
    </row>
    <row r="5939" spans="137:144" ht="27.6" customHeight="1">
      <c r="EG5939" s="87" t="s">
        <v>2447</v>
      </c>
      <c r="EH5939" s="87" t="s">
        <v>4345</v>
      </c>
      <c r="EI5939" s="87" t="s">
        <v>4346</v>
      </c>
      <c r="EM5939" s="87" t="s">
        <v>2448</v>
      </c>
      <c r="EN5939" s="87">
        <v>100</v>
      </c>
    </row>
    <row r="5940" spans="137:144" ht="27.6" customHeight="1">
      <c r="EG5940" s="87" t="s">
        <v>2447</v>
      </c>
      <c r="EH5940" s="87" t="s">
        <v>3768</v>
      </c>
      <c r="EI5940" s="87" t="s">
        <v>4347</v>
      </c>
      <c r="EM5940" s="87" t="s">
        <v>2448</v>
      </c>
      <c r="EN5940" s="87">
        <v>250</v>
      </c>
    </row>
    <row r="5941" spans="137:144" ht="27.6" customHeight="1">
      <c r="EG5941" s="87" t="s">
        <v>2447</v>
      </c>
      <c r="EH5941" s="87" t="s">
        <v>3770</v>
      </c>
      <c r="EI5941" s="87" t="s">
        <v>4348</v>
      </c>
      <c r="EM5941" s="87" t="s">
        <v>2448</v>
      </c>
      <c r="EN5941" s="87">
        <v>300</v>
      </c>
    </row>
    <row r="5942" spans="137:144" ht="27.6" customHeight="1">
      <c r="EG5942" s="87" t="s">
        <v>2447</v>
      </c>
      <c r="EH5942" s="87" t="s">
        <v>3772</v>
      </c>
      <c r="EI5942" s="87" t="s">
        <v>4349</v>
      </c>
      <c r="EM5942" s="87" t="s">
        <v>2448</v>
      </c>
      <c r="EN5942" s="87">
        <v>300</v>
      </c>
    </row>
    <row r="5943" spans="137:144" ht="27.6" customHeight="1">
      <c r="EG5943" s="87" t="s">
        <v>2447</v>
      </c>
      <c r="EH5943" s="87" t="s">
        <v>4350</v>
      </c>
      <c r="EI5943" s="87" t="s">
        <v>4351</v>
      </c>
      <c r="EM5943" s="87" t="s">
        <v>2448</v>
      </c>
      <c r="EN5943" s="87">
        <v>100</v>
      </c>
    </row>
    <row r="5944" spans="137:144" ht="27.6" customHeight="1">
      <c r="EG5944" s="87" t="s">
        <v>2447</v>
      </c>
      <c r="EH5944" s="87" t="s">
        <v>4352</v>
      </c>
      <c r="EI5944" s="87" t="s">
        <v>4353</v>
      </c>
      <c r="EM5944" s="87" t="s">
        <v>2448</v>
      </c>
      <c r="EN5944" s="87">
        <v>50</v>
      </c>
    </row>
    <row r="5945" spans="137:144" ht="27.6" customHeight="1">
      <c r="EG5945" s="87" t="s">
        <v>2447</v>
      </c>
      <c r="EH5945" s="87" t="s">
        <v>4354</v>
      </c>
      <c r="EI5945" s="87" t="s">
        <v>4355</v>
      </c>
      <c r="EM5945" s="87" t="s">
        <v>2448</v>
      </c>
      <c r="EN5945" s="87">
        <v>350</v>
      </c>
    </row>
    <row r="5946" spans="137:144" ht="27.6" customHeight="1">
      <c r="EG5946" s="87" t="s">
        <v>2447</v>
      </c>
      <c r="EH5946" s="87" t="s">
        <v>4356</v>
      </c>
      <c r="EI5946" s="87" t="s">
        <v>4357</v>
      </c>
      <c r="EM5946" s="87" t="s">
        <v>2448</v>
      </c>
      <c r="EN5946" s="87">
        <v>1650</v>
      </c>
    </row>
    <row r="5947" spans="137:144" ht="27.6" customHeight="1">
      <c r="EG5947" s="87" t="s">
        <v>2447</v>
      </c>
      <c r="EH5947" s="87" t="s">
        <v>4358</v>
      </c>
      <c r="EI5947" s="87" t="s">
        <v>4359</v>
      </c>
      <c r="EM5947" s="87" t="s">
        <v>2448</v>
      </c>
      <c r="EN5947" s="87">
        <v>250</v>
      </c>
    </row>
    <row r="5948" spans="137:144" ht="27.6" customHeight="1">
      <c r="EG5948" s="87" t="s">
        <v>2447</v>
      </c>
      <c r="EH5948" s="87" t="s">
        <v>4360</v>
      </c>
      <c r="EI5948" s="87" t="s">
        <v>4361</v>
      </c>
      <c r="EM5948" s="87" t="s">
        <v>2448</v>
      </c>
      <c r="EN5948" s="87">
        <v>550</v>
      </c>
    </row>
    <row r="5949" spans="137:144" ht="27.6" customHeight="1">
      <c r="EG5949" s="87" t="s">
        <v>2447</v>
      </c>
      <c r="EH5949" s="87" t="s">
        <v>4362</v>
      </c>
      <c r="EI5949" s="87" t="s">
        <v>4363</v>
      </c>
      <c r="EM5949" s="87" t="s">
        <v>2448</v>
      </c>
      <c r="EN5949" s="87">
        <v>150</v>
      </c>
    </row>
    <row r="5950" spans="137:144" ht="27.6" customHeight="1">
      <c r="EG5950" s="87" t="s">
        <v>2447</v>
      </c>
      <c r="EH5950" s="87" t="s">
        <v>4364</v>
      </c>
      <c r="EI5950" s="87" t="s">
        <v>4365</v>
      </c>
      <c r="EM5950" s="87" t="s">
        <v>2448</v>
      </c>
      <c r="EN5950" s="87">
        <v>250</v>
      </c>
    </row>
    <row r="5951" spans="137:144" ht="27.6" customHeight="1">
      <c r="EG5951" s="87" t="s">
        <v>2447</v>
      </c>
      <c r="EH5951" s="87" t="s">
        <v>4366</v>
      </c>
      <c r="EI5951" s="87" t="s">
        <v>4367</v>
      </c>
      <c r="EM5951" s="87" t="s">
        <v>2448</v>
      </c>
      <c r="EN5951" s="87">
        <v>50</v>
      </c>
    </row>
    <row r="5952" spans="137:144" ht="27.6" customHeight="1">
      <c r="EG5952" s="87" t="s">
        <v>2447</v>
      </c>
      <c r="EH5952" s="87" t="s">
        <v>4368</v>
      </c>
      <c r="EI5952" s="87" t="s">
        <v>4369</v>
      </c>
      <c r="EM5952" s="87" t="s">
        <v>2448</v>
      </c>
      <c r="EN5952" s="87">
        <v>150</v>
      </c>
    </row>
    <row r="5953" spans="137:144" ht="27.6" customHeight="1">
      <c r="EG5953" s="87" t="s">
        <v>2447</v>
      </c>
      <c r="EH5953" s="87" t="s">
        <v>4370</v>
      </c>
      <c r="EI5953" s="87" t="s">
        <v>4371</v>
      </c>
      <c r="EM5953" s="87" t="s">
        <v>2448</v>
      </c>
      <c r="EN5953" s="87">
        <v>1000</v>
      </c>
    </row>
    <row r="5954" spans="137:144" ht="27.6" customHeight="1">
      <c r="EG5954" s="87" t="s">
        <v>2447</v>
      </c>
      <c r="EH5954" s="87" t="s">
        <v>4372</v>
      </c>
      <c r="EI5954" s="87" t="s">
        <v>4373</v>
      </c>
      <c r="EM5954" s="87" t="s">
        <v>2448</v>
      </c>
      <c r="EN5954" s="87">
        <v>700</v>
      </c>
    </row>
    <row r="5955" spans="137:144" ht="27.6" customHeight="1">
      <c r="EG5955" s="87" t="s">
        <v>2447</v>
      </c>
      <c r="EH5955" s="87" t="s">
        <v>4374</v>
      </c>
      <c r="EI5955" s="87" t="s">
        <v>4375</v>
      </c>
      <c r="EM5955" s="87" t="s">
        <v>2448</v>
      </c>
      <c r="EN5955" s="87">
        <v>250</v>
      </c>
    </row>
    <row r="5956" spans="137:144" ht="27.6" customHeight="1">
      <c r="EG5956" s="87" t="s">
        <v>2447</v>
      </c>
      <c r="EH5956" s="87" t="s">
        <v>4376</v>
      </c>
      <c r="EI5956" s="87" t="s">
        <v>4377</v>
      </c>
      <c r="EM5956" s="87" t="s">
        <v>2448</v>
      </c>
      <c r="EN5956" s="87">
        <v>50</v>
      </c>
    </row>
    <row r="5957" spans="137:144" ht="27.6" customHeight="1">
      <c r="EG5957" s="87" t="s">
        <v>2447</v>
      </c>
      <c r="EH5957" s="87" t="s">
        <v>4378</v>
      </c>
      <c r="EI5957" s="87" t="s">
        <v>4379</v>
      </c>
      <c r="EM5957" s="87" t="s">
        <v>2448</v>
      </c>
      <c r="EN5957" s="87">
        <v>150</v>
      </c>
    </row>
    <row r="5958" spans="137:144" ht="27.6" customHeight="1">
      <c r="EG5958" s="87" t="s">
        <v>2447</v>
      </c>
      <c r="EH5958" s="87" t="s">
        <v>4380</v>
      </c>
      <c r="EI5958" s="87" t="s">
        <v>4381</v>
      </c>
      <c r="EM5958" s="87" t="s">
        <v>2448</v>
      </c>
      <c r="EN5958" s="87">
        <v>150</v>
      </c>
    </row>
    <row r="5959" spans="137:144" ht="27.6" customHeight="1">
      <c r="EG5959" s="87" t="s">
        <v>2447</v>
      </c>
      <c r="EH5959" s="87" t="s">
        <v>4382</v>
      </c>
      <c r="EI5959" s="87" t="s">
        <v>4383</v>
      </c>
      <c r="EM5959" s="87" t="s">
        <v>2448</v>
      </c>
      <c r="EN5959" s="87">
        <v>100</v>
      </c>
    </row>
    <row r="5960" spans="137:144" ht="27.6" customHeight="1">
      <c r="EG5960" s="87" t="s">
        <v>2447</v>
      </c>
      <c r="EH5960" s="87" t="s">
        <v>4384</v>
      </c>
      <c r="EI5960" s="87" t="s">
        <v>4385</v>
      </c>
      <c r="EM5960" s="87" t="s">
        <v>2448</v>
      </c>
      <c r="EN5960" s="87">
        <v>50</v>
      </c>
    </row>
    <row r="5961" spans="137:144" ht="27.6" customHeight="1">
      <c r="EG5961" s="87" t="s">
        <v>2447</v>
      </c>
      <c r="EH5961" s="87" t="s">
        <v>4386</v>
      </c>
      <c r="EI5961" s="87" t="s">
        <v>4387</v>
      </c>
      <c r="EM5961" s="87" t="s">
        <v>2448</v>
      </c>
      <c r="EN5961" s="87">
        <v>100</v>
      </c>
    </row>
    <row r="5962" spans="137:144" ht="27.6" customHeight="1">
      <c r="EG5962" s="87" t="s">
        <v>2447</v>
      </c>
      <c r="EH5962" s="87" t="s">
        <v>4388</v>
      </c>
      <c r="EI5962" s="87" t="s">
        <v>4389</v>
      </c>
      <c r="EM5962" s="87" t="s">
        <v>2448</v>
      </c>
      <c r="EN5962" s="87">
        <v>100</v>
      </c>
    </row>
    <row r="5963" spans="137:144" ht="27.6" customHeight="1">
      <c r="EG5963" s="87" t="s">
        <v>2447</v>
      </c>
      <c r="EH5963" s="87" t="s">
        <v>4390</v>
      </c>
      <c r="EI5963" s="87" t="s">
        <v>4391</v>
      </c>
      <c r="EM5963" s="87" t="s">
        <v>2448</v>
      </c>
      <c r="EN5963" s="87">
        <v>100</v>
      </c>
    </row>
    <row r="5964" spans="137:144" ht="27.6" customHeight="1">
      <c r="EG5964" s="87" t="s">
        <v>2447</v>
      </c>
      <c r="EH5964" s="87" t="s">
        <v>4392</v>
      </c>
      <c r="EI5964" s="87" t="s">
        <v>4393</v>
      </c>
      <c r="EM5964" s="87" t="s">
        <v>2448</v>
      </c>
      <c r="EN5964" s="87">
        <v>200</v>
      </c>
    </row>
    <row r="5965" spans="137:144" ht="27.6" customHeight="1">
      <c r="EG5965" s="87" t="s">
        <v>2447</v>
      </c>
      <c r="EH5965" s="87" t="s">
        <v>4394</v>
      </c>
      <c r="EI5965" s="87" t="s">
        <v>4395</v>
      </c>
      <c r="EM5965" s="87" t="s">
        <v>2448</v>
      </c>
      <c r="EN5965" s="87">
        <v>150</v>
      </c>
    </row>
    <row r="5966" spans="137:144" ht="27.6" customHeight="1">
      <c r="EG5966" s="87" t="s">
        <v>2447</v>
      </c>
      <c r="EH5966" s="87" t="s">
        <v>4396</v>
      </c>
      <c r="EI5966" s="87" t="s">
        <v>4397</v>
      </c>
      <c r="EM5966" s="87" t="s">
        <v>2448</v>
      </c>
      <c r="EN5966" s="87">
        <v>250</v>
      </c>
    </row>
    <row r="5967" spans="137:144" ht="27.6" customHeight="1">
      <c r="EG5967" s="87" t="s">
        <v>2447</v>
      </c>
      <c r="EH5967" s="87" t="s">
        <v>4398</v>
      </c>
      <c r="EI5967" s="87" t="s">
        <v>4399</v>
      </c>
      <c r="EM5967" s="87" t="s">
        <v>2448</v>
      </c>
      <c r="EN5967" s="87">
        <v>50</v>
      </c>
    </row>
    <row r="5968" spans="137:144" ht="27.6" customHeight="1">
      <c r="EG5968" s="87" t="s">
        <v>2447</v>
      </c>
      <c r="EH5968" s="87" t="s">
        <v>4400</v>
      </c>
      <c r="EI5968" s="87" t="s">
        <v>4401</v>
      </c>
      <c r="EM5968" s="87" t="s">
        <v>2448</v>
      </c>
      <c r="EN5968" s="87">
        <v>200</v>
      </c>
    </row>
    <row r="5969" spans="137:144" ht="27.6" customHeight="1">
      <c r="EG5969" s="87" t="s">
        <v>2447</v>
      </c>
      <c r="EH5969" s="87" t="s">
        <v>4402</v>
      </c>
      <c r="EI5969" s="87" t="s">
        <v>4403</v>
      </c>
      <c r="EM5969" s="87" t="s">
        <v>2448</v>
      </c>
      <c r="EN5969" s="87">
        <v>100</v>
      </c>
    </row>
    <row r="5970" spans="137:144" ht="27.6" customHeight="1">
      <c r="EG5970" s="87" t="s">
        <v>2447</v>
      </c>
      <c r="EH5970" s="87" t="s">
        <v>4404</v>
      </c>
      <c r="EI5970" s="87" t="s">
        <v>4405</v>
      </c>
      <c r="EM5970" s="87" t="s">
        <v>2448</v>
      </c>
      <c r="EN5970" s="87">
        <v>200</v>
      </c>
    </row>
    <row r="5971" spans="137:144" ht="27.6" customHeight="1">
      <c r="EG5971" s="87" t="s">
        <v>2447</v>
      </c>
      <c r="EH5971" s="87" t="s">
        <v>4406</v>
      </c>
      <c r="EI5971" s="87" t="s">
        <v>4407</v>
      </c>
      <c r="EM5971" s="87" t="s">
        <v>2448</v>
      </c>
      <c r="EN5971" s="87">
        <v>700</v>
      </c>
    </row>
    <row r="5972" spans="137:144" ht="27.6" customHeight="1">
      <c r="EG5972" s="87" t="s">
        <v>2447</v>
      </c>
      <c r="EH5972" s="87" t="s">
        <v>4408</v>
      </c>
      <c r="EI5972" s="87" t="s">
        <v>4409</v>
      </c>
      <c r="EM5972" s="87" t="s">
        <v>2448</v>
      </c>
      <c r="EN5972" s="87">
        <v>550</v>
      </c>
    </row>
    <row r="5973" spans="137:144" ht="27.6" customHeight="1">
      <c r="EG5973" s="87" t="s">
        <v>2447</v>
      </c>
      <c r="EH5973" s="87" t="s">
        <v>3774</v>
      </c>
      <c r="EI5973" s="87" t="s">
        <v>4410</v>
      </c>
      <c r="EM5973" s="87" t="s">
        <v>2448</v>
      </c>
      <c r="EN5973" s="87">
        <v>150</v>
      </c>
    </row>
    <row r="5974" spans="137:144" ht="27.6" customHeight="1">
      <c r="EG5974" s="87" t="s">
        <v>2447</v>
      </c>
      <c r="EH5974" s="87" t="s">
        <v>3776</v>
      </c>
      <c r="EI5974" s="87" t="s">
        <v>4411</v>
      </c>
      <c r="EM5974" s="87" t="s">
        <v>2448</v>
      </c>
      <c r="EN5974" s="87">
        <v>200</v>
      </c>
    </row>
    <row r="5975" spans="137:144" ht="27.6" customHeight="1">
      <c r="EG5975" s="87" t="s">
        <v>2447</v>
      </c>
      <c r="EH5975" s="87" t="s">
        <v>3778</v>
      </c>
      <c r="EI5975" s="87" t="s">
        <v>4412</v>
      </c>
      <c r="EM5975" s="87" t="s">
        <v>2448</v>
      </c>
      <c r="EN5975" s="87">
        <v>150</v>
      </c>
    </row>
    <row r="5976" spans="137:144" ht="27.6" customHeight="1">
      <c r="EG5976" s="87" t="s">
        <v>2447</v>
      </c>
      <c r="EH5976" s="87" t="s">
        <v>3780</v>
      </c>
      <c r="EI5976" s="87" t="s">
        <v>4413</v>
      </c>
      <c r="EM5976" s="87" t="s">
        <v>2448</v>
      </c>
      <c r="EN5976" s="87">
        <v>200</v>
      </c>
    </row>
    <row r="5977" spans="137:144" ht="27.6" customHeight="1">
      <c r="EG5977" s="87" t="s">
        <v>2447</v>
      </c>
      <c r="EH5977" s="87" t="s">
        <v>3782</v>
      </c>
      <c r="EI5977" s="87" t="s">
        <v>4414</v>
      </c>
      <c r="EM5977" s="87" t="s">
        <v>2448</v>
      </c>
      <c r="EN5977" s="87">
        <v>200</v>
      </c>
    </row>
    <row r="5978" spans="137:144" ht="27.6" customHeight="1">
      <c r="EG5978" s="87" t="s">
        <v>2447</v>
      </c>
      <c r="EH5978" s="87" t="s">
        <v>3784</v>
      </c>
      <c r="EI5978" s="87" t="s">
        <v>4415</v>
      </c>
      <c r="EM5978" s="87" t="s">
        <v>2448</v>
      </c>
      <c r="EN5978" s="87">
        <v>150</v>
      </c>
    </row>
    <row r="5979" spans="137:144" ht="27.6" customHeight="1">
      <c r="EG5979" s="87" t="s">
        <v>2447</v>
      </c>
      <c r="EH5979" s="87" t="s">
        <v>4416</v>
      </c>
      <c r="EI5979" s="87" t="s">
        <v>4417</v>
      </c>
      <c r="EM5979" s="87" t="s">
        <v>2448</v>
      </c>
      <c r="EN5979" s="87">
        <v>50</v>
      </c>
    </row>
    <row r="5980" spans="137:144" ht="27.6" customHeight="1">
      <c r="EG5980" s="87" t="s">
        <v>2447</v>
      </c>
      <c r="EH5980" s="87" t="s">
        <v>4418</v>
      </c>
      <c r="EI5980" s="87" t="s">
        <v>4419</v>
      </c>
      <c r="EM5980" s="87" t="s">
        <v>2448</v>
      </c>
      <c r="EN5980" s="87">
        <v>200</v>
      </c>
    </row>
    <row r="5981" spans="137:144" ht="27.6" customHeight="1">
      <c r="EG5981" s="87" t="s">
        <v>2447</v>
      </c>
      <c r="EH5981" s="87" t="s">
        <v>4420</v>
      </c>
      <c r="EI5981" s="87" t="s">
        <v>4421</v>
      </c>
      <c r="EM5981" s="87" t="s">
        <v>2448</v>
      </c>
      <c r="EN5981" s="87">
        <v>100</v>
      </c>
    </row>
    <row r="5982" spans="137:144" ht="27.6" customHeight="1">
      <c r="EG5982" s="87" t="s">
        <v>2447</v>
      </c>
      <c r="EH5982" s="87" t="s">
        <v>4422</v>
      </c>
      <c r="EI5982" s="87" t="s">
        <v>4423</v>
      </c>
      <c r="EM5982" s="87" t="s">
        <v>2448</v>
      </c>
      <c r="EN5982" s="87">
        <v>150</v>
      </c>
    </row>
    <row r="5983" spans="137:144" ht="27.6" customHeight="1">
      <c r="EG5983" s="87" t="s">
        <v>2447</v>
      </c>
      <c r="EH5983" s="87" t="s">
        <v>4424</v>
      </c>
      <c r="EI5983" s="87" t="s">
        <v>4425</v>
      </c>
      <c r="EM5983" s="87" t="s">
        <v>2448</v>
      </c>
      <c r="EN5983" s="87">
        <v>50</v>
      </c>
    </row>
    <row r="5984" spans="137:144" ht="27.6" customHeight="1">
      <c r="EG5984" s="87" t="s">
        <v>2447</v>
      </c>
      <c r="EH5984" s="87" t="s">
        <v>4426</v>
      </c>
      <c r="EI5984" s="87" t="s">
        <v>4427</v>
      </c>
      <c r="EM5984" s="87" t="s">
        <v>2448</v>
      </c>
      <c r="EN5984" s="87">
        <v>250</v>
      </c>
    </row>
    <row r="5985" spans="137:144" ht="27.6" customHeight="1">
      <c r="EG5985" s="87" t="s">
        <v>2447</v>
      </c>
      <c r="EH5985" s="87" t="s">
        <v>4428</v>
      </c>
      <c r="EI5985" s="87" t="s">
        <v>4429</v>
      </c>
      <c r="EM5985" s="87" t="s">
        <v>2448</v>
      </c>
      <c r="EN5985" s="87">
        <v>100</v>
      </c>
    </row>
    <row r="5986" spans="137:144" ht="27.6" customHeight="1">
      <c r="EG5986" s="87" t="s">
        <v>2447</v>
      </c>
      <c r="EH5986" s="87" t="s">
        <v>4430</v>
      </c>
      <c r="EI5986" s="87" t="s">
        <v>4431</v>
      </c>
      <c r="EM5986" s="87" t="s">
        <v>2448</v>
      </c>
      <c r="EN5986" s="87">
        <v>150</v>
      </c>
    </row>
    <row r="5987" spans="137:144" ht="27.6" customHeight="1">
      <c r="EG5987" s="87" t="s">
        <v>2447</v>
      </c>
      <c r="EH5987" s="87" t="s">
        <v>4432</v>
      </c>
      <c r="EI5987" s="87" t="s">
        <v>4433</v>
      </c>
      <c r="EM5987" s="87" t="s">
        <v>2448</v>
      </c>
      <c r="EN5987" s="87">
        <v>50</v>
      </c>
    </row>
    <row r="5988" spans="137:144" ht="27.6" customHeight="1">
      <c r="EG5988" s="87" t="s">
        <v>2447</v>
      </c>
      <c r="EH5988" s="87" t="s">
        <v>4434</v>
      </c>
      <c r="EI5988" s="87" t="s">
        <v>4435</v>
      </c>
      <c r="EM5988" s="87" t="s">
        <v>2448</v>
      </c>
      <c r="EN5988" s="87">
        <v>150</v>
      </c>
    </row>
    <row r="5989" spans="137:144" ht="27.6" customHeight="1">
      <c r="EG5989" s="87" t="s">
        <v>2447</v>
      </c>
      <c r="EH5989" s="87" t="s">
        <v>4436</v>
      </c>
      <c r="EI5989" s="87" t="s">
        <v>4437</v>
      </c>
      <c r="EM5989" s="87" t="s">
        <v>2448</v>
      </c>
      <c r="EN5989" s="87">
        <v>50</v>
      </c>
    </row>
    <row r="5990" spans="137:144" ht="27.6" customHeight="1">
      <c r="EG5990" s="87" t="s">
        <v>2447</v>
      </c>
      <c r="EH5990" s="87" t="s">
        <v>4438</v>
      </c>
      <c r="EI5990" s="87" t="s">
        <v>4439</v>
      </c>
      <c r="EM5990" s="87" t="s">
        <v>2448</v>
      </c>
      <c r="EN5990" s="87">
        <v>50</v>
      </c>
    </row>
    <row r="5991" spans="137:144" ht="27.6" customHeight="1">
      <c r="EG5991" s="87" t="s">
        <v>2447</v>
      </c>
      <c r="EH5991" s="87" t="s">
        <v>3786</v>
      </c>
      <c r="EI5991" s="87" t="s">
        <v>4440</v>
      </c>
      <c r="EM5991" s="87" t="s">
        <v>2448</v>
      </c>
      <c r="EN5991" s="87">
        <v>250</v>
      </c>
    </row>
    <row r="5992" spans="137:144" ht="27.6" customHeight="1">
      <c r="EG5992" s="87" t="s">
        <v>2447</v>
      </c>
      <c r="EH5992" s="87" t="s">
        <v>3788</v>
      </c>
      <c r="EI5992" s="87" t="s">
        <v>4441</v>
      </c>
      <c r="EM5992" s="87" t="s">
        <v>2448</v>
      </c>
      <c r="EN5992" s="87">
        <v>150</v>
      </c>
    </row>
    <row r="5993" spans="137:144" ht="27.6" customHeight="1">
      <c r="EG5993" s="87" t="s">
        <v>2447</v>
      </c>
      <c r="EH5993" s="87" t="s">
        <v>4442</v>
      </c>
      <c r="EI5993" s="87" t="s">
        <v>4443</v>
      </c>
      <c r="EM5993" s="87" t="s">
        <v>2448</v>
      </c>
      <c r="EN5993" s="87">
        <v>50</v>
      </c>
    </row>
    <row r="5994" spans="137:144" ht="27.6" customHeight="1">
      <c r="EG5994" s="87" t="s">
        <v>2447</v>
      </c>
      <c r="EH5994" s="87" t="s">
        <v>4444</v>
      </c>
      <c r="EI5994" s="87" t="s">
        <v>4445</v>
      </c>
      <c r="EM5994" s="87" t="s">
        <v>2448</v>
      </c>
      <c r="EN5994" s="87">
        <v>50</v>
      </c>
    </row>
    <row r="5995" spans="137:144" ht="27.6" customHeight="1">
      <c r="EG5995" s="87" t="s">
        <v>2447</v>
      </c>
      <c r="EH5995" s="87" t="s">
        <v>4446</v>
      </c>
      <c r="EI5995" s="87" t="s">
        <v>4447</v>
      </c>
      <c r="EM5995" s="87" t="s">
        <v>2448</v>
      </c>
      <c r="EN5995" s="87">
        <v>50</v>
      </c>
    </row>
    <row r="5996" spans="137:144" ht="27.6" customHeight="1">
      <c r="EG5996" s="87" t="s">
        <v>2447</v>
      </c>
      <c r="EH5996" s="87" t="s">
        <v>4448</v>
      </c>
      <c r="EI5996" s="87" t="s">
        <v>4449</v>
      </c>
      <c r="EM5996" s="87" t="s">
        <v>2448</v>
      </c>
      <c r="EN5996" s="87">
        <v>650</v>
      </c>
    </row>
    <row r="5997" spans="137:144" ht="27.6" customHeight="1">
      <c r="EG5997" s="87" t="s">
        <v>2447</v>
      </c>
      <c r="EH5997" s="87" t="s">
        <v>4450</v>
      </c>
      <c r="EI5997" s="87" t="s">
        <v>4451</v>
      </c>
      <c r="EM5997" s="87" t="s">
        <v>2448</v>
      </c>
      <c r="EN5997" s="87">
        <v>200</v>
      </c>
    </row>
    <row r="5998" spans="137:144" ht="27.6" customHeight="1">
      <c r="EG5998" s="87" t="s">
        <v>2447</v>
      </c>
      <c r="EH5998" s="87" t="s">
        <v>4452</v>
      </c>
      <c r="EI5998" s="87" t="s">
        <v>4453</v>
      </c>
      <c r="EM5998" s="87" t="s">
        <v>2448</v>
      </c>
      <c r="EN5998" s="87">
        <v>750</v>
      </c>
    </row>
    <row r="5999" spans="137:144" ht="27.6" customHeight="1">
      <c r="EG5999" s="87" t="s">
        <v>2447</v>
      </c>
      <c r="EH5999" s="87" t="s">
        <v>4454</v>
      </c>
      <c r="EI5999" s="87" t="s">
        <v>4455</v>
      </c>
      <c r="EM5999" s="87" t="s">
        <v>2448</v>
      </c>
      <c r="EN5999" s="87">
        <v>100</v>
      </c>
    </row>
    <row r="6000" spans="137:144" ht="27.6" customHeight="1">
      <c r="EG6000" s="87" t="s">
        <v>2447</v>
      </c>
      <c r="EH6000" s="87" t="s">
        <v>4456</v>
      </c>
      <c r="EI6000" s="87" t="s">
        <v>4457</v>
      </c>
      <c r="EM6000" s="87" t="s">
        <v>2448</v>
      </c>
      <c r="EN6000" s="87">
        <v>150</v>
      </c>
    </row>
    <row r="6001" spans="137:144" ht="27.6" customHeight="1">
      <c r="EG6001" s="87" t="s">
        <v>2447</v>
      </c>
      <c r="EH6001" s="87" t="s">
        <v>4458</v>
      </c>
      <c r="EI6001" s="87" t="s">
        <v>4459</v>
      </c>
      <c r="EM6001" s="87" t="s">
        <v>2448</v>
      </c>
      <c r="EN6001" s="87">
        <v>250</v>
      </c>
    </row>
    <row r="6002" spans="137:144" ht="27.6" customHeight="1">
      <c r="EG6002" s="87" t="s">
        <v>2447</v>
      </c>
      <c r="EH6002" s="87" t="s">
        <v>4460</v>
      </c>
      <c r="EI6002" s="87" t="s">
        <v>4461</v>
      </c>
      <c r="EM6002" s="87" t="s">
        <v>2448</v>
      </c>
      <c r="EN6002" s="87">
        <v>100</v>
      </c>
    </row>
    <row r="6003" spans="137:144" ht="27.6" customHeight="1">
      <c r="EG6003" s="87" t="s">
        <v>2447</v>
      </c>
      <c r="EH6003" s="87" t="s">
        <v>4462</v>
      </c>
      <c r="EI6003" s="87" t="s">
        <v>4463</v>
      </c>
      <c r="EM6003" s="87" t="s">
        <v>2448</v>
      </c>
      <c r="EN6003" s="87">
        <v>450</v>
      </c>
    </row>
    <row r="6004" spans="137:144" ht="27.6" customHeight="1">
      <c r="EG6004" s="87" t="s">
        <v>2447</v>
      </c>
      <c r="EH6004" s="87" t="s">
        <v>4464</v>
      </c>
      <c r="EI6004" s="87" t="s">
        <v>4465</v>
      </c>
      <c r="EM6004" s="87" t="s">
        <v>2448</v>
      </c>
      <c r="EN6004" s="87">
        <v>500</v>
      </c>
    </row>
    <row r="6005" spans="137:144" ht="27.6" customHeight="1">
      <c r="EG6005" s="87" t="s">
        <v>2447</v>
      </c>
      <c r="EH6005" s="87" t="s">
        <v>4466</v>
      </c>
      <c r="EI6005" s="87" t="s">
        <v>4467</v>
      </c>
      <c r="EM6005" s="87" t="s">
        <v>2448</v>
      </c>
      <c r="EN6005" s="87">
        <v>350</v>
      </c>
    </row>
    <row r="6006" spans="137:144" ht="27.6" customHeight="1">
      <c r="EG6006" s="87" t="s">
        <v>2447</v>
      </c>
      <c r="EH6006" s="87" t="s">
        <v>4468</v>
      </c>
      <c r="EI6006" s="87" t="s">
        <v>4469</v>
      </c>
      <c r="EM6006" s="87" t="s">
        <v>2448</v>
      </c>
      <c r="EN6006" s="87">
        <v>100</v>
      </c>
    </row>
    <row r="6007" spans="137:144" ht="27.6" customHeight="1">
      <c r="EG6007" s="87" t="s">
        <v>2447</v>
      </c>
      <c r="EH6007" s="87" t="s">
        <v>4470</v>
      </c>
      <c r="EI6007" s="87" t="s">
        <v>4471</v>
      </c>
      <c r="EM6007" s="87" t="s">
        <v>2448</v>
      </c>
      <c r="EN6007" s="87">
        <v>50</v>
      </c>
    </row>
    <row r="6008" spans="137:144" ht="27.6" customHeight="1">
      <c r="EG6008" s="87" t="s">
        <v>2447</v>
      </c>
      <c r="EH6008" s="87" t="s">
        <v>4472</v>
      </c>
      <c r="EI6008" s="87" t="s">
        <v>4473</v>
      </c>
      <c r="EM6008" s="87" t="s">
        <v>2448</v>
      </c>
      <c r="EN6008" s="87">
        <v>50</v>
      </c>
    </row>
    <row r="6009" spans="137:144" ht="27.6" customHeight="1">
      <c r="EG6009" s="87" t="s">
        <v>2447</v>
      </c>
      <c r="EH6009" s="87" t="s">
        <v>4474</v>
      </c>
      <c r="EI6009" s="87" t="s">
        <v>4475</v>
      </c>
      <c r="EM6009" s="87" t="s">
        <v>2448</v>
      </c>
      <c r="EN6009" s="87">
        <v>50</v>
      </c>
    </row>
    <row r="6010" spans="137:144" ht="27.6" customHeight="1">
      <c r="EG6010" s="87" t="s">
        <v>2447</v>
      </c>
      <c r="EH6010" s="87" t="s">
        <v>4476</v>
      </c>
      <c r="EI6010" s="87" t="s">
        <v>4477</v>
      </c>
      <c r="EM6010" s="87" t="s">
        <v>2448</v>
      </c>
      <c r="EN6010" s="87">
        <v>50</v>
      </c>
    </row>
    <row r="6011" spans="137:144" ht="27.6" customHeight="1">
      <c r="EG6011" s="87" t="s">
        <v>2447</v>
      </c>
      <c r="EH6011" s="87" t="s">
        <v>4478</v>
      </c>
      <c r="EI6011" s="87" t="s">
        <v>4479</v>
      </c>
      <c r="EM6011" s="87" t="s">
        <v>2448</v>
      </c>
      <c r="EN6011" s="87">
        <v>150</v>
      </c>
    </row>
    <row r="6012" spans="137:144" ht="27.6" customHeight="1">
      <c r="EG6012" s="87" t="s">
        <v>2447</v>
      </c>
      <c r="EH6012" s="87" t="s">
        <v>4480</v>
      </c>
      <c r="EI6012" s="87" t="s">
        <v>4481</v>
      </c>
      <c r="EM6012" s="87" t="s">
        <v>2448</v>
      </c>
      <c r="EN6012" s="87">
        <v>350</v>
      </c>
    </row>
    <row r="6013" spans="137:144" ht="27.6" customHeight="1">
      <c r="EG6013" s="87" t="s">
        <v>2447</v>
      </c>
      <c r="EH6013" s="87" t="s">
        <v>4482</v>
      </c>
      <c r="EI6013" s="87" t="s">
        <v>4483</v>
      </c>
      <c r="EM6013" s="87" t="s">
        <v>2448</v>
      </c>
      <c r="EN6013" s="87">
        <v>50</v>
      </c>
    </row>
    <row r="6014" spans="137:144" ht="27.6" customHeight="1">
      <c r="EG6014" s="87" t="s">
        <v>2447</v>
      </c>
      <c r="EH6014" s="87" t="s">
        <v>4484</v>
      </c>
      <c r="EI6014" s="87" t="s">
        <v>4485</v>
      </c>
      <c r="EM6014" s="87" t="s">
        <v>2448</v>
      </c>
      <c r="EN6014" s="87">
        <v>50</v>
      </c>
    </row>
    <row r="6015" spans="137:144" ht="27.6" customHeight="1">
      <c r="EG6015" s="87" t="s">
        <v>2447</v>
      </c>
      <c r="EH6015" s="87" t="s">
        <v>4486</v>
      </c>
      <c r="EI6015" s="87" t="s">
        <v>4487</v>
      </c>
      <c r="EM6015" s="87" t="s">
        <v>2448</v>
      </c>
      <c r="EN6015" s="87">
        <v>50</v>
      </c>
    </row>
    <row r="6016" spans="137:144" ht="27.6" customHeight="1">
      <c r="EG6016" s="87" t="s">
        <v>2447</v>
      </c>
      <c r="EH6016" s="87" t="s">
        <v>4488</v>
      </c>
      <c r="EI6016" s="87" t="s">
        <v>4489</v>
      </c>
      <c r="EM6016" s="87" t="s">
        <v>2448</v>
      </c>
      <c r="EN6016" s="87">
        <v>250</v>
      </c>
    </row>
    <row r="6017" spans="137:144" ht="27.6" customHeight="1">
      <c r="EG6017" s="87" t="s">
        <v>2447</v>
      </c>
      <c r="EH6017" s="87" t="s">
        <v>4490</v>
      </c>
      <c r="EI6017" s="87" t="s">
        <v>4491</v>
      </c>
      <c r="EM6017" s="87" t="s">
        <v>2448</v>
      </c>
      <c r="EN6017" s="87">
        <v>200</v>
      </c>
    </row>
    <row r="6018" spans="137:144" ht="27.6" customHeight="1">
      <c r="EG6018" s="87" t="s">
        <v>2447</v>
      </c>
      <c r="EH6018" s="87" t="s">
        <v>4492</v>
      </c>
      <c r="EI6018" s="87" t="s">
        <v>4493</v>
      </c>
      <c r="EM6018" s="87" t="s">
        <v>2448</v>
      </c>
      <c r="EN6018" s="87">
        <v>100</v>
      </c>
    </row>
    <row r="6019" spans="137:144" ht="27.6" customHeight="1">
      <c r="EG6019" s="87" t="s">
        <v>2447</v>
      </c>
      <c r="EH6019" s="87" t="s">
        <v>4494</v>
      </c>
      <c r="EI6019" s="87" t="s">
        <v>4495</v>
      </c>
      <c r="EM6019" s="87" t="s">
        <v>2448</v>
      </c>
      <c r="EN6019" s="87">
        <v>50</v>
      </c>
    </row>
    <row r="6020" spans="137:144" ht="27.6" customHeight="1">
      <c r="EG6020" s="87" t="s">
        <v>2447</v>
      </c>
      <c r="EH6020" s="87" t="s">
        <v>4496</v>
      </c>
      <c r="EI6020" s="87" t="s">
        <v>4497</v>
      </c>
      <c r="EM6020" s="87" t="s">
        <v>2448</v>
      </c>
      <c r="EN6020" s="87">
        <v>50</v>
      </c>
    </row>
    <row r="6021" spans="137:144" ht="27.6" customHeight="1">
      <c r="EG6021" s="87" t="s">
        <v>2447</v>
      </c>
      <c r="EH6021" s="87" t="s">
        <v>4498</v>
      </c>
      <c r="EI6021" s="87" t="s">
        <v>4499</v>
      </c>
      <c r="EM6021" s="87" t="s">
        <v>2448</v>
      </c>
      <c r="EN6021" s="87">
        <v>100</v>
      </c>
    </row>
    <row r="6022" spans="137:144" ht="27.6" customHeight="1">
      <c r="EG6022" s="87" t="s">
        <v>2447</v>
      </c>
      <c r="EH6022" s="87" t="s">
        <v>4500</v>
      </c>
      <c r="EI6022" s="87" t="s">
        <v>4501</v>
      </c>
      <c r="EM6022" s="87" t="s">
        <v>2448</v>
      </c>
      <c r="EN6022" s="87">
        <v>100</v>
      </c>
    </row>
    <row r="6023" spans="137:144" ht="27.6" customHeight="1">
      <c r="EG6023" s="87" t="s">
        <v>2447</v>
      </c>
      <c r="EH6023" s="87" t="s">
        <v>4502</v>
      </c>
      <c r="EI6023" s="87" t="s">
        <v>4503</v>
      </c>
      <c r="EM6023" s="87" t="s">
        <v>2448</v>
      </c>
      <c r="EN6023" s="87">
        <v>100</v>
      </c>
    </row>
    <row r="6024" spans="137:144" ht="27.6" customHeight="1">
      <c r="EG6024" s="87" t="s">
        <v>2447</v>
      </c>
      <c r="EH6024" s="87" t="s">
        <v>4504</v>
      </c>
      <c r="EI6024" s="87" t="s">
        <v>4505</v>
      </c>
      <c r="EM6024" s="87" t="s">
        <v>2448</v>
      </c>
      <c r="EN6024" s="87">
        <v>50</v>
      </c>
    </row>
    <row r="6025" spans="137:144" ht="27.6" customHeight="1">
      <c r="EG6025" s="87" t="s">
        <v>2447</v>
      </c>
      <c r="EH6025" s="87" t="s">
        <v>4506</v>
      </c>
      <c r="EI6025" s="87" t="s">
        <v>4507</v>
      </c>
      <c r="EM6025" s="87" t="s">
        <v>2448</v>
      </c>
      <c r="EN6025" s="87">
        <v>150</v>
      </c>
    </row>
    <row r="6026" spans="137:144" ht="27.6" customHeight="1">
      <c r="EG6026" s="87" t="s">
        <v>2447</v>
      </c>
      <c r="EH6026" s="87" t="s">
        <v>4508</v>
      </c>
      <c r="EI6026" s="87" t="s">
        <v>4509</v>
      </c>
      <c r="EM6026" s="87" t="s">
        <v>2448</v>
      </c>
      <c r="EN6026" s="87">
        <v>350</v>
      </c>
    </row>
    <row r="6027" spans="137:144" ht="27.6" customHeight="1">
      <c r="EG6027" s="87" t="s">
        <v>2447</v>
      </c>
      <c r="EH6027" s="87" t="s">
        <v>4510</v>
      </c>
      <c r="EI6027" s="87" t="s">
        <v>4511</v>
      </c>
      <c r="EM6027" s="87" t="s">
        <v>2448</v>
      </c>
      <c r="EN6027" s="87">
        <v>0</v>
      </c>
    </row>
    <row r="6028" spans="137:144" ht="27.6" customHeight="1">
      <c r="EG6028" s="87" t="s">
        <v>2447</v>
      </c>
      <c r="EH6028" s="87" t="s">
        <v>4512</v>
      </c>
      <c r="EI6028" s="87" t="s">
        <v>4513</v>
      </c>
      <c r="EM6028" s="87" t="s">
        <v>2448</v>
      </c>
      <c r="EN6028" s="87">
        <v>50</v>
      </c>
    </row>
    <row r="6029" spans="137:144" ht="27.6" customHeight="1">
      <c r="EG6029" s="87" t="s">
        <v>2447</v>
      </c>
      <c r="EH6029" s="87" t="s">
        <v>4514</v>
      </c>
      <c r="EI6029" s="87" t="s">
        <v>4515</v>
      </c>
      <c r="EM6029" s="87" t="s">
        <v>2448</v>
      </c>
      <c r="EN6029" s="87">
        <v>200</v>
      </c>
    </row>
    <row r="6030" spans="137:144" ht="27.6" customHeight="1">
      <c r="EG6030" s="87" t="s">
        <v>2447</v>
      </c>
      <c r="EH6030" s="87" t="s">
        <v>4516</v>
      </c>
      <c r="EI6030" s="87" t="s">
        <v>4517</v>
      </c>
      <c r="EM6030" s="87" t="s">
        <v>2448</v>
      </c>
      <c r="EN6030" s="87">
        <v>0</v>
      </c>
    </row>
    <row r="6031" spans="137:144" ht="27.6" customHeight="1">
      <c r="EG6031" s="87" t="s">
        <v>2447</v>
      </c>
      <c r="EH6031" s="87" t="s">
        <v>4518</v>
      </c>
      <c r="EI6031" s="87" t="s">
        <v>4519</v>
      </c>
      <c r="EM6031" s="87" t="s">
        <v>2448</v>
      </c>
      <c r="EN6031" s="87">
        <v>0</v>
      </c>
    </row>
    <row r="6032" spans="137:144" ht="27.6" customHeight="1">
      <c r="EG6032" s="87" t="s">
        <v>2447</v>
      </c>
      <c r="EH6032" s="87" t="s">
        <v>4520</v>
      </c>
      <c r="EI6032" s="87" t="s">
        <v>4521</v>
      </c>
      <c r="EM6032" s="87" t="s">
        <v>2448</v>
      </c>
      <c r="EN6032" s="87">
        <v>50</v>
      </c>
    </row>
    <row r="6033" spans="137:144" ht="27.6" customHeight="1">
      <c r="EG6033" s="87" t="s">
        <v>2447</v>
      </c>
      <c r="EH6033" s="87" t="s">
        <v>4522</v>
      </c>
      <c r="EI6033" s="87" t="s">
        <v>4523</v>
      </c>
      <c r="EM6033" s="87" t="s">
        <v>2448</v>
      </c>
      <c r="EN6033" s="87">
        <v>150</v>
      </c>
    </row>
    <row r="6034" spans="137:144" ht="27.6" customHeight="1">
      <c r="EG6034" s="87" t="s">
        <v>2447</v>
      </c>
      <c r="EH6034" s="87" t="s">
        <v>4524</v>
      </c>
      <c r="EI6034" s="87" t="s">
        <v>4525</v>
      </c>
      <c r="EM6034" s="87" t="s">
        <v>2448</v>
      </c>
      <c r="EN6034" s="87">
        <v>100</v>
      </c>
    </row>
    <row r="6035" spans="137:144" ht="27.6" customHeight="1">
      <c r="EG6035" s="87" t="s">
        <v>2447</v>
      </c>
      <c r="EH6035" s="87" t="s">
        <v>4526</v>
      </c>
      <c r="EI6035" s="87" t="s">
        <v>4527</v>
      </c>
      <c r="EM6035" s="87" t="s">
        <v>2448</v>
      </c>
      <c r="EN6035" s="87">
        <v>100</v>
      </c>
    </row>
    <row r="6036" spans="137:144" ht="27.6" customHeight="1">
      <c r="EG6036" s="87" t="s">
        <v>2447</v>
      </c>
      <c r="EH6036" s="87" t="s">
        <v>4528</v>
      </c>
      <c r="EI6036" s="87" t="s">
        <v>4529</v>
      </c>
      <c r="EM6036" s="87" t="s">
        <v>2448</v>
      </c>
      <c r="EN6036" s="87">
        <v>100</v>
      </c>
    </row>
    <row r="6037" spans="137:144" ht="27.6" customHeight="1">
      <c r="EG6037" s="87" t="s">
        <v>2447</v>
      </c>
      <c r="EH6037" s="87" t="s">
        <v>4530</v>
      </c>
      <c r="EI6037" s="87" t="s">
        <v>4531</v>
      </c>
      <c r="EM6037" s="87" t="s">
        <v>2448</v>
      </c>
      <c r="EN6037" s="87">
        <v>250</v>
      </c>
    </row>
    <row r="6038" spans="137:144" ht="27.6" customHeight="1">
      <c r="EG6038" s="87" t="s">
        <v>2447</v>
      </c>
      <c r="EH6038" s="87" t="s">
        <v>4532</v>
      </c>
      <c r="EI6038" s="87" t="s">
        <v>4533</v>
      </c>
      <c r="EM6038" s="87" t="s">
        <v>2448</v>
      </c>
      <c r="EN6038" s="87">
        <v>50</v>
      </c>
    </row>
    <row r="6039" spans="137:144" ht="27.6" customHeight="1">
      <c r="EG6039" s="87" t="s">
        <v>2447</v>
      </c>
      <c r="EH6039" s="87" t="s">
        <v>4534</v>
      </c>
      <c r="EI6039" s="87" t="s">
        <v>4535</v>
      </c>
      <c r="EM6039" s="87" t="s">
        <v>2448</v>
      </c>
      <c r="EN6039" s="87">
        <v>50</v>
      </c>
    </row>
    <row r="6040" spans="137:144" ht="27.6" customHeight="1">
      <c r="EG6040" s="87" t="s">
        <v>2447</v>
      </c>
      <c r="EH6040" s="87" t="s">
        <v>4536</v>
      </c>
      <c r="EI6040" s="87" t="s">
        <v>4537</v>
      </c>
      <c r="EM6040" s="87" t="s">
        <v>2448</v>
      </c>
      <c r="EN6040" s="87">
        <v>150</v>
      </c>
    </row>
    <row r="6041" spans="137:144" ht="27.6" customHeight="1">
      <c r="EG6041" s="87" t="s">
        <v>2447</v>
      </c>
      <c r="EH6041" s="87" t="s">
        <v>4538</v>
      </c>
      <c r="EI6041" s="87" t="s">
        <v>4539</v>
      </c>
      <c r="EM6041" s="87" t="s">
        <v>2448</v>
      </c>
      <c r="EN6041" s="87">
        <v>50</v>
      </c>
    </row>
    <row r="6042" spans="137:144" ht="27.6" customHeight="1">
      <c r="EG6042" s="87" t="s">
        <v>2447</v>
      </c>
      <c r="EH6042" s="87" t="s">
        <v>4540</v>
      </c>
      <c r="EI6042" s="87" t="s">
        <v>4541</v>
      </c>
      <c r="EM6042" s="87" t="s">
        <v>2448</v>
      </c>
      <c r="EN6042" s="87">
        <v>50</v>
      </c>
    </row>
    <row r="6043" spans="137:144" ht="27.6" customHeight="1">
      <c r="EG6043" s="87" t="s">
        <v>2447</v>
      </c>
      <c r="EH6043" s="87" t="s">
        <v>4542</v>
      </c>
      <c r="EI6043" s="87" t="s">
        <v>4543</v>
      </c>
      <c r="EM6043" s="87" t="s">
        <v>2448</v>
      </c>
      <c r="EN6043" s="87">
        <v>100</v>
      </c>
    </row>
    <row r="6044" spans="137:144" ht="27.6" customHeight="1">
      <c r="EG6044" s="87" t="s">
        <v>2447</v>
      </c>
      <c r="EH6044" s="87" t="s">
        <v>4544</v>
      </c>
      <c r="EI6044" s="87" t="s">
        <v>4545</v>
      </c>
      <c r="EM6044" s="87" t="s">
        <v>2448</v>
      </c>
      <c r="EN6044" s="87">
        <v>50</v>
      </c>
    </row>
    <row r="6045" spans="137:144" ht="27.6" customHeight="1">
      <c r="EG6045" s="87" t="s">
        <v>2447</v>
      </c>
      <c r="EH6045" s="87" t="s">
        <v>4546</v>
      </c>
      <c r="EI6045" s="87" t="s">
        <v>4547</v>
      </c>
      <c r="EM6045" s="87" t="s">
        <v>2448</v>
      </c>
      <c r="EN6045" s="87">
        <v>100</v>
      </c>
    </row>
    <row r="6046" spans="137:144" ht="27.6" customHeight="1">
      <c r="EG6046" s="87" t="s">
        <v>2447</v>
      </c>
      <c r="EH6046" s="87" t="s">
        <v>4548</v>
      </c>
      <c r="EI6046" s="87" t="s">
        <v>4549</v>
      </c>
      <c r="EM6046" s="87" t="s">
        <v>2448</v>
      </c>
      <c r="EN6046" s="87">
        <v>50</v>
      </c>
    </row>
    <row r="6047" spans="137:144" ht="27.6" customHeight="1">
      <c r="EG6047" s="87" t="s">
        <v>2447</v>
      </c>
      <c r="EH6047" s="87" t="s">
        <v>4550</v>
      </c>
      <c r="EI6047" s="87" t="s">
        <v>4551</v>
      </c>
      <c r="EM6047" s="87" t="s">
        <v>2448</v>
      </c>
      <c r="EN6047" s="87">
        <v>100</v>
      </c>
    </row>
    <row r="6048" spans="137:144" ht="27.6" customHeight="1">
      <c r="EG6048" s="87" t="s">
        <v>2447</v>
      </c>
      <c r="EH6048" s="87" t="s">
        <v>4552</v>
      </c>
      <c r="EI6048" s="87" t="s">
        <v>4553</v>
      </c>
      <c r="EM6048" s="87" t="s">
        <v>2448</v>
      </c>
      <c r="EN6048" s="87">
        <v>50</v>
      </c>
    </row>
    <row r="6049" spans="137:144" ht="27.6" customHeight="1">
      <c r="EG6049" s="87" t="s">
        <v>2447</v>
      </c>
      <c r="EH6049" s="87" t="s">
        <v>4147</v>
      </c>
      <c r="EI6049" s="87" t="s">
        <v>4554</v>
      </c>
      <c r="EM6049" s="87" t="s">
        <v>2448</v>
      </c>
      <c r="EN6049" s="87">
        <v>0</v>
      </c>
    </row>
    <row r="6050" spans="137:144" ht="27.6" customHeight="1">
      <c r="EG6050" s="87" t="s">
        <v>2447</v>
      </c>
      <c r="EH6050" s="87" t="s">
        <v>4555</v>
      </c>
      <c r="EI6050" s="87" t="s">
        <v>4556</v>
      </c>
      <c r="EM6050" s="87" t="s">
        <v>2448</v>
      </c>
      <c r="EN6050" s="87">
        <v>150</v>
      </c>
    </row>
    <row r="6051" spans="137:144" ht="27.6" customHeight="1">
      <c r="EG6051" s="87" t="s">
        <v>2447</v>
      </c>
      <c r="EH6051" s="87" t="s">
        <v>4557</v>
      </c>
      <c r="EI6051" s="87" t="s">
        <v>4558</v>
      </c>
      <c r="EM6051" s="87" t="s">
        <v>2448</v>
      </c>
      <c r="EN6051" s="87">
        <v>400</v>
      </c>
    </row>
    <row r="6052" spans="137:144" ht="27.6" customHeight="1">
      <c r="EG6052" s="87" t="s">
        <v>2447</v>
      </c>
      <c r="EH6052" s="87" t="s">
        <v>4559</v>
      </c>
      <c r="EI6052" s="87" t="s">
        <v>4560</v>
      </c>
      <c r="EM6052" s="87" t="s">
        <v>2448</v>
      </c>
      <c r="EN6052" s="87">
        <v>50</v>
      </c>
    </row>
    <row r="6053" spans="137:144" ht="27.6" customHeight="1">
      <c r="EG6053" s="87" t="s">
        <v>2447</v>
      </c>
      <c r="EH6053" s="87" t="s">
        <v>4561</v>
      </c>
      <c r="EI6053" s="87" t="s">
        <v>4562</v>
      </c>
      <c r="EM6053" s="87" t="s">
        <v>2448</v>
      </c>
      <c r="EN6053" s="87">
        <v>50</v>
      </c>
    </row>
    <row r="6054" spans="137:144" ht="27.6" customHeight="1">
      <c r="EG6054" s="87" t="s">
        <v>2447</v>
      </c>
      <c r="EH6054" s="87" t="s">
        <v>4563</v>
      </c>
      <c r="EI6054" s="87" t="s">
        <v>4564</v>
      </c>
      <c r="EM6054" s="87" t="s">
        <v>2448</v>
      </c>
      <c r="EN6054" s="87">
        <v>200</v>
      </c>
    </row>
    <row r="6055" spans="137:144" ht="27.6" customHeight="1">
      <c r="EG6055" s="87" t="s">
        <v>2447</v>
      </c>
      <c r="EH6055" s="87" t="s">
        <v>4565</v>
      </c>
      <c r="EI6055" s="87" t="s">
        <v>4566</v>
      </c>
      <c r="EM6055" s="87" t="s">
        <v>2448</v>
      </c>
      <c r="EN6055" s="87">
        <v>100</v>
      </c>
    </row>
    <row r="6056" spans="137:144" ht="27.6" customHeight="1">
      <c r="EG6056" s="87" t="s">
        <v>2447</v>
      </c>
      <c r="EH6056" s="87" t="s">
        <v>4567</v>
      </c>
      <c r="EI6056" s="87" t="s">
        <v>4568</v>
      </c>
      <c r="EM6056" s="87" t="s">
        <v>2448</v>
      </c>
      <c r="EN6056" s="87">
        <v>100</v>
      </c>
    </row>
    <row r="6057" spans="137:144" ht="27.6" customHeight="1">
      <c r="EG6057" s="87" t="s">
        <v>2447</v>
      </c>
      <c r="EH6057" s="87" t="s">
        <v>4569</v>
      </c>
      <c r="EI6057" s="87" t="s">
        <v>4570</v>
      </c>
      <c r="EM6057" s="87" t="s">
        <v>2448</v>
      </c>
      <c r="EN6057" s="87">
        <v>50</v>
      </c>
    </row>
    <row r="6058" spans="137:144" ht="27.6" customHeight="1">
      <c r="EG6058" s="87" t="s">
        <v>2447</v>
      </c>
      <c r="EH6058" s="87" t="s">
        <v>4571</v>
      </c>
      <c r="EI6058" s="87" t="s">
        <v>4572</v>
      </c>
      <c r="EM6058" s="87" t="s">
        <v>2448</v>
      </c>
      <c r="EN6058" s="87">
        <v>100</v>
      </c>
    </row>
    <row r="6059" spans="137:144" ht="27.6" customHeight="1">
      <c r="EG6059" s="87" t="s">
        <v>2447</v>
      </c>
      <c r="EH6059" s="87" t="s">
        <v>4573</v>
      </c>
      <c r="EI6059" s="87" t="s">
        <v>4574</v>
      </c>
      <c r="EM6059" s="87" t="s">
        <v>2448</v>
      </c>
      <c r="EN6059" s="87">
        <v>50</v>
      </c>
    </row>
    <row r="6060" spans="137:144" ht="27.6" customHeight="1">
      <c r="EG6060" s="87" t="s">
        <v>2447</v>
      </c>
      <c r="EH6060" s="87" t="s">
        <v>4575</v>
      </c>
      <c r="EI6060" s="87" t="s">
        <v>4576</v>
      </c>
      <c r="EM6060" s="87" t="s">
        <v>2448</v>
      </c>
      <c r="EN6060" s="87">
        <v>500</v>
      </c>
    </row>
    <row r="6061" spans="137:144" ht="27.6" customHeight="1">
      <c r="EG6061" s="87" t="s">
        <v>2447</v>
      </c>
      <c r="EH6061" s="87" t="s">
        <v>4577</v>
      </c>
      <c r="EI6061" s="87" t="s">
        <v>4578</v>
      </c>
      <c r="EM6061" s="87" t="s">
        <v>2448</v>
      </c>
      <c r="EN6061" s="87">
        <v>2300</v>
      </c>
    </row>
    <row r="6062" spans="137:144" ht="27.6" customHeight="1">
      <c r="EG6062" s="87" t="s">
        <v>2447</v>
      </c>
      <c r="EH6062" s="87" t="s">
        <v>4579</v>
      </c>
      <c r="EI6062" s="87" t="s">
        <v>4580</v>
      </c>
      <c r="EM6062" s="87" t="s">
        <v>2448</v>
      </c>
      <c r="EN6062" s="87">
        <v>350</v>
      </c>
    </row>
    <row r="6063" spans="137:144" ht="27.6" customHeight="1">
      <c r="EG6063" s="87" t="s">
        <v>2447</v>
      </c>
      <c r="EH6063" s="87" t="s">
        <v>4581</v>
      </c>
      <c r="EI6063" s="87" t="s">
        <v>4582</v>
      </c>
      <c r="EM6063" s="87" t="s">
        <v>2448</v>
      </c>
      <c r="EN6063" s="87">
        <v>350</v>
      </c>
    </row>
    <row r="6064" spans="137:144" ht="27.6" customHeight="1">
      <c r="EG6064" s="87" t="s">
        <v>2447</v>
      </c>
      <c r="EH6064" s="87" t="s">
        <v>4583</v>
      </c>
      <c r="EI6064" s="87" t="s">
        <v>4584</v>
      </c>
      <c r="EM6064" s="87" t="s">
        <v>2448</v>
      </c>
      <c r="EN6064" s="87">
        <v>250</v>
      </c>
    </row>
    <row r="6065" spans="137:144" ht="27.6" customHeight="1">
      <c r="EG6065" s="87" t="s">
        <v>2447</v>
      </c>
      <c r="EH6065" s="87" t="s">
        <v>4585</v>
      </c>
      <c r="EI6065" s="87" t="s">
        <v>4586</v>
      </c>
      <c r="EM6065" s="87" t="s">
        <v>2448</v>
      </c>
      <c r="EN6065" s="87">
        <v>850</v>
      </c>
    </row>
    <row r="6066" spans="137:144" ht="27.6" customHeight="1">
      <c r="EG6066" s="87" t="s">
        <v>2447</v>
      </c>
      <c r="EH6066" s="87" t="s">
        <v>4587</v>
      </c>
      <c r="EI6066" s="87" t="s">
        <v>4588</v>
      </c>
      <c r="EM6066" s="87" t="s">
        <v>2448</v>
      </c>
      <c r="EN6066" s="87">
        <v>50</v>
      </c>
    </row>
    <row r="6067" spans="137:144" ht="27.6" customHeight="1">
      <c r="EG6067" s="87" t="s">
        <v>2447</v>
      </c>
      <c r="EH6067" s="87" t="s">
        <v>4589</v>
      </c>
      <c r="EI6067" s="87" t="s">
        <v>4590</v>
      </c>
      <c r="EM6067" s="87" t="s">
        <v>2448</v>
      </c>
      <c r="EN6067" s="87">
        <v>550</v>
      </c>
    </row>
    <row r="6068" spans="137:144" ht="27.6" customHeight="1">
      <c r="EG6068" s="87" t="s">
        <v>2447</v>
      </c>
      <c r="EH6068" s="87" t="s">
        <v>4591</v>
      </c>
      <c r="EI6068" s="87" t="s">
        <v>4592</v>
      </c>
      <c r="EM6068" s="87" t="s">
        <v>2448</v>
      </c>
      <c r="EN6068" s="87">
        <v>1050</v>
      </c>
    </row>
    <row r="6069" spans="137:144" ht="27.6" customHeight="1">
      <c r="EG6069" s="87" t="s">
        <v>2447</v>
      </c>
      <c r="EH6069" s="87" t="s">
        <v>4593</v>
      </c>
      <c r="EI6069" s="87" t="s">
        <v>4594</v>
      </c>
      <c r="EM6069" s="87" t="s">
        <v>2448</v>
      </c>
      <c r="EN6069" s="87">
        <v>250</v>
      </c>
    </row>
    <row r="6070" spans="137:144" ht="27.6" customHeight="1">
      <c r="EG6070" s="87" t="s">
        <v>2447</v>
      </c>
      <c r="EH6070" s="87" t="s">
        <v>4595</v>
      </c>
      <c r="EI6070" s="87" t="s">
        <v>4596</v>
      </c>
      <c r="EM6070" s="87" t="s">
        <v>2448</v>
      </c>
      <c r="EN6070" s="87">
        <v>250</v>
      </c>
    </row>
    <row r="6071" spans="137:144" ht="27.6" customHeight="1">
      <c r="EG6071" s="87" t="s">
        <v>2447</v>
      </c>
      <c r="EH6071" s="87" t="s">
        <v>4597</v>
      </c>
      <c r="EI6071" s="87" t="s">
        <v>4598</v>
      </c>
      <c r="EM6071" s="87" t="s">
        <v>2448</v>
      </c>
      <c r="EN6071" s="87">
        <v>400</v>
      </c>
    </row>
    <row r="6072" spans="137:144" ht="27.6" customHeight="1">
      <c r="EG6072" s="87" t="s">
        <v>2447</v>
      </c>
      <c r="EH6072" s="87" t="s">
        <v>4599</v>
      </c>
      <c r="EI6072" s="87" t="s">
        <v>4600</v>
      </c>
      <c r="EM6072" s="87" t="s">
        <v>2448</v>
      </c>
      <c r="EN6072" s="87">
        <v>600</v>
      </c>
    </row>
    <row r="6073" spans="137:144" ht="27.6" customHeight="1">
      <c r="EG6073" s="87" t="s">
        <v>2447</v>
      </c>
      <c r="EH6073" s="87" t="s">
        <v>4601</v>
      </c>
      <c r="EI6073" s="87" t="s">
        <v>4602</v>
      </c>
      <c r="EM6073" s="87" t="s">
        <v>2448</v>
      </c>
      <c r="EN6073" s="87">
        <v>400</v>
      </c>
    </row>
    <row r="6074" spans="137:144" ht="27.6" customHeight="1">
      <c r="EG6074" s="87" t="s">
        <v>2447</v>
      </c>
      <c r="EH6074" s="87" t="s">
        <v>4603</v>
      </c>
      <c r="EI6074" s="87" t="s">
        <v>4604</v>
      </c>
      <c r="EM6074" s="87" t="s">
        <v>2448</v>
      </c>
      <c r="EN6074" s="87">
        <v>700</v>
      </c>
    </row>
    <row r="6075" spans="137:144" ht="27.6" customHeight="1">
      <c r="EG6075" s="87" t="s">
        <v>2447</v>
      </c>
      <c r="EH6075" s="87" t="s">
        <v>4605</v>
      </c>
      <c r="EI6075" s="87" t="s">
        <v>4606</v>
      </c>
      <c r="EM6075" s="87" t="s">
        <v>2448</v>
      </c>
      <c r="EN6075" s="87">
        <v>950</v>
      </c>
    </row>
    <row r="6076" spans="137:144" ht="27.6" customHeight="1">
      <c r="EG6076" s="87" t="s">
        <v>2447</v>
      </c>
      <c r="EH6076" s="87" t="s">
        <v>4607</v>
      </c>
      <c r="EI6076" s="87" t="s">
        <v>4608</v>
      </c>
      <c r="EM6076" s="87" t="s">
        <v>2448</v>
      </c>
      <c r="EN6076" s="87">
        <v>550</v>
      </c>
    </row>
    <row r="6077" spans="137:144" ht="27.6" customHeight="1">
      <c r="EG6077" s="87" t="s">
        <v>2447</v>
      </c>
      <c r="EH6077" s="87" t="s">
        <v>4609</v>
      </c>
      <c r="EI6077" s="87" t="s">
        <v>4610</v>
      </c>
      <c r="EM6077" s="87" t="s">
        <v>2448</v>
      </c>
      <c r="EN6077" s="87">
        <v>200</v>
      </c>
    </row>
    <row r="6078" spans="137:144" ht="27.6" customHeight="1">
      <c r="EG6078" s="87" t="s">
        <v>2447</v>
      </c>
      <c r="EH6078" s="87" t="s">
        <v>4611</v>
      </c>
      <c r="EI6078" s="87" t="s">
        <v>4612</v>
      </c>
      <c r="EM6078" s="87" t="s">
        <v>2448</v>
      </c>
      <c r="EN6078" s="87">
        <v>400</v>
      </c>
    </row>
    <row r="6079" spans="137:144" ht="27.6" customHeight="1">
      <c r="EG6079" s="87" t="s">
        <v>2447</v>
      </c>
      <c r="EH6079" s="87" t="s">
        <v>4613</v>
      </c>
      <c r="EI6079" s="87" t="s">
        <v>4614</v>
      </c>
      <c r="EM6079" s="87" t="s">
        <v>2448</v>
      </c>
      <c r="EN6079" s="87">
        <v>950</v>
      </c>
    </row>
    <row r="6080" spans="137:144" ht="27.6" customHeight="1">
      <c r="EG6080" s="87" t="s">
        <v>2447</v>
      </c>
      <c r="EH6080" s="87" t="s">
        <v>4615</v>
      </c>
      <c r="EI6080" s="87" t="s">
        <v>4616</v>
      </c>
      <c r="EM6080" s="87" t="s">
        <v>2448</v>
      </c>
      <c r="EN6080" s="87">
        <v>550</v>
      </c>
    </row>
    <row r="6081" spans="137:144" ht="27.6" customHeight="1">
      <c r="EG6081" s="87" t="s">
        <v>2447</v>
      </c>
      <c r="EH6081" s="87" t="s">
        <v>4617</v>
      </c>
      <c r="EI6081" s="87" t="s">
        <v>4618</v>
      </c>
      <c r="EM6081" s="87" t="s">
        <v>2448</v>
      </c>
      <c r="EN6081" s="87">
        <v>350</v>
      </c>
    </row>
    <row r="6082" spans="137:144" ht="27.6" customHeight="1">
      <c r="EG6082" s="87" t="s">
        <v>2447</v>
      </c>
      <c r="EH6082" s="87" t="s">
        <v>4619</v>
      </c>
      <c r="EI6082" s="87" t="s">
        <v>4620</v>
      </c>
      <c r="EM6082" s="87" t="s">
        <v>2448</v>
      </c>
      <c r="EN6082" s="87">
        <v>250</v>
      </c>
    </row>
    <row r="6083" spans="137:144" ht="27.6" customHeight="1">
      <c r="EG6083" s="87" t="s">
        <v>2447</v>
      </c>
      <c r="EH6083" s="87" t="s">
        <v>4621</v>
      </c>
      <c r="EI6083" s="87" t="s">
        <v>4622</v>
      </c>
      <c r="EM6083" s="87" t="s">
        <v>2448</v>
      </c>
      <c r="EN6083" s="87">
        <v>200</v>
      </c>
    </row>
    <row r="6084" spans="137:144" ht="27.6" customHeight="1">
      <c r="EG6084" s="87" t="s">
        <v>2447</v>
      </c>
      <c r="EH6084" s="87" t="s">
        <v>4623</v>
      </c>
      <c r="EI6084" s="87" t="s">
        <v>4624</v>
      </c>
      <c r="EM6084" s="87" t="s">
        <v>2448</v>
      </c>
      <c r="EN6084" s="87">
        <v>400</v>
      </c>
    </row>
    <row r="6085" spans="137:144" ht="27.6" customHeight="1">
      <c r="EG6085" s="87" t="s">
        <v>2447</v>
      </c>
      <c r="EH6085" s="87" t="s">
        <v>4625</v>
      </c>
      <c r="EI6085" s="87" t="s">
        <v>4626</v>
      </c>
      <c r="EM6085" s="87" t="s">
        <v>2448</v>
      </c>
      <c r="EN6085" s="87">
        <v>750</v>
      </c>
    </row>
    <row r="6086" spans="137:144" ht="27.6" customHeight="1">
      <c r="EG6086" s="87" t="s">
        <v>2447</v>
      </c>
      <c r="EH6086" s="87" t="s">
        <v>4627</v>
      </c>
      <c r="EI6086" s="87" t="s">
        <v>4628</v>
      </c>
      <c r="EM6086" s="87" t="s">
        <v>2448</v>
      </c>
      <c r="EN6086" s="87">
        <v>1100</v>
      </c>
    </row>
    <row r="6087" spans="137:144" ht="27.6" customHeight="1">
      <c r="EG6087" s="87" t="s">
        <v>2447</v>
      </c>
      <c r="EH6087" s="87" t="s">
        <v>4629</v>
      </c>
      <c r="EI6087" s="87" t="s">
        <v>4630</v>
      </c>
      <c r="EM6087" s="87" t="s">
        <v>2448</v>
      </c>
      <c r="EN6087" s="87">
        <v>1150</v>
      </c>
    </row>
    <row r="6088" spans="137:144" ht="27.6" customHeight="1">
      <c r="EG6088" s="87" t="s">
        <v>2447</v>
      </c>
      <c r="EH6088" s="87" t="s">
        <v>4631</v>
      </c>
      <c r="EI6088" s="87" t="s">
        <v>4632</v>
      </c>
      <c r="EM6088" s="87" t="s">
        <v>2448</v>
      </c>
      <c r="EN6088" s="87">
        <v>650</v>
      </c>
    </row>
    <row r="6089" spans="137:144" ht="27.6" customHeight="1">
      <c r="EG6089" s="87" t="s">
        <v>2447</v>
      </c>
      <c r="EH6089" s="87" t="s">
        <v>4633</v>
      </c>
      <c r="EI6089" s="87" t="s">
        <v>4634</v>
      </c>
      <c r="EM6089" s="87" t="s">
        <v>2448</v>
      </c>
      <c r="EN6089" s="87">
        <v>1350</v>
      </c>
    </row>
    <row r="6090" spans="137:144" ht="27.6" customHeight="1">
      <c r="EG6090" s="87" t="s">
        <v>2447</v>
      </c>
      <c r="EH6090" s="87" t="s">
        <v>4635</v>
      </c>
      <c r="EI6090" s="87" t="s">
        <v>4636</v>
      </c>
      <c r="EM6090" s="87" t="s">
        <v>2448</v>
      </c>
      <c r="EN6090" s="87">
        <v>250</v>
      </c>
    </row>
    <row r="6091" spans="137:144" ht="27.6" customHeight="1">
      <c r="EG6091" s="87" t="s">
        <v>2447</v>
      </c>
      <c r="EH6091" s="87" t="s">
        <v>4637</v>
      </c>
      <c r="EI6091" s="87" t="s">
        <v>4638</v>
      </c>
      <c r="EM6091" s="87" t="s">
        <v>2448</v>
      </c>
      <c r="EN6091" s="87">
        <v>700</v>
      </c>
    </row>
    <row r="6092" spans="137:144" ht="27.6" customHeight="1">
      <c r="EG6092" s="87" t="s">
        <v>2447</v>
      </c>
      <c r="EH6092" s="87" t="s">
        <v>4639</v>
      </c>
      <c r="EI6092" s="87" t="s">
        <v>4640</v>
      </c>
      <c r="EM6092" s="87" t="s">
        <v>2448</v>
      </c>
      <c r="EN6092" s="87">
        <v>200</v>
      </c>
    </row>
    <row r="6093" spans="137:144" ht="27.6" customHeight="1">
      <c r="EG6093" s="87" t="s">
        <v>2447</v>
      </c>
      <c r="EH6093" s="87" t="s">
        <v>4641</v>
      </c>
      <c r="EI6093" s="87" t="s">
        <v>4642</v>
      </c>
      <c r="EM6093" s="87" t="s">
        <v>2448</v>
      </c>
      <c r="EN6093" s="87">
        <v>1050</v>
      </c>
    </row>
    <row r="6094" spans="137:144" ht="27.6" customHeight="1">
      <c r="EG6094" s="87" t="s">
        <v>2447</v>
      </c>
      <c r="EH6094" s="87" t="s">
        <v>4643</v>
      </c>
      <c r="EI6094" s="87" t="s">
        <v>4644</v>
      </c>
      <c r="EM6094" s="87" t="s">
        <v>2448</v>
      </c>
      <c r="EN6094" s="87">
        <v>1050</v>
      </c>
    </row>
    <row r="6095" spans="137:144" ht="27.6" customHeight="1">
      <c r="EG6095" s="87" t="s">
        <v>2447</v>
      </c>
      <c r="EH6095" s="87" t="s">
        <v>4645</v>
      </c>
      <c r="EI6095" s="87" t="s">
        <v>4646</v>
      </c>
      <c r="EM6095" s="87" t="s">
        <v>2448</v>
      </c>
      <c r="EN6095" s="87">
        <v>1750</v>
      </c>
    </row>
    <row r="6096" spans="137:144" ht="27.6" customHeight="1">
      <c r="EG6096" s="87" t="s">
        <v>2447</v>
      </c>
      <c r="EH6096" s="87" t="s">
        <v>4647</v>
      </c>
      <c r="EI6096" s="87" t="s">
        <v>4648</v>
      </c>
      <c r="EM6096" s="87" t="s">
        <v>2448</v>
      </c>
      <c r="EN6096" s="87">
        <v>900</v>
      </c>
    </row>
    <row r="6097" spans="137:144" ht="27.6" customHeight="1">
      <c r="EG6097" s="87" t="s">
        <v>2447</v>
      </c>
      <c r="EH6097" s="87" t="s">
        <v>4649</v>
      </c>
      <c r="EI6097" s="87" t="s">
        <v>4650</v>
      </c>
      <c r="EM6097" s="87" t="s">
        <v>2448</v>
      </c>
      <c r="EN6097" s="87">
        <v>1050</v>
      </c>
    </row>
    <row r="6098" spans="137:144" ht="27.6" customHeight="1">
      <c r="EG6098" s="87" t="s">
        <v>2447</v>
      </c>
      <c r="EH6098" s="87" t="s">
        <v>4651</v>
      </c>
      <c r="EI6098" s="87" t="s">
        <v>4652</v>
      </c>
      <c r="EM6098" s="87" t="s">
        <v>2448</v>
      </c>
      <c r="EN6098" s="87">
        <v>1050</v>
      </c>
    </row>
    <row r="6099" spans="137:144" ht="27.6" customHeight="1">
      <c r="EG6099" s="87" t="s">
        <v>2447</v>
      </c>
      <c r="EH6099" s="87" t="s">
        <v>4653</v>
      </c>
      <c r="EI6099" s="87" t="s">
        <v>4654</v>
      </c>
      <c r="EM6099" s="87" t="s">
        <v>2448</v>
      </c>
      <c r="EN6099" s="87">
        <v>1750</v>
      </c>
    </row>
    <row r="6100" spans="137:144" ht="27.6" customHeight="1">
      <c r="EG6100" s="87" t="s">
        <v>2447</v>
      </c>
      <c r="EH6100" s="87" t="s">
        <v>4655</v>
      </c>
      <c r="EI6100" s="87" t="s">
        <v>4656</v>
      </c>
      <c r="EM6100" s="87" t="s">
        <v>2448</v>
      </c>
      <c r="EN6100" s="87">
        <v>1350</v>
      </c>
    </row>
    <row r="6101" spans="137:144" ht="27.6" customHeight="1">
      <c r="EG6101" s="87" t="s">
        <v>2447</v>
      </c>
      <c r="EH6101" s="87" t="s">
        <v>4657</v>
      </c>
      <c r="EI6101" s="87" t="s">
        <v>4658</v>
      </c>
      <c r="EM6101" s="87" t="s">
        <v>2448</v>
      </c>
      <c r="EN6101" s="87">
        <v>1150</v>
      </c>
    </row>
    <row r="6102" spans="137:144" ht="27.6" customHeight="1">
      <c r="EG6102" s="87" t="s">
        <v>2447</v>
      </c>
      <c r="EH6102" s="87" t="s">
        <v>4659</v>
      </c>
      <c r="EI6102" s="87" t="s">
        <v>4660</v>
      </c>
      <c r="EM6102" s="87" t="s">
        <v>2448</v>
      </c>
      <c r="EN6102" s="87">
        <v>1050</v>
      </c>
    </row>
    <row r="6103" spans="137:144" ht="27.6" customHeight="1">
      <c r="EG6103" s="87" t="s">
        <v>2447</v>
      </c>
      <c r="EH6103" s="87" t="s">
        <v>4661</v>
      </c>
      <c r="EI6103" s="87" t="s">
        <v>4662</v>
      </c>
      <c r="EM6103" s="87" t="s">
        <v>2448</v>
      </c>
      <c r="EN6103" s="87">
        <v>1250</v>
      </c>
    </row>
    <row r="6104" spans="137:144" ht="27.6" customHeight="1">
      <c r="EG6104" s="87" t="s">
        <v>2447</v>
      </c>
      <c r="EH6104" s="87" t="s">
        <v>4663</v>
      </c>
      <c r="EI6104" s="87" t="s">
        <v>4664</v>
      </c>
      <c r="EM6104" s="87" t="s">
        <v>2448</v>
      </c>
      <c r="EN6104" s="87">
        <v>200</v>
      </c>
    </row>
    <row r="6105" spans="137:144" ht="27.6" customHeight="1">
      <c r="EG6105" s="87" t="s">
        <v>2447</v>
      </c>
      <c r="EH6105" s="87" t="s">
        <v>4665</v>
      </c>
      <c r="EI6105" s="87" t="s">
        <v>4666</v>
      </c>
      <c r="EM6105" s="87" t="s">
        <v>2448</v>
      </c>
      <c r="EN6105" s="87">
        <v>750</v>
      </c>
    </row>
    <row r="6106" spans="137:144" ht="27.6" customHeight="1">
      <c r="EG6106" s="87" t="s">
        <v>2447</v>
      </c>
      <c r="EH6106" s="87" t="s">
        <v>4667</v>
      </c>
      <c r="EI6106" s="87" t="s">
        <v>4668</v>
      </c>
      <c r="EM6106" s="87" t="s">
        <v>2448</v>
      </c>
      <c r="EN6106" s="87">
        <v>850</v>
      </c>
    </row>
    <row r="6107" spans="137:144" ht="27.6" customHeight="1">
      <c r="EG6107" s="87" t="s">
        <v>2447</v>
      </c>
      <c r="EH6107" s="87" t="s">
        <v>4669</v>
      </c>
      <c r="EI6107" s="87" t="s">
        <v>4670</v>
      </c>
      <c r="EM6107" s="87" t="s">
        <v>2448</v>
      </c>
      <c r="EN6107" s="87">
        <v>900</v>
      </c>
    </row>
    <row r="6108" spans="137:144" ht="27.6" customHeight="1">
      <c r="EG6108" s="87" t="s">
        <v>2447</v>
      </c>
      <c r="EH6108" s="87" t="s">
        <v>4671</v>
      </c>
      <c r="EI6108" s="87" t="s">
        <v>4672</v>
      </c>
      <c r="EM6108" s="87" t="s">
        <v>2448</v>
      </c>
      <c r="EN6108" s="87">
        <v>2000</v>
      </c>
    </row>
    <row r="6109" spans="137:144" ht="27.6" customHeight="1">
      <c r="EG6109" s="87" t="s">
        <v>2447</v>
      </c>
      <c r="EH6109" s="87" t="s">
        <v>4673</v>
      </c>
      <c r="EI6109" s="87" t="s">
        <v>4674</v>
      </c>
      <c r="EM6109" s="87" t="s">
        <v>2448</v>
      </c>
      <c r="EN6109" s="87">
        <v>300</v>
      </c>
    </row>
    <row r="6110" spans="137:144" ht="27.6" customHeight="1">
      <c r="EG6110" s="87" t="s">
        <v>2447</v>
      </c>
      <c r="EH6110" s="87" t="s">
        <v>4675</v>
      </c>
      <c r="EI6110" s="87" t="s">
        <v>4676</v>
      </c>
      <c r="EM6110" s="87" t="s">
        <v>2448</v>
      </c>
      <c r="EN6110" s="87">
        <v>900</v>
      </c>
    </row>
    <row r="6111" spans="137:144" ht="27.6" customHeight="1">
      <c r="EG6111" s="87" t="s">
        <v>2447</v>
      </c>
      <c r="EH6111" s="87" t="s">
        <v>4677</v>
      </c>
      <c r="EI6111" s="87" t="s">
        <v>4678</v>
      </c>
      <c r="EM6111" s="87" t="s">
        <v>2448</v>
      </c>
      <c r="EN6111" s="87">
        <v>750</v>
      </c>
    </row>
    <row r="6112" spans="137:144" ht="27.6" customHeight="1">
      <c r="EG6112" s="87" t="s">
        <v>2447</v>
      </c>
      <c r="EH6112" s="87" t="s">
        <v>4679</v>
      </c>
      <c r="EI6112" s="87" t="s">
        <v>4680</v>
      </c>
      <c r="EM6112" s="87" t="s">
        <v>2448</v>
      </c>
      <c r="EN6112" s="87">
        <v>1600</v>
      </c>
    </row>
    <row r="6113" spans="137:144" ht="27.6" customHeight="1">
      <c r="EG6113" s="87" t="s">
        <v>2447</v>
      </c>
      <c r="EH6113" s="87" t="s">
        <v>4681</v>
      </c>
      <c r="EI6113" s="87" t="s">
        <v>4682</v>
      </c>
      <c r="EM6113" s="87" t="s">
        <v>2448</v>
      </c>
      <c r="EN6113" s="87">
        <v>200</v>
      </c>
    </row>
    <row r="6114" spans="137:144" ht="27.6" customHeight="1">
      <c r="EG6114" s="87" t="s">
        <v>2447</v>
      </c>
      <c r="EH6114" s="87" t="s">
        <v>4683</v>
      </c>
      <c r="EI6114" s="87" t="s">
        <v>4684</v>
      </c>
      <c r="EM6114" s="87" t="s">
        <v>2448</v>
      </c>
      <c r="EN6114" s="87">
        <v>950</v>
      </c>
    </row>
    <row r="6115" spans="137:144" ht="27.6" customHeight="1">
      <c r="EG6115" s="87" t="s">
        <v>2447</v>
      </c>
      <c r="EH6115" s="87" t="s">
        <v>4685</v>
      </c>
      <c r="EI6115" s="87" t="s">
        <v>4686</v>
      </c>
      <c r="EM6115" s="87" t="s">
        <v>2448</v>
      </c>
      <c r="EN6115" s="87">
        <v>1050</v>
      </c>
    </row>
    <row r="6116" spans="137:144" ht="27.6" customHeight="1">
      <c r="EG6116" s="87" t="s">
        <v>2447</v>
      </c>
      <c r="EH6116" s="87" t="s">
        <v>4687</v>
      </c>
      <c r="EI6116" s="87" t="s">
        <v>4688</v>
      </c>
      <c r="EM6116" s="87" t="s">
        <v>2448</v>
      </c>
      <c r="EN6116" s="87">
        <v>850</v>
      </c>
    </row>
    <row r="6117" spans="137:144" ht="27.6" customHeight="1">
      <c r="EG6117" s="87" t="s">
        <v>2447</v>
      </c>
      <c r="EH6117" s="87" t="s">
        <v>4689</v>
      </c>
      <c r="EI6117" s="87" t="s">
        <v>4690</v>
      </c>
      <c r="EM6117" s="87" t="s">
        <v>2448</v>
      </c>
      <c r="EN6117" s="87">
        <v>650</v>
      </c>
    </row>
    <row r="6118" spans="137:144" ht="27.6" customHeight="1">
      <c r="EG6118" s="87" t="s">
        <v>2447</v>
      </c>
      <c r="EH6118" s="87" t="s">
        <v>4691</v>
      </c>
      <c r="EI6118" s="87" t="s">
        <v>4692</v>
      </c>
      <c r="EM6118" s="87" t="s">
        <v>2448</v>
      </c>
      <c r="EN6118" s="87">
        <v>950</v>
      </c>
    </row>
    <row r="6119" spans="137:144" ht="27.6" customHeight="1">
      <c r="EG6119" s="87" t="s">
        <v>2447</v>
      </c>
      <c r="EH6119" s="87" t="s">
        <v>4693</v>
      </c>
      <c r="EI6119" s="87" t="s">
        <v>4694</v>
      </c>
      <c r="EM6119" s="87" t="s">
        <v>2448</v>
      </c>
      <c r="EN6119" s="87">
        <v>850</v>
      </c>
    </row>
    <row r="6120" spans="137:144" ht="27.6" customHeight="1">
      <c r="EG6120" s="87" t="s">
        <v>2447</v>
      </c>
      <c r="EH6120" s="87" t="s">
        <v>4695</v>
      </c>
      <c r="EI6120" s="87" t="s">
        <v>4696</v>
      </c>
      <c r="EM6120" s="87" t="s">
        <v>2448</v>
      </c>
      <c r="EN6120" s="87">
        <v>700</v>
      </c>
    </row>
    <row r="6121" spans="137:144" ht="27.6" customHeight="1">
      <c r="EG6121" s="87" t="s">
        <v>2447</v>
      </c>
      <c r="EH6121" s="87" t="s">
        <v>4697</v>
      </c>
      <c r="EI6121" s="87" t="s">
        <v>4698</v>
      </c>
      <c r="EM6121" s="87" t="s">
        <v>2448</v>
      </c>
      <c r="EN6121" s="87">
        <v>500</v>
      </c>
    </row>
    <row r="6122" spans="137:144" ht="27.6" customHeight="1">
      <c r="EG6122" s="87" t="s">
        <v>2447</v>
      </c>
      <c r="EH6122" s="87" t="s">
        <v>4699</v>
      </c>
      <c r="EI6122" s="87" t="s">
        <v>4700</v>
      </c>
      <c r="EM6122" s="87" t="s">
        <v>2448</v>
      </c>
      <c r="EN6122" s="87">
        <v>550</v>
      </c>
    </row>
    <row r="6123" spans="137:144" ht="27.6" customHeight="1">
      <c r="EG6123" s="87" t="s">
        <v>2447</v>
      </c>
      <c r="EH6123" s="87" t="s">
        <v>4701</v>
      </c>
      <c r="EI6123" s="87" t="s">
        <v>4702</v>
      </c>
      <c r="EM6123" s="87" t="s">
        <v>2448</v>
      </c>
      <c r="EN6123" s="87">
        <v>1350</v>
      </c>
    </row>
    <row r="6124" spans="137:144" ht="27.6" customHeight="1">
      <c r="EG6124" s="87" t="s">
        <v>2447</v>
      </c>
      <c r="EH6124" s="87" t="s">
        <v>4703</v>
      </c>
      <c r="EI6124" s="87" t="s">
        <v>4704</v>
      </c>
      <c r="EM6124" s="87" t="s">
        <v>2448</v>
      </c>
      <c r="EN6124" s="87">
        <v>1800</v>
      </c>
    </row>
    <row r="6125" spans="137:144" ht="27.6" customHeight="1">
      <c r="EG6125" s="87" t="s">
        <v>2447</v>
      </c>
      <c r="EH6125" s="87" t="s">
        <v>4705</v>
      </c>
      <c r="EI6125" s="87" t="s">
        <v>4706</v>
      </c>
      <c r="EM6125" s="87" t="s">
        <v>2448</v>
      </c>
      <c r="EN6125" s="87">
        <v>100</v>
      </c>
    </row>
    <row r="6126" spans="137:144" ht="27.6" customHeight="1">
      <c r="EG6126" s="87" t="s">
        <v>2447</v>
      </c>
      <c r="EH6126" s="87" t="s">
        <v>4707</v>
      </c>
      <c r="EI6126" s="87" t="s">
        <v>4708</v>
      </c>
      <c r="EM6126" s="87" t="s">
        <v>2448</v>
      </c>
      <c r="EN6126" s="87">
        <v>300</v>
      </c>
    </row>
    <row r="6127" spans="137:144" ht="27.6" customHeight="1">
      <c r="EG6127" s="87" t="s">
        <v>2447</v>
      </c>
      <c r="EH6127" s="87" t="s">
        <v>4709</v>
      </c>
      <c r="EI6127" s="87" t="s">
        <v>4710</v>
      </c>
      <c r="EM6127" s="87" t="s">
        <v>2448</v>
      </c>
      <c r="EN6127" s="87">
        <v>1200</v>
      </c>
    </row>
    <row r="6128" spans="137:144" ht="27.6" customHeight="1">
      <c r="EG6128" s="87" t="s">
        <v>2447</v>
      </c>
      <c r="EH6128" s="87" t="s">
        <v>4711</v>
      </c>
      <c r="EI6128" s="87" t="s">
        <v>4712</v>
      </c>
      <c r="EM6128" s="87" t="s">
        <v>2448</v>
      </c>
      <c r="EN6128" s="87">
        <v>800</v>
      </c>
    </row>
    <row r="6129" spans="137:144" ht="27.6" customHeight="1">
      <c r="EG6129" s="87" t="s">
        <v>2447</v>
      </c>
      <c r="EH6129" s="87" t="s">
        <v>4713</v>
      </c>
      <c r="EI6129" s="87" t="s">
        <v>4714</v>
      </c>
      <c r="EM6129" s="87" t="s">
        <v>2448</v>
      </c>
      <c r="EN6129" s="87">
        <v>1000</v>
      </c>
    </row>
    <row r="6130" spans="137:144" ht="27.6" customHeight="1">
      <c r="EG6130" s="87" t="s">
        <v>2447</v>
      </c>
      <c r="EH6130" s="87" t="s">
        <v>4715</v>
      </c>
      <c r="EI6130" s="87" t="s">
        <v>4716</v>
      </c>
      <c r="EM6130" s="87" t="s">
        <v>2448</v>
      </c>
      <c r="EN6130" s="87">
        <v>1500</v>
      </c>
    </row>
    <row r="6131" spans="137:144" ht="27.6" customHeight="1">
      <c r="EG6131" s="87" t="s">
        <v>2447</v>
      </c>
      <c r="EH6131" s="87" t="s">
        <v>4717</v>
      </c>
      <c r="EI6131" s="87" t="s">
        <v>4718</v>
      </c>
      <c r="EM6131" s="87" t="s">
        <v>2448</v>
      </c>
      <c r="EN6131" s="87">
        <v>250</v>
      </c>
    </row>
    <row r="6132" spans="137:144" ht="27.6" customHeight="1">
      <c r="EG6132" s="87" t="s">
        <v>2447</v>
      </c>
      <c r="EH6132" s="87" t="s">
        <v>4719</v>
      </c>
      <c r="EI6132" s="87" t="s">
        <v>4720</v>
      </c>
      <c r="EM6132" s="87" t="s">
        <v>2448</v>
      </c>
      <c r="EN6132" s="87">
        <v>150</v>
      </c>
    </row>
    <row r="6133" spans="137:144" ht="27.6" customHeight="1">
      <c r="EG6133" s="87" t="s">
        <v>2447</v>
      </c>
      <c r="EH6133" s="87" t="s">
        <v>4721</v>
      </c>
      <c r="EI6133" s="87" t="s">
        <v>4722</v>
      </c>
      <c r="EM6133" s="87" t="s">
        <v>2448</v>
      </c>
      <c r="EN6133" s="87">
        <v>650</v>
      </c>
    </row>
    <row r="6134" spans="137:144" ht="27.6" customHeight="1">
      <c r="EG6134" s="87" t="s">
        <v>2447</v>
      </c>
      <c r="EH6134" s="87" t="s">
        <v>4723</v>
      </c>
      <c r="EI6134" s="87" t="s">
        <v>4724</v>
      </c>
      <c r="EM6134" s="87" t="s">
        <v>2448</v>
      </c>
      <c r="EN6134" s="87">
        <v>600</v>
      </c>
    </row>
    <row r="6135" spans="137:144" ht="27.6" customHeight="1">
      <c r="EG6135" s="87" t="s">
        <v>2447</v>
      </c>
      <c r="EH6135" s="87" t="s">
        <v>4725</v>
      </c>
      <c r="EI6135" s="87" t="s">
        <v>4726</v>
      </c>
      <c r="EM6135" s="87" t="s">
        <v>2448</v>
      </c>
      <c r="EN6135" s="87">
        <v>200</v>
      </c>
    </row>
    <row r="6136" spans="137:144" ht="27.6" customHeight="1">
      <c r="EG6136" s="87" t="s">
        <v>2447</v>
      </c>
      <c r="EH6136" s="87" t="s">
        <v>4727</v>
      </c>
      <c r="EI6136" s="87" t="s">
        <v>4728</v>
      </c>
      <c r="EM6136" s="87" t="s">
        <v>2448</v>
      </c>
      <c r="EN6136" s="87">
        <v>500</v>
      </c>
    </row>
    <row r="6137" spans="137:144" ht="27.6" customHeight="1">
      <c r="EG6137" s="87" t="s">
        <v>2447</v>
      </c>
      <c r="EH6137" s="87" t="s">
        <v>4729</v>
      </c>
      <c r="EI6137" s="87" t="s">
        <v>4730</v>
      </c>
      <c r="EM6137" s="87" t="s">
        <v>2448</v>
      </c>
      <c r="EN6137" s="87">
        <v>550</v>
      </c>
    </row>
    <row r="6138" spans="137:144" ht="27.6" customHeight="1">
      <c r="EG6138" s="87" t="s">
        <v>2447</v>
      </c>
      <c r="EH6138" s="87" t="s">
        <v>4731</v>
      </c>
      <c r="EI6138" s="87" t="s">
        <v>4732</v>
      </c>
      <c r="EM6138" s="87" t="s">
        <v>2448</v>
      </c>
      <c r="EN6138" s="87">
        <v>350</v>
      </c>
    </row>
    <row r="6139" spans="137:144" ht="27.6" customHeight="1">
      <c r="EG6139" s="87" t="s">
        <v>2447</v>
      </c>
      <c r="EH6139" s="87" t="s">
        <v>4733</v>
      </c>
      <c r="EI6139" s="87" t="s">
        <v>4734</v>
      </c>
      <c r="EM6139" s="87" t="s">
        <v>2448</v>
      </c>
      <c r="EN6139" s="87">
        <v>450</v>
      </c>
    </row>
    <row r="6140" spans="137:144" ht="27.6" customHeight="1">
      <c r="EG6140" s="87" t="s">
        <v>2447</v>
      </c>
      <c r="EH6140" s="87" t="s">
        <v>4735</v>
      </c>
      <c r="EI6140" s="87" t="s">
        <v>4736</v>
      </c>
      <c r="EM6140" s="87" t="s">
        <v>2448</v>
      </c>
      <c r="EN6140" s="87">
        <v>300</v>
      </c>
    </row>
    <row r="6141" spans="137:144" ht="27.6" customHeight="1">
      <c r="EG6141" s="87" t="s">
        <v>2447</v>
      </c>
      <c r="EH6141" s="87" t="s">
        <v>4737</v>
      </c>
      <c r="EI6141" s="87" t="s">
        <v>4738</v>
      </c>
      <c r="EM6141" s="87" t="s">
        <v>2448</v>
      </c>
      <c r="EN6141" s="87">
        <v>950</v>
      </c>
    </row>
    <row r="6142" spans="137:144" ht="27.6" customHeight="1">
      <c r="EG6142" s="87" t="s">
        <v>2447</v>
      </c>
      <c r="EH6142" s="87" t="s">
        <v>4739</v>
      </c>
      <c r="EI6142" s="87" t="s">
        <v>4740</v>
      </c>
      <c r="EM6142" s="87" t="s">
        <v>2448</v>
      </c>
      <c r="EN6142" s="87">
        <v>500</v>
      </c>
    </row>
    <row r="6143" spans="137:144" ht="27.6" customHeight="1">
      <c r="EG6143" s="87" t="s">
        <v>2447</v>
      </c>
      <c r="EH6143" s="87" t="s">
        <v>4741</v>
      </c>
      <c r="EI6143" s="87" t="s">
        <v>4742</v>
      </c>
      <c r="EM6143" s="87" t="s">
        <v>2448</v>
      </c>
      <c r="EN6143" s="87">
        <v>500</v>
      </c>
    </row>
    <row r="6144" spans="137:144" ht="27.6" customHeight="1">
      <c r="EG6144" s="87" t="s">
        <v>2447</v>
      </c>
      <c r="EH6144" s="87" t="s">
        <v>4743</v>
      </c>
      <c r="EI6144" s="87" t="s">
        <v>4744</v>
      </c>
      <c r="EM6144" s="87" t="s">
        <v>2448</v>
      </c>
      <c r="EN6144" s="87">
        <v>850</v>
      </c>
    </row>
    <row r="6145" spans="137:144" ht="27.6" customHeight="1">
      <c r="EG6145" s="87" t="s">
        <v>2447</v>
      </c>
      <c r="EH6145" s="87" t="s">
        <v>4745</v>
      </c>
      <c r="EI6145" s="87" t="s">
        <v>4746</v>
      </c>
      <c r="EM6145" s="87" t="s">
        <v>2448</v>
      </c>
      <c r="EN6145" s="87">
        <v>600</v>
      </c>
    </row>
    <row r="6146" spans="137:144" ht="27.6" customHeight="1">
      <c r="EG6146" s="87" t="s">
        <v>2447</v>
      </c>
      <c r="EH6146" s="87" t="s">
        <v>4747</v>
      </c>
      <c r="EI6146" s="87" t="s">
        <v>4748</v>
      </c>
      <c r="EM6146" s="87" t="s">
        <v>2448</v>
      </c>
      <c r="EN6146" s="87">
        <v>750</v>
      </c>
    </row>
    <row r="6147" spans="137:144" ht="27.6" customHeight="1">
      <c r="EG6147" s="87" t="s">
        <v>2447</v>
      </c>
      <c r="EH6147" s="87" t="s">
        <v>4749</v>
      </c>
      <c r="EI6147" s="87" t="s">
        <v>4750</v>
      </c>
      <c r="EM6147" s="87" t="s">
        <v>2448</v>
      </c>
      <c r="EN6147" s="87">
        <v>250</v>
      </c>
    </row>
    <row r="6148" spans="137:144" ht="27.6" customHeight="1">
      <c r="EG6148" s="87" t="s">
        <v>2447</v>
      </c>
      <c r="EH6148" s="87" t="s">
        <v>4751</v>
      </c>
      <c r="EI6148" s="87" t="s">
        <v>4752</v>
      </c>
      <c r="EM6148" s="87" t="s">
        <v>2448</v>
      </c>
      <c r="EN6148" s="87">
        <v>350</v>
      </c>
    </row>
    <row r="6149" spans="137:144" ht="27.6" customHeight="1">
      <c r="EG6149" s="87" t="s">
        <v>2447</v>
      </c>
      <c r="EH6149" s="87" t="s">
        <v>4753</v>
      </c>
      <c r="EI6149" s="87" t="s">
        <v>4754</v>
      </c>
      <c r="EM6149" s="87" t="s">
        <v>2448</v>
      </c>
      <c r="EN6149" s="87">
        <v>550</v>
      </c>
    </row>
    <row r="6150" spans="137:144" ht="27.6" customHeight="1">
      <c r="EG6150" s="87" t="s">
        <v>2447</v>
      </c>
      <c r="EH6150" s="87" t="s">
        <v>4755</v>
      </c>
      <c r="EI6150" s="87" t="s">
        <v>4756</v>
      </c>
      <c r="EM6150" s="87" t="s">
        <v>2448</v>
      </c>
      <c r="EN6150" s="87">
        <v>450</v>
      </c>
    </row>
    <row r="6151" spans="137:144" ht="27.6" customHeight="1">
      <c r="EG6151" s="87" t="s">
        <v>2447</v>
      </c>
      <c r="EH6151" s="87" t="s">
        <v>4757</v>
      </c>
      <c r="EI6151" s="87" t="s">
        <v>4758</v>
      </c>
      <c r="EM6151" s="87" t="s">
        <v>2448</v>
      </c>
      <c r="EN6151" s="87">
        <v>1150</v>
      </c>
    </row>
    <row r="6152" spans="137:144" ht="27.6" customHeight="1">
      <c r="EG6152" s="87" t="s">
        <v>2447</v>
      </c>
      <c r="EH6152" s="87" t="s">
        <v>4759</v>
      </c>
      <c r="EI6152" s="87" t="s">
        <v>4760</v>
      </c>
      <c r="EM6152" s="87" t="s">
        <v>2448</v>
      </c>
      <c r="EN6152" s="87">
        <v>1150</v>
      </c>
    </row>
    <row r="6153" spans="137:144" ht="27.6" customHeight="1">
      <c r="EG6153" s="87" t="s">
        <v>2447</v>
      </c>
      <c r="EH6153" s="87" t="s">
        <v>4761</v>
      </c>
      <c r="EI6153" s="87" t="s">
        <v>4762</v>
      </c>
      <c r="EM6153" s="87" t="s">
        <v>2448</v>
      </c>
      <c r="EN6153" s="87">
        <v>1150</v>
      </c>
    </row>
    <row r="6154" spans="137:144" ht="27.6" customHeight="1">
      <c r="EG6154" s="87" t="s">
        <v>2447</v>
      </c>
      <c r="EH6154" s="87" t="s">
        <v>4763</v>
      </c>
      <c r="EI6154" s="87" t="s">
        <v>4764</v>
      </c>
      <c r="EM6154" s="87" t="s">
        <v>2448</v>
      </c>
      <c r="EN6154" s="87">
        <v>200</v>
      </c>
    </row>
    <row r="6155" spans="137:144" ht="27.6" customHeight="1">
      <c r="EG6155" s="87" t="s">
        <v>2447</v>
      </c>
      <c r="EH6155" s="87" t="s">
        <v>4765</v>
      </c>
      <c r="EI6155" s="87" t="s">
        <v>4766</v>
      </c>
      <c r="EM6155" s="87" t="s">
        <v>2448</v>
      </c>
      <c r="EN6155" s="87">
        <v>150</v>
      </c>
    </row>
    <row r="6156" spans="137:144" ht="27.6" customHeight="1">
      <c r="EG6156" s="87" t="s">
        <v>2447</v>
      </c>
      <c r="EH6156" s="87" t="s">
        <v>4767</v>
      </c>
      <c r="EI6156" s="87" t="s">
        <v>4768</v>
      </c>
      <c r="EM6156" s="87" t="s">
        <v>2448</v>
      </c>
      <c r="EN6156" s="87">
        <v>400</v>
      </c>
    </row>
    <row r="6157" spans="137:144" ht="27.6" customHeight="1">
      <c r="EG6157" s="87" t="s">
        <v>2447</v>
      </c>
      <c r="EH6157" s="87" t="s">
        <v>4769</v>
      </c>
      <c r="EI6157" s="87" t="s">
        <v>4770</v>
      </c>
      <c r="EM6157" s="87" t="s">
        <v>2448</v>
      </c>
      <c r="EN6157" s="87">
        <v>250</v>
      </c>
    </row>
    <row r="6158" spans="137:144" ht="27.6" customHeight="1">
      <c r="EG6158" s="87" t="s">
        <v>2447</v>
      </c>
      <c r="EH6158" s="87" t="s">
        <v>4771</v>
      </c>
      <c r="EI6158" s="87" t="s">
        <v>4772</v>
      </c>
      <c r="EM6158" s="87" t="s">
        <v>2448</v>
      </c>
      <c r="EN6158" s="87">
        <v>300</v>
      </c>
    </row>
    <row r="6159" spans="137:144" ht="27.6" customHeight="1">
      <c r="EG6159" s="87" t="s">
        <v>2447</v>
      </c>
      <c r="EH6159" s="87" t="s">
        <v>4773</v>
      </c>
      <c r="EI6159" s="87" t="s">
        <v>4774</v>
      </c>
      <c r="EM6159" s="87" t="s">
        <v>2448</v>
      </c>
      <c r="EN6159" s="87">
        <v>400</v>
      </c>
    </row>
    <row r="6160" spans="137:144" ht="27.6" customHeight="1">
      <c r="EG6160" s="87" t="s">
        <v>2447</v>
      </c>
      <c r="EH6160" s="87" t="s">
        <v>4775</v>
      </c>
      <c r="EI6160" s="87" t="s">
        <v>4776</v>
      </c>
      <c r="EM6160" s="87" t="s">
        <v>2448</v>
      </c>
      <c r="EN6160" s="87">
        <v>250</v>
      </c>
    </row>
    <row r="6161" spans="137:144" ht="27.6" customHeight="1">
      <c r="EG6161" s="87" t="s">
        <v>2447</v>
      </c>
      <c r="EH6161" s="87" t="s">
        <v>4777</v>
      </c>
      <c r="EI6161" s="87" t="s">
        <v>4778</v>
      </c>
      <c r="EM6161" s="87" t="s">
        <v>2448</v>
      </c>
      <c r="EN6161" s="87">
        <v>500</v>
      </c>
    </row>
    <row r="6162" spans="137:144" ht="27.6" customHeight="1">
      <c r="EG6162" s="87" t="s">
        <v>2447</v>
      </c>
      <c r="EH6162" s="87" t="s">
        <v>4779</v>
      </c>
      <c r="EI6162" s="87" t="s">
        <v>4780</v>
      </c>
      <c r="EM6162" s="87" t="s">
        <v>2448</v>
      </c>
      <c r="EN6162" s="87">
        <v>350</v>
      </c>
    </row>
    <row r="6163" spans="137:144" ht="27.6" customHeight="1">
      <c r="EG6163" s="87" t="s">
        <v>2447</v>
      </c>
      <c r="EH6163" s="87" t="s">
        <v>4781</v>
      </c>
      <c r="EI6163" s="87" t="s">
        <v>4782</v>
      </c>
      <c r="EM6163" s="87" t="s">
        <v>2448</v>
      </c>
      <c r="EN6163" s="87">
        <v>300</v>
      </c>
    </row>
    <row r="6164" spans="137:144" ht="27.6" customHeight="1">
      <c r="EG6164" s="87" t="s">
        <v>2447</v>
      </c>
      <c r="EH6164" s="87" t="s">
        <v>4783</v>
      </c>
      <c r="EI6164" s="87" t="s">
        <v>4784</v>
      </c>
      <c r="EM6164" s="87" t="s">
        <v>2448</v>
      </c>
      <c r="EN6164" s="87">
        <v>350</v>
      </c>
    </row>
    <row r="6165" spans="137:144" ht="27.6" customHeight="1">
      <c r="EG6165" s="87" t="s">
        <v>2447</v>
      </c>
      <c r="EH6165" s="87" t="s">
        <v>4785</v>
      </c>
      <c r="EI6165" s="87" t="s">
        <v>4786</v>
      </c>
      <c r="EM6165" s="87" t="s">
        <v>2448</v>
      </c>
      <c r="EN6165" s="87">
        <v>400</v>
      </c>
    </row>
    <row r="6166" spans="137:144" ht="27.6" customHeight="1">
      <c r="EG6166" s="87" t="s">
        <v>2447</v>
      </c>
      <c r="EH6166" s="87" t="s">
        <v>4787</v>
      </c>
      <c r="EI6166" s="87" t="s">
        <v>4788</v>
      </c>
      <c r="EM6166" s="87" t="s">
        <v>2448</v>
      </c>
      <c r="EN6166" s="87">
        <v>300</v>
      </c>
    </row>
    <row r="6167" spans="137:144" ht="27.6" customHeight="1">
      <c r="EG6167" s="87" t="s">
        <v>2447</v>
      </c>
      <c r="EH6167" s="87" t="s">
        <v>4789</v>
      </c>
      <c r="EI6167" s="87" t="s">
        <v>4790</v>
      </c>
      <c r="EM6167" s="87" t="s">
        <v>2448</v>
      </c>
      <c r="EN6167" s="87">
        <v>200</v>
      </c>
    </row>
    <row r="6168" spans="137:144" ht="27.6" customHeight="1">
      <c r="EG6168" s="87" t="s">
        <v>2447</v>
      </c>
      <c r="EH6168" s="87" t="s">
        <v>4791</v>
      </c>
      <c r="EI6168" s="87" t="s">
        <v>4792</v>
      </c>
      <c r="EM6168" s="87" t="s">
        <v>2448</v>
      </c>
      <c r="EN6168" s="87">
        <v>200</v>
      </c>
    </row>
    <row r="6169" spans="137:144" ht="27.6" customHeight="1">
      <c r="EG6169" s="87" t="s">
        <v>2447</v>
      </c>
      <c r="EH6169" s="87" t="s">
        <v>4793</v>
      </c>
      <c r="EI6169" s="87" t="s">
        <v>4794</v>
      </c>
      <c r="EM6169" s="87" t="s">
        <v>2448</v>
      </c>
      <c r="EN6169" s="87">
        <v>1000</v>
      </c>
    </row>
    <row r="6170" spans="137:144" ht="27.6" customHeight="1">
      <c r="EG6170" s="87" t="s">
        <v>2447</v>
      </c>
      <c r="EH6170" s="87" t="s">
        <v>4795</v>
      </c>
      <c r="EI6170" s="87" t="s">
        <v>4796</v>
      </c>
      <c r="EM6170" s="87" t="s">
        <v>2448</v>
      </c>
      <c r="EN6170" s="87">
        <v>500</v>
      </c>
    </row>
    <row r="6171" spans="137:144" ht="27.6" customHeight="1">
      <c r="EG6171" s="87" t="s">
        <v>2447</v>
      </c>
      <c r="EH6171" s="87" t="s">
        <v>4797</v>
      </c>
      <c r="EI6171" s="87" t="s">
        <v>4798</v>
      </c>
      <c r="EM6171" s="87" t="s">
        <v>2448</v>
      </c>
      <c r="EN6171" s="87">
        <v>650</v>
      </c>
    </row>
    <row r="6172" spans="137:144" ht="27.6" customHeight="1">
      <c r="EG6172" s="87" t="s">
        <v>2447</v>
      </c>
      <c r="EH6172" s="87" t="s">
        <v>4799</v>
      </c>
      <c r="EI6172" s="87" t="s">
        <v>4800</v>
      </c>
      <c r="EM6172" s="87" t="s">
        <v>2448</v>
      </c>
      <c r="EN6172" s="87">
        <v>550</v>
      </c>
    </row>
    <row r="6173" spans="137:144" ht="27.6" customHeight="1">
      <c r="EG6173" s="87" t="s">
        <v>2447</v>
      </c>
      <c r="EH6173" s="87" t="s">
        <v>4801</v>
      </c>
      <c r="EI6173" s="87" t="s">
        <v>4802</v>
      </c>
      <c r="EM6173" s="87" t="s">
        <v>2448</v>
      </c>
      <c r="EN6173" s="87">
        <v>50</v>
      </c>
    </row>
    <row r="6174" spans="137:144" ht="27.6" customHeight="1">
      <c r="EG6174" s="87" t="s">
        <v>2447</v>
      </c>
      <c r="EH6174" s="87" t="s">
        <v>4803</v>
      </c>
      <c r="EI6174" s="87" t="s">
        <v>4804</v>
      </c>
      <c r="EM6174" s="87" t="s">
        <v>2448</v>
      </c>
      <c r="EN6174" s="87">
        <v>1050</v>
      </c>
    </row>
    <row r="6175" spans="137:144" ht="27.6" customHeight="1">
      <c r="EG6175" s="87" t="s">
        <v>2447</v>
      </c>
      <c r="EH6175" s="87" t="s">
        <v>4805</v>
      </c>
      <c r="EI6175" s="87" t="s">
        <v>4806</v>
      </c>
      <c r="EM6175" s="87" t="s">
        <v>2448</v>
      </c>
      <c r="EN6175" s="87">
        <v>1250</v>
      </c>
    </row>
    <row r="6176" spans="137:144" ht="27.6" customHeight="1">
      <c r="EG6176" s="87" t="s">
        <v>2447</v>
      </c>
      <c r="EH6176" s="87" t="s">
        <v>4807</v>
      </c>
      <c r="EI6176" s="87" t="s">
        <v>4808</v>
      </c>
      <c r="EM6176" s="87" t="s">
        <v>2448</v>
      </c>
      <c r="EN6176" s="87">
        <v>1050</v>
      </c>
    </row>
    <row r="6177" spans="137:144" ht="27.6" customHeight="1">
      <c r="EG6177" s="87" t="s">
        <v>2447</v>
      </c>
      <c r="EH6177" s="87" t="s">
        <v>4809</v>
      </c>
      <c r="EI6177" s="87" t="s">
        <v>4810</v>
      </c>
      <c r="EM6177" s="87" t="s">
        <v>2448</v>
      </c>
      <c r="EN6177" s="87">
        <v>1000</v>
      </c>
    </row>
    <row r="6178" spans="137:144" ht="27.6" customHeight="1">
      <c r="EG6178" s="87" t="s">
        <v>2447</v>
      </c>
      <c r="EH6178" s="87" t="s">
        <v>4811</v>
      </c>
      <c r="EI6178" s="87" t="s">
        <v>4812</v>
      </c>
      <c r="EM6178" s="87" t="s">
        <v>2448</v>
      </c>
      <c r="EN6178" s="87">
        <v>600</v>
      </c>
    </row>
    <row r="6179" spans="137:144" ht="27.6" customHeight="1">
      <c r="EG6179" s="87" t="s">
        <v>2447</v>
      </c>
      <c r="EH6179" s="87" t="s">
        <v>4813</v>
      </c>
      <c r="EI6179" s="87" t="s">
        <v>4814</v>
      </c>
      <c r="EM6179" s="87" t="s">
        <v>2448</v>
      </c>
      <c r="EN6179" s="87">
        <v>600</v>
      </c>
    </row>
    <row r="6180" spans="137:144" ht="27.6" customHeight="1">
      <c r="EG6180" s="87" t="s">
        <v>2447</v>
      </c>
      <c r="EH6180" s="87" t="s">
        <v>4815</v>
      </c>
      <c r="EI6180" s="87" t="s">
        <v>4816</v>
      </c>
      <c r="EM6180" s="87" t="s">
        <v>2448</v>
      </c>
      <c r="EN6180" s="87">
        <v>1150</v>
      </c>
    </row>
    <row r="6181" spans="137:144" ht="27.6" customHeight="1">
      <c r="EG6181" s="87" t="s">
        <v>2447</v>
      </c>
      <c r="EH6181" s="87" t="s">
        <v>4817</v>
      </c>
      <c r="EI6181" s="87" t="s">
        <v>4818</v>
      </c>
      <c r="EM6181" s="87" t="s">
        <v>2448</v>
      </c>
      <c r="EN6181" s="87">
        <v>450</v>
      </c>
    </row>
    <row r="6182" spans="137:144" ht="27.6" customHeight="1">
      <c r="EG6182" s="87" t="s">
        <v>2447</v>
      </c>
      <c r="EH6182" s="87" t="s">
        <v>4819</v>
      </c>
      <c r="EI6182" s="87" t="s">
        <v>4820</v>
      </c>
      <c r="EM6182" s="87" t="s">
        <v>2448</v>
      </c>
      <c r="EN6182" s="87">
        <v>350</v>
      </c>
    </row>
    <row r="6183" spans="137:144" ht="27.6" customHeight="1">
      <c r="EG6183" s="87" t="s">
        <v>2447</v>
      </c>
      <c r="EH6183" s="87" t="s">
        <v>4821</v>
      </c>
      <c r="EI6183" s="87" t="s">
        <v>4822</v>
      </c>
      <c r="EM6183" s="87" t="s">
        <v>2448</v>
      </c>
      <c r="EN6183" s="87">
        <v>700</v>
      </c>
    </row>
    <row r="6184" spans="137:144" ht="27.6" customHeight="1">
      <c r="EG6184" s="87" t="s">
        <v>2447</v>
      </c>
      <c r="EH6184" s="87" t="s">
        <v>4823</v>
      </c>
      <c r="EI6184" s="87" t="s">
        <v>4824</v>
      </c>
      <c r="EM6184" s="87" t="s">
        <v>2448</v>
      </c>
      <c r="EN6184" s="87">
        <v>900</v>
      </c>
    </row>
    <row r="6185" spans="137:144" ht="27.6" customHeight="1">
      <c r="EG6185" s="87" t="s">
        <v>2447</v>
      </c>
      <c r="EH6185" s="87" t="s">
        <v>4825</v>
      </c>
      <c r="EI6185" s="87" t="s">
        <v>4826</v>
      </c>
      <c r="EM6185" s="87" t="s">
        <v>2448</v>
      </c>
      <c r="EN6185" s="87">
        <v>850</v>
      </c>
    </row>
    <row r="6186" spans="137:144" ht="27.6" customHeight="1">
      <c r="EG6186" s="87" t="s">
        <v>2447</v>
      </c>
      <c r="EH6186" s="87" t="s">
        <v>4827</v>
      </c>
      <c r="EI6186" s="87" t="s">
        <v>4828</v>
      </c>
      <c r="EM6186" s="87" t="s">
        <v>2448</v>
      </c>
      <c r="EN6186" s="87">
        <v>800</v>
      </c>
    </row>
    <row r="6187" spans="137:144" ht="27.6" customHeight="1">
      <c r="EG6187" s="87" t="s">
        <v>2447</v>
      </c>
      <c r="EH6187" s="87" t="s">
        <v>4829</v>
      </c>
      <c r="EI6187" s="87" t="s">
        <v>4830</v>
      </c>
      <c r="EM6187" s="87" t="s">
        <v>2448</v>
      </c>
      <c r="EN6187" s="87">
        <v>1000</v>
      </c>
    </row>
    <row r="6188" spans="137:144" ht="27.6" customHeight="1">
      <c r="EG6188" s="87" t="s">
        <v>2447</v>
      </c>
      <c r="EH6188" s="87" t="s">
        <v>4831</v>
      </c>
      <c r="EI6188" s="87" t="s">
        <v>4832</v>
      </c>
      <c r="EM6188" s="87" t="s">
        <v>2448</v>
      </c>
      <c r="EN6188" s="87">
        <v>1400</v>
      </c>
    </row>
    <row r="6189" spans="137:144" ht="27.6" customHeight="1">
      <c r="EG6189" s="87" t="s">
        <v>2447</v>
      </c>
      <c r="EH6189" s="87" t="s">
        <v>4833</v>
      </c>
      <c r="EI6189" s="87" t="s">
        <v>4834</v>
      </c>
      <c r="EM6189" s="87" t="s">
        <v>2448</v>
      </c>
      <c r="EN6189" s="87">
        <v>800</v>
      </c>
    </row>
    <row r="6190" spans="137:144" ht="27.6" customHeight="1">
      <c r="EG6190" s="87" t="s">
        <v>2447</v>
      </c>
      <c r="EH6190" s="87" t="s">
        <v>4835</v>
      </c>
      <c r="EI6190" s="87" t="s">
        <v>3807</v>
      </c>
      <c r="EM6190" s="87" t="s">
        <v>2448</v>
      </c>
      <c r="EN6190" s="87">
        <v>850</v>
      </c>
    </row>
    <row r="6191" spans="137:144" ht="27.6" customHeight="1">
      <c r="EG6191" s="87" t="s">
        <v>2447</v>
      </c>
      <c r="EH6191" s="87" t="s">
        <v>3818</v>
      </c>
      <c r="EI6191" s="87" t="s">
        <v>4836</v>
      </c>
      <c r="EM6191" s="87" t="s">
        <v>2448</v>
      </c>
      <c r="EN6191" s="87">
        <v>100</v>
      </c>
    </row>
    <row r="6192" spans="137:144" ht="27.6" customHeight="1">
      <c r="EG6192" s="87" t="s">
        <v>2447</v>
      </c>
      <c r="EH6192" s="87" t="s">
        <v>3832</v>
      </c>
      <c r="EI6192" s="87" t="s">
        <v>4837</v>
      </c>
      <c r="EM6192" s="87" t="s">
        <v>2448</v>
      </c>
      <c r="EN6192" s="87">
        <v>650</v>
      </c>
    </row>
    <row r="6193" spans="137:144" ht="27.6" customHeight="1">
      <c r="EG6193" s="87" t="s">
        <v>2447</v>
      </c>
      <c r="EH6193" s="87" t="s">
        <v>4838</v>
      </c>
      <c r="EI6193" s="87" t="s">
        <v>4839</v>
      </c>
      <c r="EM6193" s="87" t="s">
        <v>2448</v>
      </c>
      <c r="EN6193" s="87">
        <v>650</v>
      </c>
    </row>
    <row r="6194" spans="137:144" ht="27.6" customHeight="1">
      <c r="EG6194" s="87" t="s">
        <v>2447</v>
      </c>
      <c r="EH6194" s="87" t="s">
        <v>4840</v>
      </c>
      <c r="EI6194" s="87" t="s">
        <v>4841</v>
      </c>
      <c r="EM6194" s="87" t="s">
        <v>2448</v>
      </c>
      <c r="EN6194" s="87">
        <v>550</v>
      </c>
    </row>
    <row r="6195" spans="137:144" ht="27.6" customHeight="1">
      <c r="EG6195" s="87" t="s">
        <v>2447</v>
      </c>
      <c r="EH6195" s="87" t="s">
        <v>4842</v>
      </c>
      <c r="EI6195" s="87" t="s">
        <v>4843</v>
      </c>
      <c r="EM6195" s="87" t="s">
        <v>2448</v>
      </c>
      <c r="EN6195" s="87">
        <v>1150</v>
      </c>
    </row>
    <row r="6196" spans="137:144" ht="27.6" customHeight="1">
      <c r="EG6196" s="87" t="s">
        <v>2447</v>
      </c>
      <c r="EH6196" s="87" t="s">
        <v>4844</v>
      </c>
      <c r="EI6196" s="87" t="s">
        <v>4845</v>
      </c>
      <c r="EM6196" s="87" t="s">
        <v>2448</v>
      </c>
      <c r="EN6196" s="87">
        <v>750</v>
      </c>
    </row>
    <row r="6197" spans="137:144" ht="27.6" customHeight="1">
      <c r="EG6197" s="87" t="s">
        <v>2447</v>
      </c>
      <c r="EH6197" s="87" t="s">
        <v>4846</v>
      </c>
      <c r="EI6197" s="87" t="s">
        <v>4847</v>
      </c>
      <c r="EM6197" s="87" t="s">
        <v>2448</v>
      </c>
      <c r="EN6197" s="87">
        <v>650</v>
      </c>
    </row>
    <row r="6198" spans="137:144" ht="27.6" customHeight="1">
      <c r="EG6198" s="87" t="s">
        <v>2447</v>
      </c>
      <c r="EH6198" s="87" t="s">
        <v>4848</v>
      </c>
      <c r="EI6198" s="87" t="s">
        <v>4849</v>
      </c>
      <c r="EM6198" s="87" t="s">
        <v>2448</v>
      </c>
      <c r="EN6198" s="87">
        <v>350</v>
      </c>
    </row>
    <row r="6199" spans="137:144" ht="27.6" customHeight="1">
      <c r="EG6199" s="87" t="s">
        <v>2447</v>
      </c>
      <c r="EH6199" s="87" t="s">
        <v>4850</v>
      </c>
      <c r="EI6199" s="87" t="s">
        <v>4851</v>
      </c>
      <c r="EM6199" s="87" t="s">
        <v>2448</v>
      </c>
      <c r="EN6199" s="87">
        <v>450</v>
      </c>
    </row>
    <row r="6200" spans="137:144" ht="27.6" customHeight="1">
      <c r="EG6200" s="87" t="s">
        <v>2447</v>
      </c>
      <c r="EH6200" s="87" t="s">
        <v>4852</v>
      </c>
      <c r="EI6200" s="87" t="s">
        <v>4853</v>
      </c>
      <c r="EM6200" s="87" t="s">
        <v>2448</v>
      </c>
      <c r="EN6200" s="87">
        <v>1350</v>
      </c>
    </row>
    <row r="6201" spans="137:144" ht="27.6" customHeight="1">
      <c r="EG6201" s="87" t="s">
        <v>2447</v>
      </c>
      <c r="EH6201" s="87" t="s">
        <v>4854</v>
      </c>
      <c r="EI6201" s="87" t="s">
        <v>3813</v>
      </c>
      <c r="EM6201" s="87" t="s">
        <v>2448</v>
      </c>
      <c r="EN6201" s="87">
        <v>850</v>
      </c>
    </row>
    <row r="6202" spans="137:144" ht="27.6" customHeight="1">
      <c r="EG6202" s="87" t="s">
        <v>2447</v>
      </c>
      <c r="EH6202" s="87" t="s">
        <v>4855</v>
      </c>
      <c r="EI6202" s="87" t="s">
        <v>4856</v>
      </c>
      <c r="EM6202" s="87" t="s">
        <v>2448</v>
      </c>
      <c r="EN6202" s="87">
        <v>750</v>
      </c>
    </row>
    <row r="6203" spans="137:144" ht="27.6" customHeight="1">
      <c r="EG6203" s="87" t="s">
        <v>2447</v>
      </c>
      <c r="EH6203" s="87" t="s">
        <v>4857</v>
      </c>
      <c r="EI6203" s="87" t="s">
        <v>4858</v>
      </c>
      <c r="EM6203" s="87" t="s">
        <v>2448</v>
      </c>
      <c r="EN6203" s="87">
        <v>1050</v>
      </c>
    </row>
    <row r="6204" spans="137:144" ht="27.6" customHeight="1">
      <c r="EG6204" s="87" t="s">
        <v>2447</v>
      </c>
      <c r="EH6204" s="87" t="s">
        <v>4859</v>
      </c>
      <c r="EI6204" s="87" t="s">
        <v>4860</v>
      </c>
      <c r="EM6204" s="87" t="s">
        <v>2448</v>
      </c>
      <c r="EN6204" s="87">
        <v>600</v>
      </c>
    </row>
    <row r="6205" spans="137:144" ht="27.6" customHeight="1">
      <c r="EG6205" s="87" t="s">
        <v>2447</v>
      </c>
      <c r="EH6205" s="87" t="s">
        <v>4861</v>
      </c>
      <c r="EI6205" s="87" t="s">
        <v>4862</v>
      </c>
      <c r="EM6205" s="87" t="s">
        <v>2448</v>
      </c>
      <c r="EN6205" s="87">
        <v>1150</v>
      </c>
    </row>
    <row r="6206" spans="137:144" ht="27.6" customHeight="1">
      <c r="EG6206" s="87" t="s">
        <v>2447</v>
      </c>
      <c r="EH6206" s="87" t="s">
        <v>4863</v>
      </c>
      <c r="EI6206" s="87" t="s">
        <v>4864</v>
      </c>
      <c r="EM6206" s="87" t="s">
        <v>2448</v>
      </c>
      <c r="EN6206" s="87">
        <v>650</v>
      </c>
    </row>
    <row r="6207" spans="137:144" ht="27.6" customHeight="1">
      <c r="EG6207" s="87" t="s">
        <v>2447</v>
      </c>
      <c r="EH6207" s="87" t="s">
        <v>4865</v>
      </c>
      <c r="EI6207" s="87" t="s">
        <v>4866</v>
      </c>
      <c r="EM6207" s="87" t="s">
        <v>2448</v>
      </c>
      <c r="EN6207" s="87">
        <v>800</v>
      </c>
    </row>
    <row r="6208" spans="137:144" ht="27.6" customHeight="1">
      <c r="EG6208" s="87" t="s">
        <v>2447</v>
      </c>
      <c r="EH6208" s="87" t="s">
        <v>4867</v>
      </c>
      <c r="EI6208" s="87" t="s">
        <v>4868</v>
      </c>
      <c r="EM6208" s="87" t="s">
        <v>2448</v>
      </c>
      <c r="EN6208" s="87">
        <v>700</v>
      </c>
    </row>
    <row r="6209" spans="137:144" ht="27.6" customHeight="1">
      <c r="EG6209" s="87" t="s">
        <v>2447</v>
      </c>
      <c r="EH6209" s="87" t="s">
        <v>4869</v>
      </c>
      <c r="EI6209" s="87" t="s">
        <v>4870</v>
      </c>
      <c r="EM6209" s="87" t="s">
        <v>2448</v>
      </c>
      <c r="EN6209" s="87">
        <v>800</v>
      </c>
    </row>
    <row r="6210" spans="137:144" ht="27.6" customHeight="1">
      <c r="EG6210" s="87" t="s">
        <v>2447</v>
      </c>
      <c r="EH6210" s="87" t="s">
        <v>4871</v>
      </c>
      <c r="EI6210" s="87" t="s">
        <v>4872</v>
      </c>
      <c r="EM6210" s="87" t="s">
        <v>2448</v>
      </c>
      <c r="EN6210" s="87">
        <v>400</v>
      </c>
    </row>
    <row r="6211" spans="137:144" ht="27.6" customHeight="1">
      <c r="EG6211" s="87" t="s">
        <v>2447</v>
      </c>
      <c r="EH6211" s="87" t="s">
        <v>4873</v>
      </c>
      <c r="EI6211" s="87" t="s">
        <v>4874</v>
      </c>
      <c r="EM6211" s="87" t="s">
        <v>2448</v>
      </c>
      <c r="EN6211" s="87">
        <v>400</v>
      </c>
    </row>
    <row r="6212" spans="137:144" ht="27.6" customHeight="1">
      <c r="EG6212" s="87" t="s">
        <v>2447</v>
      </c>
      <c r="EH6212" s="87" t="s">
        <v>4875</v>
      </c>
      <c r="EI6212" s="87" t="s">
        <v>4876</v>
      </c>
      <c r="EM6212" s="87" t="s">
        <v>2448</v>
      </c>
      <c r="EN6212" s="87">
        <v>500</v>
      </c>
    </row>
    <row r="6213" spans="137:144" ht="27.6" customHeight="1">
      <c r="EG6213" s="87" t="s">
        <v>2447</v>
      </c>
      <c r="EH6213" s="87" t="s">
        <v>4877</v>
      </c>
      <c r="EI6213" s="87" t="s">
        <v>4878</v>
      </c>
      <c r="EM6213" s="87" t="s">
        <v>2448</v>
      </c>
      <c r="EN6213" s="87">
        <v>950</v>
      </c>
    </row>
    <row r="6214" spans="137:144" ht="27.6" customHeight="1">
      <c r="EG6214" s="87" t="s">
        <v>2447</v>
      </c>
      <c r="EH6214" s="87" t="s">
        <v>4879</v>
      </c>
      <c r="EI6214" s="87" t="s">
        <v>4880</v>
      </c>
      <c r="EM6214" s="87" t="s">
        <v>2448</v>
      </c>
      <c r="EN6214" s="87">
        <v>150</v>
      </c>
    </row>
    <row r="6215" spans="137:144" ht="27.6" customHeight="1">
      <c r="EG6215" s="87" t="s">
        <v>2447</v>
      </c>
      <c r="EH6215" s="87" t="s">
        <v>4881</v>
      </c>
      <c r="EI6215" s="87" t="s">
        <v>4882</v>
      </c>
      <c r="EM6215" s="87" t="s">
        <v>2448</v>
      </c>
      <c r="EN6215" s="87">
        <v>150</v>
      </c>
    </row>
    <row r="6216" spans="137:144" ht="27.6" customHeight="1">
      <c r="EG6216" s="87" t="s">
        <v>2447</v>
      </c>
      <c r="EH6216" s="87" t="s">
        <v>4883</v>
      </c>
      <c r="EI6216" s="87" t="s">
        <v>4884</v>
      </c>
      <c r="EM6216" s="87" t="s">
        <v>2448</v>
      </c>
      <c r="EN6216" s="87">
        <v>650</v>
      </c>
    </row>
    <row r="6217" spans="137:144" ht="27.6" customHeight="1">
      <c r="EG6217" s="87" t="s">
        <v>2447</v>
      </c>
      <c r="EH6217" s="87" t="s">
        <v>4885</v>
      </c>
      <c r="EI6217" s="87" t="s">
        <v>4886</v>
      </c>
      <c r="EM6217" s="87" t="s">
        <v>2448</v>
      </c>
      <c r="EN6217" s="87">
        <v>1400</v>
      </c>
    </row>
    <row r="6218" spans="137:144" ht="27.6" customHeight="1">
      <c r="EG6218" s="87" t="s">
        <v>2447</v>
      </c>
      <c r="EH6218" s="87" t="s">
        <v>4887</v>
      </c>
      <c r="EI6218" s="87" t="s">
        <v>4888</v>
      </c>
      <c r="EM6218" s="87" t="s">
        <v>2448</v>
      </c>
      <c r="EN6218" s="87">
        <v>1100</v>
      </c>
    </row>
    <row r="6219" spans="137:144" ht="27.6" customHeight="1">
      <c r="EG6219" s="87" t="s">
        <v>2447</v>
      </c>
      <c r="EH6219" s="87" t="s">
        <v>4889</v>
      </c>
      <c r="EI6219" s="87" t="s">
        <v>4890</v>
      </c>
      <c r="EM6219" s="87" t="s">
        <v>2448</v>
      </c>
      <c r="EN6219" s="87">
        <v>1150</v>
      </c>
    </row>
    <row r="6220" spans="137:144" ht="27.6" customHeight="1">
      <c r="EG6220" s="87" t="s">
        <v>2447</v>
      </c>
      <c r="EH6220" s="87" t="s">
        <v>4891</v>
      </c>
      <c r="EI6220" s="87" t="s">
        <v>4892</v>
      </c>
      <c r="EM6220" s="87" t="s">
        <v>2448</v>
      </c>
      <c r="EN6220" s="87">
        <v>1100</v>
      </c>
    </row>
    <row r="6221" spans="137:144" ht="27.6" customHeight="1">
      <c r="EG6221" s="87" t="s">
        <v>2447</v>
      </c>
      <c r="EH6221" s="87" t="s">
        <v>4893</v>
      </c>
      <c r="EI6221" s="87" t="s">
        <v>4894</v>
      </c>
      <c r="EM6221" s="87" t="s">
        <v>2448</v>
      </c>
      <c r="EN6221" s="87">
        <v>1150</v>
      </c>
    </row>
    <row r="6222" spans="137:144" ht="27.6" customHeight="1">
      <c r="EG6222" s="87" t="s">
        <v>2447</v>
      </c>
      <c r="EH6222" s="87" t="s">
        <v>4895</v>
      </c>
      <c r="EI6222" s="87" t="s">
        <v>4896</v>
      </c>
      <c r="EM6222" s="87" t="s">
        <v>2448</v>
      </c>
      <c r="EN6222" s="87">
        <v>400</v>
      </c>
    </row>
    <row r="6223" spans="137:144" ht="27.6" customHeight="1">
      <c r="EG6223" s="87" t="s">
        <v>2447</v>
      </c>
      <c r="EH6223" s="87" t="s">
        <v>4897</v>
      </c>
      <c r="EI6223" s="87" t="s">
        <v>4898</v>
      </c>
      <c r="EM6223" s="87" t="s">
        <v>2448</v>
      </c>
      <c r="EN6223" s="87">
        <v>1100</v>
      </c>
    </row>
    <row r="6224" spans="137:144" ht="27.6" customHeight="1">
      <c r="EG6224" s="87" t="s">
        <v>2447</v>
      </c>
      <c r="EH6224" s="87" t="s">
        <v>4899</v>
      </c>
      <c r="EI6224" s="87" t="s">
        <v>4900</v>
      </c>
      <c r="EM6224" s="87" t="s">
        <v>2448</v>
      </c>
      <c r="EN6224" s="87">
        <v>750</v>
      </c>
    </row>
    <row r="6225" spans="137:144" ht="27.6" customHeight="1">
      <c r="EG6225" s="87" t="s">
        <v>2447</v>
      </c>
      <c r="EH6225" s="87" t="s">
        <v>4901</v>
      </c>
      <c r="EI6225" s="87" t="s">
        <v>4902</v>
      </c>
      <c r="EM6225" s="87" t="s">
        <v>2448</v>
      </c>
      <c r="EN6225" s="87">
        <v>500</v>
      </c>
    </row>
    <row r="6226" spans="137:144" ht="27.6" customHeight="1">
      <c r="EG6226" s="87" t="s">
        <v>2447</v>
      </c>
      <c r="EH6226" s="87" t="s">
        <v>4903</v>
      </c>
      <c r="EI6226" s="87" t="s">
        <v>4904</v>
      </c>
      <c r="EM6226" s="87" t="s">
        <v>2448</v>
      </c>
      <c r="EN6226" s="87">
        <v>1000</v>
      </c>
    </row>
    <row r="6227" spans="137:144" ht="27.6" customHeight="1">
      <c r="EG6227" s="87" t="s">
        <v>2447</v>
      </c>
      <c r="EH6227" s="87" t="s">
        <v>4905</v>
      </c>
      <c r="EI6227" s="87" t="s">
        <v>4906</v>
      </c>
      <c r="EM6227" s="87" t="s">
        <v>2448</v>
      </c>
      <c r="EN6227" s="87">
        <v>500</v>
      </c>
    </row>
    <row r="6228" spans="137:144" ht="27.6" customHeight="1">
      <c r="EG6228" s="87" t="s">
        <v>2447</v>
      </c>
      <c r="EH6228" s="87" t="s">
        <v>4907</v>
      </c>
      <c r="EI6228" s="87" t="s">
        <v>4908</v>
      </c>
      <c r="EM6228" s="87" t="s">
        <v>2448</v>
      </c>
      <c r="EN6228" s="87">
        <v>300</v>
      </c>
    </row>
    <row r="6229" spans="137:144" ht="27.6" customHeight="1">
      <c r="EG6229" s="87" t="s">
        <v>2447</v>
      </c>
      <c r="EH6229" s="87" t="s">
        <v>4909</v>
      </c>
      <c r="EI6229" s="87" t="s">
        <v>4910</v>
      </c>
      <c r="EM6229" s="87" t="s">
        <v>2448</v>
      </c>
      <c r="EN6229" s="87">
        <v>750</v>
      </c>
    </row>
    <row r="6230" spans="137:144" ht="27.6" customHeight="1">
      <c r="EG6230" s="87" t="s">
        <v>2447</v>
      </c>
      <c r="EH6230" s="87" t="s">
        <v>4911</v>
      </c>
      <c r="EI6230" s="87" t="s">
        <v>4912</v>
      </c>
      <c r="EM6230" s="87" t="s">
        <v>2448</v>
      </c>
      <c r="EN6230" s="87">
        <v>500</v>
      </c>
    </row>
    <row r="6231" spans="137:144" ht="27.6" customHeight="1">
      <c r="EG6231" s="87" t="s">
        <v>2447</v>
      </c>
      <c r="EH6231" s="87" t="s">
        <v>4913</v>
      </c>
      <c r="EI6231" s="87" t="s">
        <v>4914</v>
      </c>
      <c r="EM6231" s="87" t="s">
        <v>2448</v>
      </c>
      <c r="EN6231" s="87">
        <v>500</v>
      </c>
    </row>
    <row r="6232" spans="137:144" ht="27.6" customHeight="1">
      <c r="EG6232" s="87" t="s">
        <v>2447</v>
      </c>
      <c r="EH6232" s="87" t="s">
        <v>4915</v>
      </c>
      <c r="EI6232" s="87" t="s">
        <v>4916</v>
      </c>
      <c r="EM6232" s="87" t="s">
        <v>2448</v>
      </c>
      <c r="EN6232" s="87">
        <v>650</v>
      </c>
    </row>
    <row r="6233" spans="137:144" ht="27.6" customHeight="1">
      <c r="EG6233" s="87" t="s">
        <v>2447</v>
      </c>
      <c r="EH6233" s="87" t="s">
        <v>4917</v>
      </c>
      <c r="EI6233" s="87" t="s">
        <v>4918</v>
      </c>
      <c r="EM6233" s="87" t="s">
        <v>2448</v>
      </c>
      <c r="EN6233" s="87">
        <v>800</v>
      </c>
    </row>
    <row r="6234" spans="137:144" ht="27.6" customHeight="1">
      <c r="EG6234" s="87" t="s">
        <v>2447</v>
      </c>
      <c r="EH6234" s="87" t="s">
        <v>4919</v>
      </c>
      <c r="EI6234" s="87" t="s">
        <v>4920</v>
      </c>
      <c r="EM6234" s="87" t="s">
        <v>2448</v>
      </c>
      <c r="EN6234" s="87">
        <v>800</v>
      </c>
    </row>
    <row r="6235" spans="137:144" ht="27.6" customHeight="1">
      <c r="EG6235" s="87" t="s">
        <v>2447</v>
      </c>
      <c r="EH6235" s="87" t="s">
        <v>4921</v>
      </c>
      <c r="EI6235" s="87" t="s">
        <v>4922</v>
      </c>
      <c r="EM6235" s="87" t="s">
        <v>2448</v>
      </c>
      <c r="EN6235" s="87">
        <v>750</v>
      </c>
    </row>
    <row r="6236" spans="137:144" ht="27.6" customHeight="1">
      <c r="EG6236" s="87" t="s">
        <v>2447</v>
      </c>
      <c r="EH6236" s="87" t="s">
        <v>4923</v>
      </c>
      <c r="EI6236" s="87" t="s">
        <v>4924</v>
      </c>
      <c r="EM6236" s="87" t="s">
        <v>2448</v>
      </c>
      <c r="EN6236" s="87">
        <v>50</v>
      </c>
    </row>
    <row r="6237" spans="137:144" ht="27.6" customHeight="1">
      <c r="EG6237" s="87" t="s">
        <v>2447</v>
      </c>
      <c r="EH6237" s="87" t="s">
        <v>4925</v>
      </c>
      <c r="EI6237" s="87" t="s">
        <v>4926</v>
      </c>
      <c r="EM6237" s="87" t="s">
        <v>2448</v>
      </c>
      <c r="EN6237" s="87">
        <v>50</v>
      </c>
    </row>
    <row r="6238" spans="137:144" ht="27.6" customHeight="1">
      <c r="EG6238" s="87" t="s">
        <v>2447</v>
      </c>
      <c r="EH6238" s="87" t="s">
        <v>4927</v>
      </c>
      <c r="EI6238" s="87" t="s">
        <v>4928</v>
      </c>
      <c r="EM6238" s="87" t="s">
        <v>2448</v>
      </c>
      <c r="EN6238" s="87">
        <v>100</v>
      </c>
    </row>
    <row r="6239" spans="137:144" ht="27.6" customHeight="1">
      <c r="EG6239" s="87" t="s">
        <v>2447</v>
      </c>
      <c r="EH6239" s="87" t="s">
        <v>4929</v>
      </c>
      <c r="EI6239" s="87" t="s">
        <v>4930</v>
      </c>
      <c r="EM6239" s="87" t="s">
        <v>2448</v>
      </c>
      <c r="EN6239" s="87">
        <v>950</v>
      </c>
    </row>
    <row r="6240" spans="137:144" ht="27.6" customHeight="1">
      <c r="EG6240" s="87" t="s">
        <v>2447</v>
      </c>
      <c r="EH6240" s="87" t="s">
        <v>4931</v>
      </c>
      <c r="EI6240" s="87" t="s">
        <v>4932</v>
      </c>
      <c r="EM6240" s="87" t="s">
        <v>2448</v>
      </c>
      <c r="EN6240" s="87">
        <v>950</v>
      </c>
    </row>
    <row r="6241" spans="137:144" ht="27.6" customHeight="1">
      <c r="EG6241" s="87" t="s">
        <v>2447</v>
      </c>
      <c r="EH6241" s="87" t="s">
        <v>4933</v>
      </c>
      <c r="EI6241" s="87" t="s">
        <v>4934</v>
      </c>
      <c r="EM6241" s="87" t="s">
        <v>2448</v>
      </c>
      <c r="EN6241" s="87">
        <v>1100</v>
      </c>
    </row>
    <row r="6242" spans="137:144" ht="27.6" customHeight="1">
      <c r="EG6242" s="87" t="s">
        <v>2447</v>
      </c>
      <c r="EH6242" s="87" t="s">
        <v>4935</v>
      </c>
      <c r="EI6242" s="87" t="s">
        <v>4936</v>
      </c>
      <c r="EM6242" s="87" t="s">
        <v>2448</v>
      </c>
      <c r="EN6242" s="87">
        <v>400</v>
      </c>
    </row>
    <row r="6243" spans="137:144" ht="27.6" customHeight="1">
      <c r="EG6243" s="87" t="s">
        <v>2447</v>
      </c>
      <c r="EH6243" s="87" t="s">
        <v>3840</v>
      </c>
      <c r="EI6243" s="87" t="s">
        <v>4937</v>
      </c>
      <c r="EM6243" s="87" t="s">
        <v>2448</v>
      </c>
      <c r="EN6243" s="87">
        <v>300</v>
      </c>
    </row>
    <row r="6244" spans="137:144" ht="27.6" customHeight="1">
      <c r="EG6244" s="87" t="s">
        <v>2447</v>
      </c>
      <c r="EH6244" s="87" t="s">
        <v>3842</v>
      </c>
      <c r="EI6244" s="87" t="s">
        <v>4938</v>
      </c>
      <c r="EM6244" s="87" t="s">
        <v>2448</v>
      </c>
      <c r="EN6244" s="87">
        <v>200</v>
      </c>
    </row>
    <row r="6245" spans="137:144" ht="27.6" customHeight="1">
      <c r="EG6245" s="87" t="s">
        <v>2447</v>
      </c>
      <c r="EH6245" s="87" t="s">
        <v>3844</v>
      </c>
      <c r="EI6245" s="87" t="s">
        <v>4939</v>
      </c>
      <c r="EM6245" s="87" t="s">
        <v>2448</v>
      </c>
      <c r="EN6245" s="87">
        <v>350</v>
      </c>
    </row>
    <row r="6246" spans="137:144" ht="27.6" customHeight="1">
      <c r="EG6246" s="87" t="s">
        <v>2447</v>
      </c>
      <c r="EH6246" s="87" t="s">
        <v>3846</v>
      </c>
      <c r="EI6246" s="87" t="s">
        <v>4940</v>
      </c>
      <c r="EM6246" s="87" t="s">
        <v>2448</v>
      </c>
      <c r="EN6246" s="87">
        <v>150</v>
      </c>
    </row>
    <row r="6247" spans="137:144" ht="27.6" customHeight="1">
      <c r="EG6247" s="87" t="s">
        <v>2447</v>
      </c>
      <c r="EH6247" s="87" t="s">
        <v>3848</v>
      </c>
      <c r="EI6247" s="87" t="s">
        <v>4941</v>
      </c>
      <c r="EM6247" s="87" t="s">
        <v>2448</v>
      </c>
      <c r="EN6247" s="87">
        <v>300</v>
      </c>
    </row>
    <row r="6248" spans="137:144" ht="27.6" customHeight="1">
      <c r="EG6248" s="87" t="s">
        <v>2447</v>
      </c>
      <c r="EH6248" s="87" t="s">
        <v>3850</v>
      </c>
      <c r="EI6248" s="87" t="s">
        <v>4942</v>
      </c>
      <c r="EM6248" s="87" t="s">
        <v>2448</v>
      </c>
      <c r="EN6248" s="87">
        <v>300</v>
      </c>
    </row>
    <row r="6249" spans="137:144" ht="27.6" customHeight="1">
      <c r="EG6249" s="87" t="s">
        <v>2447</v>
      </c>
      <c r="EH6249" s="87" t="s">
        <v>3852</v>
      </c>
      <c r="EI6249" s="87" t="s">
        <v>4943</v>
      </c>
      <c r="EM6249" s="87" t="s">
        <v>2448</v>
      </c>
      <c r="EN6249" s="87">
        <v>500</v>
      </c>
    </row>
    <row r="6250" spans="137:144" ht="27.6" customHeight="1">
      <c r="EG6250" s="87" t="s">
        <v>2447</v>
      </c>
      <c r="EH6250" s="87" t="s">
        <v>3854</v>
      </c>
      <c r="EI6250" s="87" t="s">
        <v>4944</v>
      </c>
      <c r="EM6250" s="87" t="s">
        <v>2448</v>
      </c>
      <c r="EN6250" s="87">
        <v>500</v>
      </c>
    </row>
    <row r="6251" spans="137:144" ht="27.6" customHeight="1">
      <c r="EG6251" s="87" t="s">
        <v>2447</v>
      </c>
      <c r="EH6251" s="87" t="s">
        <v>3856</v>
      </c>
      <c r="EI6251" s="87" t="s">
        <v>4945</v>
      </c>
      <c r="EM6251" s="87" t="s">
        <v>2448</v>
      </c>
      <c r="EN6251" s="87">
        <v>400</v>
      </c>
    </row>
    <row r="6252" spans="137:144" ht="27.6" customHeight="1">
      <c r="EG6252" s="87" t="s">
        <v>2447</v>
      </c>
      <c r="EH6252" s="87" t="s">
        <v>3860</v>
      </c>
      <c r="EI6252" s="87" t="s">
        <v>4946</v>
      </c>
      <c r="EM6252" s="87" t="s">
        <v>2448</v>
      </c>
      <c r="EN6252" s="87">
        <v>300</v>
      </c>
    </row>
    <row r="6253" spans="137:144" ht="27.6" customHeight="1">
      <c r="EG6253" s="87" t="s">
        <v>2447</v>
      </c>
      <c r="EH6253" s="87" t="s">
        <v>3862</v>
      </c>
      <c r="EI6253" s="87" t="s">
        <v>4947</v>
      </c>
      <c r="EM6253" s="87" t="s">
        <v>2448</v>
      </c>
      <c r="EN6253" s="87">
        <v>250</v>
      </c>
    </row>
    <row r="6254" spans="137:144" ht="27.6" customHeight="1">
      <c r="EG6254" s="87" t="s">
        <v>2447</v>
      </c>
      <c r="EH6254" s="87" t="s">
        <v>3864</v>
      </c>
      <c r="EI6254" s="87" t="s">
        <v>4948</v>
      </c>
      <c r="EM6254" s="87" t="s">
        <v>2448</v>
      </c>
      <c r="EN6254" s="87">
        <v>200</v>
      </c>
    </row>
    <row r="6255" spans="137:144" ht="27.6" customHeight="1">
      <c r="EG6255" s="87" t="s">
        <v>2447</v>
      </c>
      <c r="EH6255" s="87" t="s">
        <v>4949</v>
      </c>
      <c r="EI6255" s="87" t="s">
        <v>4950</v>
      </c>
      <c r="EM6255" s="87" t="s">
        <v>2448</v>
      </c>
      <c r="EN6255" s="87">
        <v>300</v>
      </c>
    </row>
    <row r="6256" spans="137:144" ht="27.6" customHeight="1">
      <c r="EG6256" s="87" t="s">
        <v>2447</v>
      </c>
      <c r="EH6256" s="87" t="s">
        <v>4951</v>
      </c>
      <c r="EI6256" s="87" t="s">
        <v>4952</v>
      </c>
      <c r="EM6256" s="87" t="s">
        <v>2448</v>
      </c>
      <c r="EN6256" s="87">
        <v>250</v>
      </c>
    </row>
    <row r="6257" spans="137:144" ht="27.6" customHeight="1">
      <c r="EG6257" s="87" t="s">
        <v>2447</v>
      </c>
      <c r="EH6257" s="87" t="s">
        <v>3870</v>
      </c>
      <c r="EI6257" s="87" t="s">
        <v>4953</v>
      </c>
      <c r="EM6257" s="87" t="s">
        <v>2448</v>
      </c>
      <c r="EN6257" s="87">
        <v>350</v>
      </c>
    </row>
    <row r="6258" spans="137:144" ht="27.6" customHeight="1">
      <c r="EG6258" s="87" t="s">
        <v>2447</v>
      </c>
      <c r="EH6258" s="87" t="s">
        <v>4954</v>
      </c>
      <c r="EI6258" s="87" t="s">
        <v>4955</v>
      </c>
      <c r="EM6258" s="87" t="s">
        <v>2448</v>
      </c>
      <c r="EN6258" s="87">
        <v>900</v>
      </c>
    </row>
    <row r="6259" spans="137:144" ht="27.6" customHeight="1">
      <c r="EG6259" s="87" t="s">
        <v>2447</v>
      </c>
      <c r="EH6259" s="87" t="s">
        <v>4956</v>
      </c>
      <c r="EI6259" s="87" t="s">
        <v>4957</v>
      </c>
      <c r="EM6259" s="87" t="s">
        <v>2448</v>
      </c>
      <c r="EN6259" s="87">
        <v>1250</v>
      </c>
    </row>
    <row r="6260" spans="137:144" ht="27.6" customHeight="1">
      <c r="EG6260" s="87" t="s">
        <v>2447</v>
      </c>
      <c r="EH6260" s="87" t="s">
        <v>4958</v>
      </c>
      <c r="EI6260" s="87" t="s">
        <v>4959</v>
      </c>
      <c r="EM6260" s="87" t="s">
        <v>2448</v>
      </c>
      <c r="EN6260" s="87">
        <v>600</v>
      </c>
    </row>
    <row r="6261" spans="137:144" ht="27.6" customHeight="1">
      <c r="EG6261" s="87" t="s">
        <v>2447</v>
      </c>
      <c r="EH6261" s="87" t="s">
        <v>4960</v>
      </c>
      <c r="EI6261" s="87" t="s">
        <v>4961</v>
      </c>
      <c r="EM6261" s="87" t="s">
        <v>2448</v>
      </c>
      <c r="EN6261" s="87">
        <v>300</v>
      </c>
    </row>
    <row r="6262" spans="137:144" ht="27.6" customHeight="1">
      <c r="EG6262" s="87" t="s">
        <v>2447</v>
      </c>
      <c r="EH6262" s="87" t="s">
        <v>4962</v>
      </c>
      <c r="EI6262" s="87" t="s">
        <v>4963</v>
      </c>
      <c r="EM6262" s="87" t="s">
        <v>2448</v>
      </c>
      <c r="EN6262" s="87">
        <v>500</v>
      </c>
    </row>
    <row r="6263" spans="137:144" ht="27.6" customHeight="1">
      <c r="EG6263" s="87" t="s">
        <v>2447</v>
      </c>
      <c r="EH6263" s="87" t="s">
        <v>4964</v>
      </c>
      <c r="EI6263" s="87" t="s">
        <v>4965</v>
      </c>
      <c r="EM6263" s="87" t="s">
        <v>2448</v>
      </c>
      <c r="EN6263" s="87">
        <v>700</v>
      </c>
    </row>
    <row r="6264" spans="137:144" ht="27.6" customHeight="1">
      <c r="EG6264" s="87" t="s">
        <v>2447</v>
      </c>
      <c r="EH6264" s="87" t="s">
        <v>4966</v>
      </c>
      <c r="EI6264" s="87" t="s">
        <v>4967</v>
      </c>
      <c r="EM6264" s="87" t="s">
        <v>2448</v>
      </c>
      <c r="EN6264" s="87">
        <v>600</v>
      </c>
    </row>
    <row r="6265" spans="137:144" ht="27.6" customHeight="1">
      <c r="EG6265" s="87" t="s">
        <v>2447</v>
      </c>
      <c r="EH6265" s="87" t="s">
        <v>4968</v>
      </c>
      <c r="EI6265" s="87" t="s">
        <v>4969</v>
      </c>
      <c r="EM6265" s="87" t="s">
        <v>2448</v>
      </c>
      <c r="EN6265" s="87">
        <v>400</v>
      </c>
    </row>
    <row r="6266" spans="137:144" ht="27.6" customHeight="1">
      <c r="EG6266" s="87" t="s">
        <v>2447</v>
      </c>
      <c r="EH6266" s="87" t="s">
        <v>4970</v>
      </c>
      <c r="EI6266" s="87" t="s">
        <v>4971</v>
      </c>
      <c r="EM6266" s="87" t="s">
        <v>2448</v>
      </c>
      <c r="EN6266" s="87">
        <v>400</v>
      </c>
    </row>
    <row r="6267" spans="137:144" ht="27.6" customHeight="1">
      <c r="EG6267" s="87" t="s">
        <v>2447</v>
      </c>
      <c r="EH6267" s="87" t="s">
        <v>4972</v>
      </c>
      <c r="EI6267" s="87" t="s">
        <v>4973</v>
      </c>
      <c r="EM6267" s="87" t="s">
        <v>2448</v>
      </c>
      <c r="EN6267" s="87">
        <v>650</v>
      </c>
    </row>
    <row r="6268" spans="137:144" ht="27.6" customHeight="1">
      <c r="EG6268" s="87" t="s">
        <v>2447</v>
      </c>
      <c r="EH6268" s="87" t="s">
        <v>4974</v>
      </c>
      <c r="EI6268" s="87" t="s">
        <v>4975</v>
      </c>
      <c r="EM6268" s="87" t="s">
        <v>2448</v>
      </c>
      <c r="EN6268" s="87">
        <v>350</v>
      </c>
    </row>
    <row r="6269" spans="137:144" ht="27.6" customHeight="1">
      <c r="EG6269" s="87" t="s">
        <v>2447</v>
      </c>
      <c r="EH6269" s="87" t="s">
        <v>4976</v>
      </c>
      <c r="EI6269" s="87" t="s">
        <v>4977</v>
      </c>
      <c r="EM6269" s="87" t="s">
        <v>2448</v>
      </c>
      <c r="EN6269" s="87">
        <v>300</v>
      </c>
    </row>
    <row r="6270" spans="137:144" ht="27.6" customHeight="1">
      <c r="EG6270" s="87" t="s">
        <v>2447</v>
      </c>
      <c r="EH6270" s="87" t="s">
        <v>4978</v>
      </c>
      <c r="EI6270" s="87" t="s">
        <v>4979</v>
      </c>
      <c r="EM6270" s="87" t="s">
        <v>2448</v>
      </c>
      <c r="EN6270" s="87">
        <v>600</v>
      </c>
    </row>
    <row r="6271" spans="137:144" ht="27.6" customHeight="1">
      <c r="EG6271" s="87" t="s">
        <v>2447</v>
      </c>
      <c r="EH6271" s="87" t="s">
        <v>4980</v>
      </c>
      <c r="EI6271" s="87" t="s">
        <v>4981</v>
      </c>
      <c r="EM6271" s="87" t="s">
        <v>2448</v>
      </c>
      <c r="EN6271" s="87">
        <v>500</v>
      </c>
    </row>
    <row r="6272" spans="137:144" ht="27.6" customHeight="1">
      <c r="EG6272" s="87" t="s">
        <v>2447</v>
      </c>
      <c r="EH6272" s="87" t="s">
        <v>4982</v>
      </c>
      <c r="EI6272" s="87" t="s">
        <v>4983</v>
      </c>
      <c r="EM6272" s="87" t="s">
        <v>2448</v>
      </c>
      <c r="EN6272" s="87">
        <v>550</v>
      </c>
    </row>
    <row r="6273" spans="137:144" ht="27.6" customHeight="1">
      <c r="EG6273" s="87" t="s">
        <v>2447</v>
      </c>
      <c r="EH6273" s="87" t="s">
        <v>4984</v>
      </c>
      <c r="EI6273" s="87" t="s">
        <v>4985</v>
      </c>
      <c r="EM6273" s="87" t="s">
        <v>2448</v>
      </c>
      <c r="EN6273" s="87">
        <v>350</v>
      </c>
    </row>
    <row r="6274" spans="137:144" ht="27.6" customHeight="1">
      <c r="EG6274" s="87" t="s">
        <v>2447</v>
      </c>
      <c r="EH6274" s="87" t="s">
        <v>4986</v>
      </c>
      <c r="EI6274" s="87" t="s">
        <v>4987</v>
      </c>
      <c r="EM6274" s="87" t="s">
        <v>2448</v>
      </c>
      <c r="EN6274" s="87">
        <v>250</v>
      </c>
    </row>
    <row r="6275" spans="137:144" ht="27.6" customHeight="1">
      <c r="EG6275" s="87" t="s">
        <v>2447</v>
      </c>
      <c r="EH6275" s="87" t="s">
        <v>4988</v>
      </c>
      <c r="EI6275" s="87" t="s">
        <v>4989</v>
      </c>
      <c r="EM6275" s="87" t="s">
        <v>2448</v>
      </c>
      <c r="EN6275" s="87">
        <v>850</v>
      </c>
    </row>
    <row r="6276" spans="137:144" ht="27.6" customHeight="1">
      <c r="EG6276" s="87" t="s">
        <v>2447</v>
      </c>
      <c r="EH6276" s="87" t="s">
        <v>4990</v>
      </c>
      <c r="EI6276" s="87" t="s">
        <v>4991</v>
      </c>
      <c r="EM6276" s="87" t="s">
        <v>2448</v>
      </c>
      <c r="EN6276" s="87">
        <v>500</v>
      </c>
    </row>
    <row r="6277" spans="137:144" ht="27.6" customHeight="1">
      <c r="EG6277" s="87" t="s">
        <v>2447</v>
      </c>
      <c r="EH6277" s="87" t="s">
        <v>4992</v>
      </c>
      <c r="EI6277" s="87" t="s">
        <v>4993</v>
      </c>
      <c r="EM6277" s="87" t="s">
        <v>2448</v>
      </c>
      <c r="EN6277" s="87">
        <v>700</v>
      </c>
    </row>
    <row r="6278" spans="137:144" ht="27.6" customHeight="1">
      <c r="EG6278" s="87" t="s">
        <v>2447</v>
      </c>
      <c r="EH6278" s="87" t="s">
        <v>4994</v>
      </c>
      <c r="EI6278" s="87" t="s">
        <v>4995</v>
      </c>
      <c r="EM6278" s="87" t="s">
        <v>2448</v>
      </c>
      <c r="EN6278" s="87">
        <v>350</v>
      </c>
    </row>
    <row r="6279" spans="137:144" ht="27.6" customHeight="1">
      <c r="EG6279" s="87" t="s">
        <v>2447</v>
      </c>
      <c r="EH6279" s="87" t="s">
        <v>4996</v>
      </c>
      <c r="EI6279" s="87" t="s">
        <v>4997</v>
      </c>
      <c r="EM6279" s="87" t="s">
        <v>2448</v>
      </c>
      <c r="EN6279" s="87">
        <v>600</v>
      </c>
    </row>
    <row r="6280" spans="137:144" ht="27.6" customHeight="1">
      <c r="EG6280" s="87" t="s">
        <v>2447</v>
      </c>
      <c r="EH6280" s="87" t="s">
        <v>4998</v>
      </c>
      <c r="EI6280" s="87" t="s">
        <v>4999</v>
      </c>
      <c r="EM6280" s="87" t="s">
        <v>2448</v>
      </c>
      <c r="EN6280" s="87">
        <v>250</v>
      </c>
    </row>
    <row r="6281" spans="137:144" ht="27.6" customHeight="1">
      <c r="EG6281" s="87" t="s">
        <v>2447</v>
      </c>
      <c r="EH6281" s="87" t="s">
        <v>5000</v>
      </c>
      <c r="EI6281" s="87" t="s">
        <v>5001</v>
      </c>
      <c r="EM6281" s="87" t="s">
        <v>2448</v>
      </c>
      <c r="EN6281" s="87">
        <v>350</v>
      </c>
    </row>
    <row r="6282" spans="137:144" ht="27.6" customHeight="1">
      <c r="EG6282" s="87" t="s">
        <v>2447</v>
      </c>
      <c r="EH6282" s="87" t="s">
        <v>5002</v>
      </c>
      <c r="EI6282" s="87" t="s">
        <v>5003</v>
      </c>
      <c r="EM6282" s="87" t="s">
        <v>2448</v>
      </c>
      <c r="EN6282" s="87">
        <v>850</v>
      </c>
    </row>
    <row r="6283" spans="137:144" ht="27.6" customHeight="1">
      <c r="EG6283" s="87" t="s">
        <v>2447</v>
      </c>
      <c r="EH6283" s="87" t="s">
        <v>5004</v>
      </c>
      <c r="EI6283" s="87" t="s">
        <v>5005</v>
      </c>
      <c r="EM6283" s="87" t="s">
        <v>2448</v>
      </c>
      <c r="EN6283" s="87">
        <v>1000</v>
      </c>
    </row>
    <row r="6284" spans="137:144" ht="27.6" customHeight="1">
      <c r="EG6284" s="87" t="s">
        <v>2447</v>
      </c>
      <c r="EH6284" s="87" t="s">
        <v>5006</v>
      </c>
      <c r="EI6284" s="87" t="s">
        <v>5007</v>
      </c>
      <c r="EM6284" s="87" t="s">
        <v>2448</v>
      </c>
      <c r="EN6284" s="87">
        <v>1900</v>
      </c>
    </row>
    <row r="6285" spans="137:144" ht="27.6" customHeight="1">
      <c r="EG6285" s="87" t="s">
        <v>2447</v>
      </c>
      <c r="EH6285" s="87" t="s">
        <v>5008</v>
      </c>
      <c r="EI6285" s="87" t="s">
        <v>5009</v>
      </c>
      <c r="EM6285" s="87" t="s">
        <v>2448</v>
      </c>
      <c r="EN6285" s="87">
        <v>1550</v>
      </c>
    </row>
    <row r="6286" spans="137:144" ht="27.6" customHeight="1">
      <c r="EG6286" s="87" t="s">
        <v>2447</v>
      </c>
      <c r="EH6286" s="87" t="s">
        <v>5010</v>
      </c>
      <c r="EI6286" s="87" t="s">
        <v>5011</v>
      </c>
      <c r="EM6286" s="87" t="s">
        <v>2448</v>
      </c>
      <c r="EN6286" s="87">
        <v>1000</v>
      </c>
    </row>
    <row r="6287" spans="137:144" ht="27.6" customHeight="1">
      <c r="EG6287" s="87" t="s">
        <v>2447</v>
      </c>
      <c r="EH6287" s="87" t="s">
        <v>5012</v>
      </c>
      <c r="EI6287" s="87" t="s">
        <v>5013</v>
      </c>
      <c r="EM6287" s="87" t="s">
        <v>2448</v>
      </c>
      <c r="EN6287" s="87">
        <v>1000</v>
      </c>
    </row>
    <row r="6288" spans="137:144" ht="27.6" customHeight="1">
      <c r="EG6288" s="87" t="s">
        <v>2447</v>
      </c>
      <c r="EH6288" s="87" t="s">
        <v>5014</v>
      </c>
      <c r="EI6288" s="87" t="s">
        <v>5015</v>
      </c>
      <c r="EM6288" s="87" t="s">
        <v>2448</v>
      </c>
      <c r="EN6288" s="87">
        <v>700</v>
      </c>
    </row>
    <row r="6289" spans="137:144" ht="27.6" customHeight="1">
      <c r="EG6289" s="87" t="s">
        <v>2447</v>
      </c>
      <c r="EH6289" s="87" t="s">
        <v>5016</v>
      </c>
      <c r="EI6289" s="87" t="s">
        <v>5017</v>
      </c>
      <c r="EM6289" s="87" t="s">
        <v>2448</v>
      </c>
      <c r="EN6289" s="87">
        <v>650</v>
      </c>
    </row>
    <row r="6290" spans="137:144" ht="27.6" customHeight="1">
      <c r="EG6290" s="87" t="s">
        <v>2447</v>
      </c>
      <c r="EH6290" s="87" t="s">
        <v>5018</v>
      </c>
      <c r="EI6290" s="87" t="s">
        <v>5019</v>
      </c>
      <c r="EM6290" s="87" t="s">
        <v>2448</v>
      </c>
      <c r="EN6290" s="87">
        <v>400</v>
      </c>
    </row>
    <row r="6291" spans="137:144" ht="27.6" customHeight="1">
      <c r="EG6291" s="87" t="s">
        <v>2447</v>
      </c>
      <c r="EH6291" s="87" t="s">
        <v>5020</v>
      </c>
      <c r="EI6291" s="87" t="s">
        <v>5021</v>
      </c>
      <c r="EM6291" s="87" t="s">
        <v>2448</v>
      </c>
      <c r="EN6291" s="87">
        <v>650</v>
      </c>
    </row>
    <row r="6292" spans="137:144" ht="27.6" customHeight="1">
      <c r="EG6292" s="87" t="s">
        <v>2447</v>
      </c>
      <c r="EH6292" s="87" t="s">
        <v>5022</v>
      </c>
      <c r="EI6292" s="87" t="s">
        <v>5023</v>
      </c>
      <c r="EM6292" s="87" t="s">
        <v>2448</v>
      </c>
      <c r="EN6292" s="87">
        <v>150</v>
      </c>
    </row>
    <row r="6293" spans="137:144" ht="27.6" customHeight="1">
      <c r="EG6293" s="87" t="s">
        <v>2447</v>
      </c>
      <c r="EH6293" s="87" t="s">
        <v>5024</v>
      </c>
      <c r="EI6293" s="87" t="s">
        <v>5025</v>
      </c>
      <c r="EM6293" s="87" t="s">
        <v>2448</v>
      </c>
      <c r="EN6293" s="87">
        <v>500</v>
      </c>
    </row>
    <row r="6294" spans="137:144" ht="27.6" customHeight="1">
      <c r="EG6294" s="87" t="s">
        <v>2447</v>
      </c>
      <c r="EH6294" s="87" t="s">
        <v>5026</v>
      </c>
      <c r="EI6294" s="87" t="s">
        <v>5027</v>
      </c>
      <c r="EM6294" s="87" t="s">
        <v>2448</v>
      </c>
      <c r="EN6294" s="87">
        <v>300</v>
      </c>
    </row>
    <row r="6295" spans="137:144" ht="27.6" customHeight="1">
      <c r="EG6295" s="87" t="s">
        <v>2447</v>
      </c>
      <c r="EH6295" s="87" t="s">
        <v>5028</v>
      </c>
      <c r="EI6295" s="87" t="s">
        <v>5029</v>
      </c>
      <c r="EM6295" s="87" t="s">
        <v>2448</v>
      </c>
      <c r="EN6295" s="87">
        <v>300</v>
      </c>
    </row>
    <row r="6296" spans="137:144" ht="27.6" customHeight="1">
      <c r="EG6296" s="87" t="s">
        <v>2447</v>
      </c>
      <c r="EH6296" s="87" t="s">
        <v>5030</v>
      </c>
      <c r="EI6296" s="87" t="s">
        <v>5031</v>
      </c>
      <c r="EM6296" s="87" t="s">
        <v>2448</v>
      </c>
      <c r="EN6296" s="87">
        <v>400</v>
      </c>
    </row>
    <row r="6297" spans="137:144" ht="27.6" customHeight="1">
      <c r="EG6297" s="87" t="s">
        <v>2447</v>
      </c>
      <c r="EH6297" s="87" t="s">
        <v>5032</v>
      </c>
      <c r="EI6297" s="87" t="s">
        <v>5033</v>
      </c>
      <c r="EM6297" s="87" t="s">
        <v>2448</v>
      </c>
      <c r="EN6297" s="87">
        <v>200</v>
      </c>
    </row>
    <row r="6298" spans="137:144" ht="27.6" customHeight="1">
      <c r="EG6298" s="87" t="s">
        <v>2447</v>
      </c>
      <c r="EH6298" s="87" t="s">
        <v>5034</v>
      </c>
      <c r="EI6298" s="87" t="s">
        <v>5035</v>
      </c>
      <c r="EM6298" s="87" t="s">
        <v>2448</v>
      </c>
      <c r="EN6298" s="87">
        <v>450</v>
      </c>
    </row>
    <row r="6299" spans="137:144" ht="27.6" customHeight="1">
      <c r="EG6299" s="87" t="s">
        <v>2447</v>
      </c>
      <c r="EH6299" s="87" t="s">
        <v>5036</v>
      </c>
      <c r="EI6299" s="87" t="s">
        <v>5037</v>
      </c>
      <c r="EM6299" s="87" t="s">
        <v>2448</v>
      </c>
      <c r="EN6299" s="87">
        <v>500</v>
      </c>
    </row>
    <row r="6300" spans="137:144" ht="27.6" customHeight="1">
      <c r="EG6300" s="87" t="s">
        <v>2447</v>
      </c>
      <c r="EH6300" s="87" t="s">
        <v>5038</v>
      </c>
      <c r="EI6300" s="87" t="s">
        <v>5039</v>
      </c>
      <c r="EM6300" s="87" t="s">
        <v>2448</v>
      </c>
      <c r="EN6300" s="87">
        <v>250</v>
      </c>
    </row>
    <row r="6301" spans="137:144" ht="27.6" customHeight="1">
      <c r="EG6301" s="87" t="s">
        <v>2447</v>
      </c>
      <c r="EH6301" s="87" t="s">
        <v>5040</v>
      </c>
      <c r="EI6301" s="87" t="s">
        <v>5041</v>
      </c>
      <c r="EM6301" s="87" t="s">
        <v>2448</v>
      </c>
      <c r="EN6301" s="87">
        <v>900</v>
      </c>
    </row>
    <row r="6302" spans="137:144" ht="27.6" customHeight="1">
      <c r="EG6302" s="87" t="s">
        <v>2447</v>
      </c>
      <c r="EH6302" s="87" t="s">
        <v>5042</v>
      </c>
      <c r="EI6302" s="87" t="s">
        <v>5043</v>
      </c>
      <c r="EM6302" s="87" t="s">
        <v>2448</v>
      </c>
      <c r="EN6302" s="87">
        <v>600</v>
      </c>
    </row>
    <row r="6303" spans="137:144" ht="27.6" customHeight="1">
      <c r="EG6303" s="87" t="s">
        <v>2447</v>
      </c>
      <c r="EH6303" s="87" t="s">
        <v>5044</v>
      </c>
      <c r="EI6303" s="87" t="s">
        <v>5045</v>
      </c>
      <c r="EM6303" s="87" t="s">
        <v>2448</v>
      </c>
      <c r="EN6303" s="87">
        <v>900</v>
      </c>
    </row>
    <row r="6304" spans="137:144" ht="27.6" customHeight="1">
      <c r="EG6304" s="87" t="s">
        <v>2447</v>
      </c>
      <c r="EH6304" s="87" t="s">
        <v>5046</v>
      </c>
      <c r="EI6304" s="87" t="s">
        <v>5047</v>
      </c>
      <c r="EM6304" s="87" t="s">
        <v>2448</v>
      </c>
      <c r="EN6304" s="87">
        <v>600</v>
      </c>
    </row>
    <row r="6305" spans="137:144" ht="27.6" customHeight="1">
      <c r="EG6305" s="87" t="s">
        <v>2447</v>
      </c>
      <c r="EH6305" s="87" t="s">
        <v>5048</v>
      </c>
      <c r="EI6305" s="87" t="s">
        <v>5049</v>
      </c>
      <c r="EM6305" s="87" t="s">
        <v>2448</v>
      </c>
      <c r="EN6305" s="87">
        <v>400</v>
      </c>
    </row>
    <row r="6306" spans="137:144" ht="27.6" customHeight="1">
      <c r="EG6306" s="87" t="s">
        <v>2447</v>
      </c>
      <c r="EH6306" s="87" t="s">
        <v>5050</v>
      </c>
      <c r="EI6306" s="87" t="s">
        <v>5051</v>
      </c>
      <c r="EM6306" s="87" t="s">
        <v>2448</v>
      </c>
      <c r="EN6306" s="87">
        <v>400</v>
      </c>
    </row>
    <row r="6307" spans="137:144" ht="27.6" customHeight="1">
      <c r="EG6307" s="87" t="s">
        <v>2447</v>
      </c>
      <c r="EH6307" s="87" t="s">
        <v>5052</v>
      </c>
      <c r="EI6307" s="87" t="s">
        <v>5053</v>
      </c>
      <c r="EM6307" s="87" t="s">
        <v>2448</v>
      </c>
      <c r="EN6307" s="87">
        <v>350</v>
      </c>
    </row>
    <row r="6308" spans="137:144" ht="27.6" customHeight="1">
      <c r="EG6308" s="87" t="s">
        <v>2447</v>
      </c>
      <c r="EH6308" s="87" t="s">
        <v>5054</v>
      </c>
      <c r="EI6308" s="87" t="s">
        <v>5055</v>
      </c>
      <c r="EM6308" s="87" t="s">
        <v>2448</v>
      </c>
      <c r="EN6308" s="87">
        <v>600</v>
      </c>
    </row>
    <row r="6309" spans="137:144" ht="27.6" customHeight="1">
      <c r="EG6309" s="87" t="s">
        <v>2447</v>
      </c>
      <c r="EH6309" s="87" t="s">
        <v>5056</v>
      </c>
      <c r="EI6309" s="87" t="s">
        <v>5057</v>
      </c>
      <c r="EM6309" s="87" t="s">
        <v>2448</v>
      </c>
      <c r="EN6309" s="87">
        <v>250</v>
      </c>
    </row>
    <row r="6310" spans="137:144" ht="27.6" customHeight="1">
      <c r="EG6310" s="87" t="s">
        <v>2447</v>
      </c>
      <c r="EH6310" s="87" t="s">
        <v>5058</v>
      </c>
      <c r="EI6310" s="87" t="s">
        <v>5059</v>
      </c>
      <c r="EM6310" s="87" t="s">
        <v>2448</v>
      </c>
      <c r="EN6310" s="87">
        <v>450</v>
      </c>
    </row>
    <row r="6311" spans="137:144" ht="27.6" customHeight="1">
      <c r="EG6311" s="87" t="s">
        <v>2447</v>
      </c>
      <c r="EH6311" s="87" t="s">
        <v>5060</v>
      </c>
      <c r="EI6311" s="87" t="s">
        <v>5061</v>
      </c>
      <c r="EM6311" s="87" t="s">
        <v>2448</v>
      </c>
      <c r="EN6311" s="87">
        <v>650</v>
      </c>
    </row>
    <row r="6312" spans="137:144" ht="27.6" customHeight="1">
      <c r="EG6312" s="87" t="s">
        <v>2447</v>
      </c>
      <c r="EH6312" s="87" t="s">
        <v>5062</v>
      </c>
      <c r="EI6312" s="87" t="s">
        <v>5063</v>
      </c>
      <c r="EM6312" s="87" t="s">
        <v>2448</v>
      </c>
      <c r="EN6312" s="87">
        <v>250</v>
      </c>
    </row>
    <row r="6313" spans="137:144" ht="27.6" customHeight="1">
      <c r="EG6313" s="87" t="s">
        <v>2447</v>
      </c>
      <c r="EH6313" s="87" t="s">
        <v>5064</v>
      </c>
      <c r="EI6313" s="87" t="s">
        <v>5065</v>
      </c>
      <c r="EM6313" s="87" t="s">
        <v>2448</v>
      </c>
      <c r="EN6313" s="87">
        <v>550</v>
      </c>
    </row>
    <row r="6314" spans="137:144" ht="27.6" customHeight="1">
      <c r="EG6314" s="87" t="s">
        <v>2447</v>
      </c>
      <c r="EH6314" s="87" t="s">
        <v>5066</v>
      </c>
      <c r="EI6314" s="87" t="s">
        <v>5067</v>
      </c>
      <c r="EM6314" s="87" t="s">
        <v>2448</v>
      </c>
      <c r="EN6314" s="87">
        <v>500</v>
      </c>
    </row>
    <row r="6315" spans="137:144" ht="27.6" customHeight="1">
      <c r="EG6315" s="87" t="s">
        <v>2447</v>
      </c>
      <c r="EH6315" s="87" t="s">
        <v>5068</v>
      </c>
      <c r="EI6315" s="87" t="s">
        <v>5069</v>
      </c>
      <c r="EM6315" s="87" t="s">
        <v>2448</v>
      </c>
      <c r="EN6315" s="87">
        <v>800</v>
      </c>
    </row>
    <row r="6316" spans="137:144" ht="27.6" customHeight="1">
      <c r="EG6316" s="87" t="s">
        <v>2447</v>
      </c>
      <c r="EH6316" s="87" t="s">
        <v>5070</v>
      </c>
      <c r="EI6316" s="87" t="s">
        <v>5071</v>
      </c>
      <c r="EM6316" s="87" t="s">
        <v>2448</v>
      </c>
      <c r="EN6316" s="87">
        <v>100</v>
      </c>
    </row>
    <row r="6317" spans="137:144" ht="27.6" customHeight="1">
      <c r="EG6317" s="87" t="s">
        <v>2447</v>
      </c>
      <c r="EH6317" s="87" t="s">
        <v>3094</v>
      </c>
      <c r="EI6317" s="87" t="s">
        <v>3095</v>
      </c>
      <c r="EM6317" s="87" t="s">
        <v>2448</v>
      </c>
      <c r="EN6317" s="87">
        <v>150</v>
      </c>
    </row>
    <row r="6318" spans="137:144" ht="27.6" customHeight="1">
      <c r="EG6318" s="87" t="s">
        <v>2447</v>
      </c>
      <c r="EH6318" s="87" t="s">
        <v>3096</v>
      </c>
      <c r="EI6318" s="87" t="s">
        <v>3097</v>
      </c>
      <c r="EM6318" s="87" t="s">
        <v>2448</v>
      </c>
      <c r="EN6318" s="87">
        <v>50</v>
      </c>
    </row>
    <row r="6319" spans="137:144" ht="27.6" customHeight="1">
      <c r="EG6319" s="87" t="s">
        <v>2447</v>
      </c>
      <c r="EH6319" s="87" t="s">
        <v>5072</v>
      </c>
      <c r="EI6319" s="87" t="s">
        <v>5073</v>
      </c>
      <c r="EM6319" s="87" t="s">
        <v>2448</v>
      </c>
      <c r="EN6319" s="87">
        <v>100</v>
      </c>
    </row>
    <row r="6320" spans="137:144" ht="27.6" customHeight="1">
      <c r="EG6320" s="87" t="s">
        <v>2447</v>
      </c>
      <c r="EH6320" s="87" t="s">
        <v>5074</v>
      </c>
      <c r="EI6320" s="87" t="s">
        <v>5075</v>
      </c>
      <c r="EM6320" s="87" t="s">
        <v>2448</v>
      </c>
      <c r="EN6320" s="87">
        <v>400</v>
      </c>
    </row>
    <row r="6321" spans="137:144" ht="27.6" customHeight="1">
      <c r="EG6321" s="87" t="s">
        <v>2447</v>
      </c>
      <c r="EH6321" s="87" t="s">
        <v>5076</v>
      </c>
      <c r="EI6321" s="87" t="s">
        <v>5077</v>
      </c>
      <c r="EM6321" s="87" t="s">
        <v>2448</v>
      </c>
      <c r="EN6321" s="87">
        <v>250</v>
      </c>
    </row>
    <row r="6322" spans="137:144" ht="27.6" customHeight="1">
      <c r="EG6322" s="87" t="s">
        <v>2447</v>
      </c>
      <c r="EH6322" s="87" t="s">
        <v>3102</v>
      </c>
      <c r="EI6322" s="87" t="s">
        <v>3103</v>
      </c>
      <c r="EM6322" s="87" t="s">
        <v>2448</v>
      </c>
      <c r="EN6322" s="87">
        <v>850</v>
      </c>
    </row>
    <row r="6323" spans="137:144" ht="27.6" customHeight="1">
      <c r="EG6323" s="87" t="s">
        <v>2447</v>
      </c>
      <c r="EH6323" s="87" t="s">
        <v>5078</v>
      </c>
      <c r="EI6323" s="87" t="s">
        <v>5079</v>
      </c>
      <c r="EM6323" s="87" t="s">
        <v>2448</v>
      </c>
      <c r="EN6323" s="87">
        <v>150</v>
      </c>
    </row>
    <row r="6324" spans="137:144" ht="27.6" customHeight="1">
      <c r="EG6324" s="87" t="s">
        <v>2447</v>
      </c>
      <c r="EH6324" s="87" t="s">
        <v>5080</v>
      </c>
      <c r="EI6324" s="87" t="s">
        <v>3107</v>
      </c>
      <c r="EM6324" s="87" t="s">
        <v>2448</v>
      </c>
      <c r="EN6324" s="87">
        <v>950</v>
      </c>
    </row>
    <row r="6325" spans="137:144" ht="27.6" customHeight="1">
      <c r="EG6325" s="87" t="s">
        <v>2447</v>
      </c>
      <c r="EH6325" s="87" t="s">
        <v>3872</v>
      </c>
      <c r="EI6325" s="87" t="s">
        <v>5081</v>
      </c>
      <c r="EM6325" s="87" t="s">
        <v>2448</v>
      </c>
      <c r="EN6325" s="87">
        <v>400</v>
      </c>
    </row>
    <row r="6326" spans="137:144" ht="27.6" customHeight="1">
      <c r="EG6326" s="87" t="s">
        <v>2447</v>
      </c>
      <c r="EH6326" s="87" t="s">
        <v>3876</v>
      </c>
      <c r="EI6326" s="87" t="s">
        <v>5082</v>
      </c>
      <c r="EM6326" s="87" t="s">
        <v>2448</v>
      </c>
      <c r="EN6326" s="87">
        <v>150</v>
      </c>
    </row>
    <row r="6327" spans="137:144" ht="27.6" customHeight="1">
      <c r="EG6327" s="87" t="s">
        <v>2447</v>
      </c>
      <c r="EH6327" s="87" t="s">
        <v>5083</v>
      </c>
      <c r="EI6327" s="87" t="s">
        <v>5084</v>
      </c>
      <c r="EM6327" s="87" t="s">
        <v>2448</v>
      </c>
      <c r="EN6327" s="87">
        <v>50</v>
      </c>
    </row>
    <row r="6328" spans="137:144" ht="27.6" customHeight="1">
      <c r="EG6328" s="87" t="s">
        <v>2447</v>
      </c>
      <c r="EH6328" s="87" t="s">
        <v>5085</v>
      </c>
      <c r="EI6328" s="87" t="s">
        <v>5086</v>
      </c>
      <c r="EM6328" s="87" t="s">
        <v>2448</v>
      </c>
      <c r="EN6328" s="87">
        <v>450</v>
      </c>
    </row>
    <row r="6329" spans="137:144" ht="27.6" customHeight="1">
      <c r="EG6329" s="87" t="s">
        <v>2447</v>
      </c>
      <c r="EH6329" s="87" t="s">
        <v>3114</v>
      </c>
      <c r="EI6329" s="87" t="s">
        <v>5087</v>
      </c>
      <c r="EM6329" s="87" t="s">
        <v>2448</v>
      </c>
      <c r="EN6329" s="87">
        <v>1100</v>
      </c>
    </row>
    <row r="6330" spans="137:144" ht="27.6" customHeight="1">
      <c r="EG6330" s="87" t="s">
        <v>2447</v>
      </c>
      <c r="EH6330" s="87" t="s">
        <v>5088</v>
      </c>
      <c r="EI6330" s="87" t="s">
        <v>5089</v>
      </c>
      <c r="EM6330" s="87" t="s">
        <v>2448</v>
      </c>
      <c r="EN6330" s="87">
        <v>350</v>
      </c>
    </row>
    <row r="6331" spans="137:144" ht="27.6" customHeight="1">
      <c r="EG6331" s="87" t="s">
        <v>2447</v>
      </c>
      <c r="EH6331" s="87" t="s">
        <v>5090</v>
      </c>
      <c r="EI6331" s="87" t="s">
        <v>5091</v>
      </c>
      <c r="EM6331" s="87" t="s">
        <v>2448</v>
      </c>
      <c r="EN6331" s="87">
        <v>300</v>
      </c>
    </row>
    <row r="6332" spans="137:144" ht="27.6" customHeight="1">
      <c r="EG6332" s="87" t="s">
        <v>2447</v>
      </c>
      <c r="EH6332" s="87" t="s">
        <v>5092</v>
      </c>
      <c r="EI6332" s="87" t="s">
        <v>5093</v>
      </c>
      <c r="EM6332" s="87" t="s">
        <v>2448</v>
      </c>
      <c r="EN6332" s="87">
        <v>200</v>
      </c>
    </row>
    <row r="6333" spans="137:144" ht="27.6" customHeight="1">
      <c r="EG6333" s="87" t="s">
        <v>2447</v>
      </c>
      <c r="EH6333" s="87" t="s">
        <v>5094</v>
      </c>
      <c r="EI6333" s="87" t="s">
        <v>5095</v>
      </c>
      <c r="EM6333" s="87" t="s">
        <v>2448</v>
      </c>
      <c r="EN6333" s="87">
        <v>950</v>
      </c>
    </row>
    <row r="6334" spans="137:144" ht="27.6" customHeight="1">
      <c r="EG6334" s="87" t="s">
        <v>2447</v>
      </c>
      <c r="EH6334" s="87" t="s">
        <v>3120</v>
      </c>
      <c r="EI6334" s="87" t="s">
        <v>3121</v>
      </c>
      <c r="EM6334" s="87" t="s">
        <v>2448</v>
      </c>
      <c r="EN6334" s="87">
        <v>100</v>
      </c>
    </row>
    <row r="6335" spans="137:144" ht="27.6" customHeight="1">
      <c r="EG6335" s="87" t="s">
        <v>2447</v>
      </c>
      <c r="EH6335" s="87" t="s">
        <v>3122</v>
      </c>
      <c r="EI6335" s="87" t="s">
        <v>3123</v>
      </c>
      <c r="EM6335" s="87" t="s">
        <v>2448</v>
      </c>
      <c r="EN6335" s="87">
        <v>550</v>
      </c>
    </row>
    <row r="6336" spans="137:144" ht="27.6" customHeight="1">
      <c r="EG6336" s="87" t="s">
        <v>2447</v>
      </c>
      <c r="EH6336" s="87" t="s">
        <v>3124</v>
      </c>
      <c r="EI6336" s="87" t="s">
        <v>3125</v>
      </c>
      <c r="EM6336" s="87" t="s">
        <v>2448</v>
      </c>
      <c r="EN6336" s="87">
        <v>500</v>
      </c>
    </row>
    <row r="6337" spans="137:144" ht="27.6" customHeight="1">
      <c r="EG6337" s="87" t="s">
        <v>2447</v>
      </c>
      <c r="EH6337" s="87" t="s">
        <v>3126</v>
      </c>
      <c r="EI6337" s="87" t="s">
        <v>3127</v>
      </c>
      <c r="EM6337" s="87" t="s">
        <v>2448</v>
      </c>
      <c r="EN6337" s="87">
        <v>550</v>
      </c>
    </row>
    <row r="6338" spans="137:144" ht="27.6" customHeight="1">
      <c r="EG6338" s="87" t="s">
        <v>2447</v>
      </c>
      <c r="EH6338" s="87" t="s">
        <v>5096</v>
      </c>
      <c r="EI6338" s="87" t="s">
        <v>5097</v>
      </c>
      <c r="EM6338" s="87" t="s">
        <v>2448</v>
      </c>
      <c r="EN6338" s="87">
        <v>250</v>
      </c>
    </row>
    <row r="6339" spans="137:144" ht="27.6" customHeight="1">
      <c r="EG6339" s="87" t="s">
        <v>2447</v>
      </c>
      <c r="EH6339" s="87" t="s">
        <v>5098</v>
      </c>
      <c r="EI6339" s="87" t="s">
        <v>5099</v>
      </c>
      <c r="EM6339" s="87" t="s">
        <v>2448</v>
      </c>
      <c r="EN6339" s="87">
        <v>350</v>
      </c>
    </row>
    <row r="6340" spans="137:144" ht="27.6" customHeight="1">
      <c r="EG6340" s="87" t="s">
        <v>2447</v>
      </c>
      <c r="EH6340" s="87" t="s">
        <v>5100</v>
      </c>
      <c r="EI6340" s="87" t="s">
        <v>5101</v>
      </c>
      <c r="EM6340" s="87" t="s">
        <v>2448</v>
      </c>
      <c r="EN6340" s="87">
        <v>1150</v>
      </c>
    </row>
    <row r="6341" spans="137:144" ht="27.6" customHeight="1">
      <c r="EG6341" s="87" t="s">
        <v>2447</v>
      </c>
      <c r="EH6341" s="87" t="s">
        <v>5102</v>
      </c>
      <c r="EI6341" s="87" t="s">
        <v>5103</v>
      </c>
      <c r="EM6341" s="87" t="s">
        <v>2448</v>
      </c>
      <c r="EN6341" s="87">
        <v>1200</v>
      </c>
    </row>
    <row r="6342" spans="137:144" ht="27.6" customHeight="1">
      <c r="EG6342" s="87" t="s">
        <v>2447</v>
      </c>
      <c r="EH6342" s="87" t="s">
        <v>5104</v>
      </c>
      <c r="EI6342" s="87" t="s">
        <v>5105</v>
      </c>
      <c r="EM6342" s="87" t="s">
        <v>2448</v>
      </c>
      <c r="EN6342" s="87">
        <v>1100</v>
      </c>
    </row>
    <row r="6343" spans="137:144" ht="27.6" customHeight="1">
      <c r="EG6343" s="87" t="s">
        <v>2447</v>
      </c>
      <c r="EH6343" s="87" t="s">
        <v>3134</v>
      </c>
      <c r="EI6343" s="87" t="s">
        <v>3135</v>
      </c>
      <c r="EM6343" s="87" t="s">
        <v>2448</v>
      </c>
      <c r="EN6343" s="87">
        <v>250</v>
      </c>
    </row>
    <row r="6344" spans="137:144" ht="27.6" customHeight="1">
      <c r="EG6344" s="87" t="s">
        <v>2447</v>
      </c>
      <c r="EH6344" s="87" t="s">
        <v>5106</v>
      </c>
      <c r="EI6344" s="87" t="s">
        <v>5107</v>
      </c>
      <c r="EM6344" s="87" t="s">
        <v>2448</v>
      </c>
      <c r="EN6344" s="87">
        <v>300</v>
      </c>
    </row>
    <row r="6345" spans="137:144" ht="27.6" customHeight="1">
      <c r="EG6345" s="87" t="s">
        <v>2447</v>
      </c>
      <c r="EH6345" s="87" t="s">
        <v>3136</v>
      </c>
      <c r="EI6345" s="87" t="s">
        <v>5108</v>
      </c>
      <c r="EM6345" s="87" t="s">
        <v>2448</v>
      </c>
      <c r="EN6345" s="87">
        <v>250</v>
      </c>
    </row>
    <row r="6346" spans="137:144" ht="27.6" customHeight="1">
      <c r="EG6346" s="87" t="s">
        <v>2447</v>
      </c>
      <c r="EH6346" s="87" t="s">
        <v>3138</v>
      </c>
      <c r="EI6346" s="87" t="s">
        <v>3139</v>
      </c>
      <c r="EM6346" s="87" t="s">
        <v>2448</v>
      </c>
      <c r="EN6346" s="87">
        <v>350</v>
      </c>
    </row>
    <row r="6347" spans="137:144" ht="27.6" customHeight="1">
      <c r="EG6347" s="87" t="s">
        <v>2447</v>
      </c>
      <c r="EH6347" s="87" t="s">
        <v>5109</v>
      </c>
      <c r="EI6347" s="87" t="s">
        <v>5110</v>
      </c>
      <c r="EM6347" s="87" t="s">
        <v>2448</v>
      </c>
      <c r="EN6347" s="87">
        <v>150</v>
      </c>
    </row>
    <row r="6348" spans="137:144" ht="27.6" customHeight="1">
      <c r="EG6348" s="87" t="s">
        <v>2447</v>
      </c>
      <c r="EH6348" s="87" t="s">
        <v>3140</v>
      </c>
      <c r="EI6348" s="87" t="s">
        <v>3141</v>
      </c>
      <c r="EM6348" s="87" t="s">
        <v>2448</v>
      </c>
      <c r="EN6348" s="87">
        <v>250</v>
      </c>
    </row>
    <row r="6349" spans="137:144" ht="27.6" customHeight="1">
      <c r="EG6349" s="87" t="s">
        <v>2447</v>
      </c>
      <c r="EH6349" s="87" t="s">
        <v>5111</v>
      </c>
      <c r="EI6349" s="87" t="s">
        <v>5112</v>
      </c>
      <c r="EM6349" s="87" t="s">
        <v>2448</v>
      </c>
      <c r="EN6349" s="87">
        <v>250</v>
      </c>
    </row>
    <row r="6350" spans="137:144" ht="27.6" customHeight="1">
      <c r="EG6350" s="87" t="s">
        <v>2447</v>
      </c>
      <c r="EH6350" s="87" t="s">
        <v>5113</v>
      </c>
      <c r="EI6350" s="87" t="s">
        <v>5114</v>
      </c>
      <c r="EM6350" s="87" t="s">
        <v>2448</v>
      </c>
      <c r="EN6350" s="87">
        <v>200</v>
      </c>
    </row>
    <row r="6351" spans="137:144" ht="27.6" customHeight="1">
      <c r="EG6351" s="87" t="s">
        <v>2447</v>
      </c>
      <c r="EH6351" s="87" t="s">
        <v>5115</v>
      </c>
      <c r="EI6351" s="87" t="s">
        <v>5116</v>
      </c>
      <c r="EM6351" s="87" t="s">
        <v>2448</v>
      </c>
      <c r="EN6351" s="87">
        <v>200</v>
      </c>
    </row>
    <row r="6352" spans="137:144" ht="27.6" customHeight="1">
      <c r="EG6352" s="87" t="s">
        <v>2447</v>
      </c>
      <c r="EH6352" s="87" t="s">
        <v>5117</v>
      </c>
      <c r="EI6352" s="87" t="s">
        <v>5118</v>
      </c>
      <c r="EM6352" s="87" t="s">
        <v>2448</v>
      </c>
      <c r="EN6352" s="87">
        <v>300</v>
      </c>
    </row>
    <row r="6353" spans="137:144" ht="27.6" customHeight="1">
      <c r="EG6353" s="87" t="s">
        <v>2447</v>
      </c>
      <c r="EH6353" s="87" t="s">
        <v>5119</v>
      </c>
      <c r="EI6353" s="87" t="s">
        <v>5120</v>
      </c>
      <c r="EM6353" s="87" t="s">
        <v>2448</v>
      </c>
      <c r="EN6353" s="87">
        <v>200</v>
      </c>
    </row>
    <row r="6354" spans="137:144" ht="27.6" customHeight="1">
      <c r="EG6354" s="87" t="s">
        <v>2447</v>
      </c>
      <c r="EH6354" s="87" t="s">
        <v>5121</v>
      </c>
      <c r="EI6354" s="87" t="s">
        <v>5122</v>
      </c>
      <c r="EM6354" s="87" t="s">
        <v>2448</v>
      </c>
      <c r="EN6354" s="87">
        <v>150</v>
      </c>
    </row>
    <row r="6355" spans="137:144" ht="27.6" customHeight="1">
      <c r="EG6355" s="87" t="s">
        <v>2447</v>
      </c>
      <c r="EH6355" s="87" t="s">
        <v>5123</v>
      </c>
      <c r="EI6355" s="87" t="s">
        <v>5124</v>
      </c>
      <c r="EM6355" s="87" t="s">
        <v>2448</v>
      </c>
      <c r="EN6355" s="87">
        <v>200</v>
      </c>
    </row>
    <row r="6356" spans="137:144" ht="27.6" customHeight="1">
      <c r="EG6356" s="87" t="s">
        <v>2447</v>
      </c>
      <c r="EH6356" s="87" t="s">
        <v>3146</v>
      </c>
      <c r="EI6356" s="87" t="s">
        <v>3147</v>
      </c>
      <c r="EM6356" s="87" t="s">
        <v>2448</v>
      </c>
      <c r="EN6356" s="87">
        <v>850</v>
      </c>
    </row>
    <row r="6357" spans="137:144" ht="27.6" customHeight="1">
      <c r="EG6357" s="87" t="s">
        <v>2447</v>
      </c>
      <c r="EH6357" s="87" t="s">
        <v>3148</v>
      </c>
      <c r="EI6357" s="87" t="s">
        <v>3149</v>
      </c>
      <c r="EM6357" s="87" t="s">
        <v>2448</v>
      </c>
      <c r="EN6357" s="87">
        <v>400</v>
      </c>
    </row>
    <row r="6358" spans="137:144" ht="27.6" customHeight="1">
      <c r="EG6358" s="87" t="s">
        <v>2447</v>
      </c>
      <c r="EH6358" s="87" t="s">
        <v>5125</v>
      </c>
      <c r="EI6358" s="87" t="s">
        <v>5126</v>
      </c>
      <c r="EM6358" s="87" t="s">
        <v>2448</v>
      </c>
      <c r="EN6358" s="87">
        <v>1000</v>
      </c>
    </row>
    <row r="6359" spans="137:144" ht="27.6" customHeight="1">
      <c r="EG6359" s="87" t="s">
        <v>2447</v>
      </c>
      <c r="EH6359" s="87" t="s">
        <v>3150</v>
      </c>
      <c r="EI6359" s="87" t="s">
        <v>3151</v>
      </c>
      <c r="EM6359" s="87" t="s">
        <v>2448</v>
      </c>
      <c r="EN6359" s="87">
        <v>700</v>
      </c>
    </row>
    <row r="6360" spans="137:144" ht="27.6" customHeight="1">
      <c r="EG6360" s="87" t="s">
        <v>2447</v>
      </c>
      <c r="EH6360" s="87" t="s">
        <v>3152</v>
      </c>
      <c r="EI6360" s="87" t="s">
        <v>3153</v>
      </c>
      <c r="EM6360" s="87" t="s">
        <v>2448</v>
      </c>
      <c r="EN6360" s="87">
        <v>450</v>
      </c>
    </row>
    <row r="6361" spans="137:144" ht="27.6" customHeight="1">
      <c r="EG6361" s="87" t="s">
        <v>2447</v>
      </c>
      <c r="EH6361" s="87" t="s">
        <v>3154</v>
      </c>
      <c r="EI6361" s="87" t="s">
        <v>3155</v>
      </c>
      <c r="EM6361" s="87" t="s">
        <v>2448</v>
      </c>
      <c r="EN6361" s="87">
        <v>300</v>
      </c>
    </row>
    <row r="6362" spans="137:144" ht="27.6" customHeight="1">
      <c r="EG6362" s="87" t="s">
        <v>2447</v>
      </c>
      <c r="EH6362" s="87" t="s">
        <v>5127</v>
      </c>
      <c r="EI6362" s="87" t="s">
        <v>5128</v>
      </c>
      <c r="EM6362" s="87" t="s">
        <v>2448</v>
      </c>
      <c r="EN6362" s="87">
        <v>150</v>
      </c>
    </row>
    <row r="6363" spans="137:144" ht="27.6" customHeight="1">
      <c r="EG6363" s="87" t="s">
        <v>2447</v>
      </c>
      <c r="EH6363" s="87" t="s">
        <v>5129</v>
      </c>
      <c r="EI6363" s="87" t="s">
        <v>5130</v>
      </c>
      <c r="EM6363" s="87" t="s">
        <v>2448</v>
      </c>
      <c r="EN6363" s="87">
        <v>150</v>
      </c>
    </row>
    <row r="6364" spans="137:144" ht="27.6" customHeight="1">
      <c r="EG6364" s="87" t="s">
        <v>2447</v>
      </c>
      <c r="EH6364" s="87" t="s">
        <v>5131</v>
      </c>
      <c r="EI6364" s="87" t="s">
        <v>5132</v>
      </c>
      <c r="EM6364" s="87" t="s">
        <v>2448</v>
      </c>
      <c r="EN6364" s="87">
        <v>250</v>
      </c>
    </row>
    <row r="6365" spans="137:144" ht="27.6" customHeight="1">
      <c r="EG6365" s="87" t="s">
        <v>2447</v>
      </c>
      <c r="EH6365" s="87" t="s">
        <v>5133</v>
      </c>
      <c r="EI6365" s="87" t="s">
        <v>5134</v>
      </c>
      <c r="EM6365" s="87" t="s">
        <v>2448</v>
      </c>
      <c r="EN6365" s="87">
        <v>50</v>
      </c>
    </row>
    <row r="6366" spans="137:144" ht="27.6" customHeight="1">
      <c r="EG6366" s="87" t="s">
        <v>2447</v>
      </c>
      <c r="EH6366" s="87" t="s">
        <v>5135</v>
      </c>
      <c r="EI6366" s="87" t="s">
        <v>5136</v>
      </c>
      <c r="EM6366" s="87" t="s">
        <v>2448</v>
      </c>
      <c r="EN6366" s="87">
        <v>100</v>
      </c>
    </row>
    <row r="6367" spans="137:144" ht="27.6" customHeight="1">
      <c r="EG6367" s="87" t="s">
        <v>2447</v>
      </c>
      <c r="EH6367" s="87" t="s">
        <v>5137</v>
      </c>
      <c r="EI6367" s="87" t="s">
        <v>5138</v>
      </c>
      <c r="EM6367" s="87" t="s">
        <v>2448</v>
      </c>
      <c r="EN6367" s="87">
        <v>950</v>
      </c>
    </row>
    <row r="6368" spans="137:144" ht="27.6" customHeight="1">
      <c r="EG6368" s="87" t="s">
        <v>2447</v>
      </c>
      <c r="EH6368" s="87" t="s">
        <v>5139</v>
      </c>
      <c r="EI6368" s="87" t="s">
        <v>5140</v>
      </c>
      <c r="EM6368" s="87" t="s">
        <v>2448</v>
      </c>
      <c r="EN6368" s="87">
        <v>150</v>
      </c>
    </row>
    <row r="6369" spans="137:144" ht="27.6" customHeight="1">
      <c r="EG6369" s="87" t="s">
        <v>2447</v>
      </c>
      <c r="EH6369" s="87" t="s">
        <v>5141</v>
      </c>
      <c r="EI6369" s="87" t="s">
        <v>5142</v>
      </c>
      <c r="EM6369" s="87" t="s">
        <v>2448</v>
      </c>
      <c r="EN6369" s="87">
        <v>100</v>
      </c>
    </row>
    <row r="6370" spans="137:144" ht="27.6" customHeight="1">
      <c r="EG6370" s="87" t="s">
        <v>2447</v>
      </c>
      <c r="EH6370" s="87" t="s">
        <v>5143</v>
      </c>
      <c r="EI6370" s="87" t="s">
        <v>5144</v>
      </c>
      <c r="EM6370" s="87" t="s">
        <v>2448</v>
      </c>
      <c r="EN6370" s="87">
        <v>1200</v>
      </c>
    </row>
    <row r="6371" spans="137:144" ht="27.6" customHeight="1">
      <c r="EG6371" s="87" t="s">
        <v>2447</v>
      </c>
      <c r="EH6371" s="87" t="s">
        <v>3166</v>
      </c>
      <c r="EI6371" s="87" t="s">
        <v>3167</v>
      </c>
      <c r="EM6371" s="87" t="s">
        <v>2448</v>
      </c>
      <c r="EN6371" s="87">
        <v>200</v>
      </c>
    </row>
    <row r="6372" spans="137:144" ht="27.6" customHeight="1">
      <c r="EG6372" s="87" t="s">
        <v>2447</v>
      </c>
      <c r="EH6372" s="87" t="s">
        <v>3168</v>
      </c>
      <c r="EI6372" s="87" t="s">
        <v>3169</v>
      </c>
      <c r="EM6372" s="87" t="s">
        <v>2448</v>
      </c>
      <c r="EN6372" s="87">
        <v>550</v>
      </c>
    </row>
    <row r="6373" spans="137:144" ht="27.6" customHeight="1">
      <c r="EG6373" s="87" t="s">
        <v>2447</v>
      </c>
      <c r="EH6373" s="87" t="s">
        <v>5145</v>
      </c>
      <c r="EI6373" s="87" t="s">
        <v>5146</v>
      </c>
      <c r="EM6373" s="87" t="s">
        <v>2448</v>
      </c>
      <c r="EN6373" s="87">
        <v>200</v>
      </c>
    </row>
    <row r="6374" spans="137:144" ht="27.6" customHeight="1">
      <c r="EG6374" s="87" t="s">
        <v>2447</v>
      </c>
      <c r="EH6374" s="87" t="s">
        <v>5147</v>
      </c>
      <c r="EI6374" s="87" t="s">
        <v>5148</v>
      </c>
      <c r="EM6374" s="87" t="s">
        <v>2448</v>
      </c>
      <c r="EN6374" s="87">
        <v>300</v>
      </c>
    </row>
    <row r="6375" spans="137:144" ht="27.6" customHeight="1">
      <c r="EG6375" s="87" t="s">
        <v>2447</v>
      </c>
      <c r="EH6375" s="87" t="s">
        <v>5149</v>
      </c>
      <c r="EI6375" s="87" t="s">
        <v>5150</v>
      </c>
      <c r="EM6375" s="87" t="s">
        <v>2448</v>
      </c>
      <c r="EN6375" s="87">
        <v>250</v>
      </c>
    </row>
    <row r="6376" spans="137:144" ht="27.6" customHeight="1">
      <c r="EG6376" s="87" t="s">
        <v>2447</v>
      </c>
      <c r="EH6376" s="87" t="s">
        <v>5151</v>
      </c>
      <c r="EI6376" s="87" t="s">
        <v>5152</v>
      </c>
      <c r="EM6376" s="87" t="s">
        <v>2448</v>
      </c>
      <c r="EN6376" s="87">
        <v>200</v>
      </c>
    </row>
    <row r="6377" spans="137:144" ht="27.6" customHeight="1">
      <c r="EG6377" s="87" t="s">
        <v>2447</v>
      </c>
      <c r="EH6377" s="87" t="s">
        <v>5153</v>
      </c>
      <c r="EI6377" s="87" t="s">
        <v>5154</v>
      </c>
      <c r="EM6377" s="87" t="s">
        <v>2448</v>
      </c>
      <c r="EN6377" s="87">
        <v>400</v>
      </c>
    </row>
    <row r="6378" spans="137:144" ht="27.6" customHeight="1">
      <c r="EG6378" s="87" t="s">
        <v>2447</v>
      </c>
      <c r="EH6378" s="87" t="s">
        <v>3172</v>
      </c>
      <c r="EI6378" s="87" t="s">
        <v>3173</v>
      </c>
      <c r="EM6378" s="87" t="s">
        <v>2448</v>
      </c>
      <c r="EN6378" s="87">
        <v>650</v>
      </c>
    </row>
    <row r="6379" spans="137:144" ht="27.6" customHeight="1">
      <c r="EG6379" s="87" t="s">
        <v>2447</v>
      </c>
      <c r="EH6379" s="87" t="s">
        <v>5155</v>
      </c>
      <c r="EI6379" s="87" t="s">
        <v>5156</v>
      </c>
      <c r="EM6379" s="87" t="s">
        <v>2448</v>
      </c>
      <c r="EN6379" s="87">
        <v>250</v>
      </c>
    </row>
    <row r="6380" spans="137:144" ht="27.6" customHeight="1">
      <c r="EG6380" s="87" t="s">
        <v>2447</v>
      </c>
      <c r="EH6380" s="87" t="s">
        <v>3174</v>
      </c>
      <c r="EI6380" s="87" t="s">
        <v>3175</v>
      </c>
      <c r="EM6380" s="87" t="s">
        <v>2448</v>
      </c>
      <c r="EN6380" s="87">
        <v>300</v>
      </c>
    </row>
    <row r="6381" spans="137:144" ht="27.6" customHeight="1">
      <c r="EG6381" s="87" t="s">
        <v>2447</v>
      </c>
      <c r="EH6381" s="87" t="s">
        <v>3176</v>
      </c>
      <c r="EI6381" s="87" t="s">
        <v>3177</v>
      </c>
      <c r="EM6381" s="87" t="s">
        <v>2448</v>
      </c>
      <c r="EN6381" s="87">
        <v>350</v>
      </c>
    </row>
    <row r="6382" spans="137:144" ht="27.6" customHeight="1">
      <c r="EG6382" s="87" t="s">
        <v>2447</v>
      </c>
      <c r="EH6382" s="87" t="s">
        <v>5157</v>
      </c>
      <c r="EI6382" s="87" t="s">
        <v>5158</v>
      </c>
      <c r="EM6382" s="87" t="s">
        <v>2448</v>
      </c>
      <c r="EN6382" s="87">
        <v>50</v>
      </c>
    </row>
    <row r="6383" spans="137:144" ht="27.6" customHeight="1">
      <c r="EG6383" s="87" t="s">
        <v>2447</v>
      </c>
      <c r="EH6383" s="87" t="s">
        <v>5159</v>
      </c>
      <c r="EI6383" s="87" t="s">
        <v>5160</v>
      </c>
      <c r="EM6383" s="87" t="s">
        <v>2448</v>
      </c>
      <c r="EN6383" s="87">
        <v>300</v>
      </c>
    </row>
    <row r="6384" spans="137:144" ht="27.6" customHeight="1">
      <c r="EG6384" s="87" t="s">
        <v>2447</v>
      </c>
      <c r="EH6384" s="87" t="s">
        <v>5161</v>
      </c>
      <c r="EI6384" s="87" t="s">
        <v>5162</v>
      </c>
      <c r="EM6384" s="87" t="s">
        <v>2448</v>
      </c>
      <c r="EN6384" s="87">
        <v>250</v>
      </c>
    </row>
    <row r="6385" spans="137:144" ht="27.6" customHeight="1">
      <c r="EG6385" s="87" t="s">
        <v>2447</v>
      </c>
      <c r="EH6385" s="87" t="s">
        <v>5163</v>
      </c>
      <c r="EI6385" s="87" t="s">
        <v>5164</v>
      </c>
      <c r="EM6385" s="87" t="s">
        <v>2448</v>
      </c>
      <c r="EN6385" s="87">
        <v>1350</v>
      </c>
    </row>
    <row r="6386" spans="137:144" ht="27.6" customHeight="1">
      <c r="EG6386" s="87" t="s">
        <v>2447</v>
      </c>
      <c r="EH6386" s="87" t="s">
        <v>5165</v>
      </c>
      <c r="EI6386" s="87" t="s">
        <v>3179</v>
      </c>
      <c r="EM6386" s="87" t="s">
        <v>2448</v>
      </c>
      <c r="EN6386" s="87">
        <v>900</v>
      </c>
    </row>
    <row r="6387" spans="137:144" ht="27.6" customHeight="1">
      <c r="EG6387" s="87" t="s">
        <v>2447</v>
      </c>
      <c r="EH6387" s="87" t="s">
        <v>3188</v>
      </c>
      <c r="EI6387" s="87" t="s">
        <v>5166</v>
      </c>
      <c r="EM6387" s="87" t="s">
        <v>2448</v>
      </c>
      <c r="EN6387" s="87">
        <v>350</v>
      </c>
    </row>
    <row r="6388" spans="137:144" ht="27.6" customHeight="1">
      <c r="EG6388" s="87" t="s">
        <v>2447</v>
      </c>
      <c r="EH6388" s="87" t="s">
        <v>5167</v>
      </c>
      <c r="EI6388" s="87" t="s">
        <v>5168</v>
      </c>
      <c r="EM6388" s="87" t="s">
        <v>2448</v>
      </c>
      <c r="EN6388" s="87">
        <v>1050</v>
      </c>
    </row>
    <row r="6389" spans="137:144" ht="27.6" customHeight="1">
      <c r="EG6389" s="87" t="s">
        <v>2447</v>
      </c>
      <c r="EH6389" s="87" t="s">
        <v>5169</v>
      </c>
      <c r="EI6389" s="87" t="s">
        <v>5170</v>
      </c>
      <c r="EM6389" s="87" t="s">
        <v>2448</v>
      </c>
      <c r="EN6389" s="87">
        <v>900</v>
      </c>
    </row>
    <row r="6390" spans="137:144" ht="27.6" customHeight="1">
      <c r="EG6390" s="87" t="s">
        <v>2447</v>
      </c>
      <c r="EH6390" s="87" t="s">
        <v>5171</v>
      </c>
      <c r="EI6390" s="87" t="s">
        <v>5172</v>
      </c>
      <c r="EM6390" s="87" t="s">
        <v>2448</v>
      </c>
      <c r="EN6390" s="87">
        <v>50</v>
      </c>
    </row>
    <row r="6391" spans="137:144" ht="27.6" customHeight="1">
      <c r="EG6391" s="87" t="s">
        <v>2447</v>
      </c>
      <c r="EH6391" s="87" t="s">
        <v>5173</v>
      </c>
      <c r="EI6391" s="87" t="s">
        <v>5174</v>
      </c>
      <c r="EM6391" s="87" t="s">
        <v>2448</v>
      </c>
      <c r="EN6391" s="87">
        <v>150</v>
      </c>
    </row>
    <row r="6392" spans="137:144" ht="27.6" customHeight="1">
      <c r="EG6392" s="87" t="s">
        <v>2447</v>
      </c>
      <c r="EH6392" s="87" t="s">
        <v>5175</v>
      </c>
      <c r="EI6392" s="87" t="s">
        <v>3197</v>
      </c>
      <c r="EM6392" s="87" t="s">
        <v>2448</v>
      </c>
      <c r="EN6392" s="87">
        <v>900</v>
      </c>
    </row>
    <row r="6393" spans="137:144" ht="27.6" customHeight="1">
      <c r="EG6393" s="87" t="s">
        <v>2447</v>
      </c>
      <c r="EH6393" s="87" t="s">
        <v>5176</v>
      </c>
      <c r="EI6393" s="87" t="s">
        <v>5177</v>
      </c>
      <c r="EM6393" s="87" t="s">
        <v>2448</v>
      </c>
      <c r="EN6393" s="87">
        <v>500</v>
      </c>
    </row>
    <row r="6394" spans="137:144" ht="27.6" customHeight="1">
      <c r="EG6394" s="87" t="s">
        <v>2447</v>
      </c>
      <c r="EH6394" s="87" t="s">
        <v>3200</v>
      </c>
      <c r="EI6394" s="87" t="s">
        <v>3201</v>
      </c>
      <c r="EM6394" s="87" t="s">
        <v>2448</v>
      </c>
      <c r="EN6394" s="87">
        <v>200</v>
      </c>
    </row>
    <row r="6395" spans="137:144" ht="27.6" customHeight="1">
      <c r="EG6395" s="87" t="s">
        <v>2447</v>
      </c>
      <c r="EH6395" s="87" t="s">
        <v>3202</v>
      </c>
      <c r="EI6395" s="87" t="s">
        <v>3203</v>
      </c>
      <c r="EM6395" s="87" t="s">
        <v>2448</v>
      </c>
      <c r="EN6395" s="87">
        <v>950</v>
      </c>
    </row>
    <row r="6396" spans="137:144" ht="27.6" customHeight="1">
      <c r="EG6396" s="87" t="s">
        <v>2447</v>
      </c>
      <c r="EH6396" s="87" t="s">
        <v>3204</v>
      </c>
      <c r="EI6396" s="87" t="s">
        <v>3205</v>
      </c>
      <c r="EM6396" s="87" t="s">
        <v>2448</v>
      </c>
      <c r="EN6396" s="87">
        <v>200</v>
      </c>
    </row>
    <row r="6397" spans="137:144" ht="27.6" customHeight="1">
      <c r="EG6397" s="87" t="s">
        <v>2447</v>
      </c>
      <c r="EH6397" s="87" t="s">
        <v>3206</v>
      </c>
      <c r="EI6397" s="87" t="s">
        <v>3207</v>
      </c>
      <c r="EM6397" s="87" t="s">
        <v>2448</v>
      </c>
      <c r="EN6397" s="87">
        <v>250</v>
      </c>
    </row>
    <row r="6398" spans="137:144" ht="27.6" customHeight="1">
      <c r="EG6398" s="87" t="s">
        <v>2447</v>
      </c>
      <c r="EH6398" s="87" t="s">
        <v>3208</v>
      </c>
      <c r="EI6398" s="87" t="s">
        <v>3209</v>
      </c>
      <c r="EM6398" s="87" t="s">
        <v>2448</v>
      </c>
      <c r="EN6398" s="87">
        <v>200</v>
      </c>
    </row>
    <row r="6399" spans="137:144" ht="27.6" customHeight="1">
      <c r="EG6399" s="87" t="s">
        <v>2447</v>
      </c>
      <c r="EH6399" s="87" t="s">
        <v>3210</v>
      </c>
      <c r="EI6399" s="87" t="s">
        <v>3211</v>
      </c>
      <c r="EM6399" s="87" t="s">
        <v>2448</v>
      </c>
      <c r="EN6399" s="87">
        <v>250</v>
      </c>
    </row>
    <row r="6400" spans="137:144" ht="27.6" customHeight="1">
      <c r="EG6400" s="87" t="s">
        <v>2447</v>
      </c>
      <c r="EH6400" s="87" t="s">
        <v>3212</v>
      </c>
      <c r="EI6400" s="87" t="s">
        <v>3213</v>
      </c>
      <c r="EM6400" s="87" t="s">
        <v>2448</v>
      </c>
      <c r="EN6400" s="87">
        <v>450</v>
      </c>
    </row>
    <row r="6401" spans="137:144" ht="27.6" customHeight="1">
      <c r="EG6401" s="87" t="s">
        <v>2447</v>
      </c>
      <c r="EH6401" s="87" t="s">
        <v>3214</v>
      </c>
      <c r="EI6401" s="87" t="s">
        <v>3215</v>
      </c>
      <c r="EM6401" s="87" t="s">
        <v>2448</v>
      </c>
      <c r="EN6401" s="87">
        <v>550</v>
      </c>
    </row>
    <row r="6402" spans="137:144" ht="27.6" customHeight="1">
      <c r="EG6402" s="87" t="s">
        <v>2447</v>
      </c>
      <c r="EH6402" s="87" t="s">
        <v>5178</v>
      </c>
      <c r="EI6402" s="87" t="s">
        <v>5179</v>
      </c>
      <c r="EM6402" s="87" t="s">
        <v>2448</v>
      </c>
      <c r="EN6402" s="87">
        <v>700</v>
      </c>
    </row>
    <row r="6403" spans="137:144" ht="27.6" customHeight="1">
      <c r="EG6403" s="87" t="s">
        <v>2447</v>
      </c>
      <c r="EH6403" s="87" t="s">
        <v>3216</v>
      </c>
      <c r="EI6403" s="87" t="s">
        <v>3217</v>
      </c>
      <c r="EM6403" s="87" t="s">
        <v>2448</v>
      </c>
      <c r="EN6403" s="87">
        <v>300</v>
      </c>
    </row>
    <row r="6404" spans="137:144" ht="27.6" customHeight="1">
      <c r="EG6404" s="87" t="s">
        <v>2447</v>
      </c>
      <c r="EH6404" s="87" t="s">
        <v>5180</v>
      </c>
      <c r="EI6404" s="87" t="s">
        <v>5181</v>
      </c>
      <c r="EM6404" s="87" t="s">
        <v>2448</v>
      </c>
      <c r="EN6404" s="87">
        <v>300</v>
      </c>
    </row>
    <row r="6405" spans="137:144" ht="27.6" customHeight="1">
      <c r="EG6405" s="87" t="s">
        <v>2447</v>
      </c>
      <c r="EH6405" s="87" t="s">
        <v>3220</v>
      </c>
      <c r="EI6405" s="87" t="s">
        <v>3221</v>
      </c>
      <c r="EM6405" s="87" t="s">
        <v>2448</v>
      </c>
      <c r="EN6405" s="87">
        <v>250</v>
      </c>
    </row>
    <row r="6406" spans="137:144" ht="27.6" customHeight="1">
      <c r="EG6406" s="87" t="s">
        <v>2447</v>
      </c>
      <c r="EH6406" s="87" t="s">
        <v>5182</v>
      </c>
      <c r="EI6406" s="87" t="s">
        <v>5183</v>
      </c>
      <c r="EM6406" s="87" t="s">
        <v>2448</v>
      </c>
      <c r="EN6406" s="87">
        <v>950</v>
      </c>
    </row>
    <row r="6407" spans="137:144" ht="27.6" customHeight="1">
      <c r="EG6407" s="87" t="s">
        <v>2447</v>
      </c>
      <c r="EH6407" s="87" t="s">
        <v>3222</v>
      </c>
      <c r="EI6407" s="87" t="s">
        <v>5184</v>
      </c>
      <c r="EM6407" s="87" t="s">
        <v>2448</v>
      </c>
      <c r="EN6407" s="87">
        <v>300</v>
      </c>
    </row>
    <row r="6408" spans="137:144" ht="27.6" customHeight="1">
      <c r="EG6408" s="87" t="s">
        <v>2447</v>
      </c>
      <c r="EH6408" s="87" t="s">
        <v>3224</v>
      </c>
      <c r="EI6408" s="87" t="s">
        <v>5185</v>
      </c>
      <c r="EM6408" s="87" t="s">
        <v>2448</v>
      </c>
      <c r="EN6408" s="87">
        <v>400</v>
      </c>
    </row>
    <row r="6409" spans="137:144" ht="27.6" customHeight="1">
      <c r="EG6409" s="87" t="s">
        <v>2447</v>
      </c>
      <c r="EH6409" s="87" t="s">
        <v>3226</v>
      </c>
      <c r="EI6409" s="87" t="s">
        <v>3227</v>
      </c>
      <c r="EM6409" s="87" t="s">
        <v>2448</v>
      </c>
      <c r="EN6409" s="87">
        <v>1000</v>
      </c>
    </row>
    <row r="6410" spans="137:144" ht="27.6" customHeight="1">
      <c r="EG6410" s="87" t="s">
        <v>2447</v>
      </c>
      <c r="EH6410" s="87" t="s">
        <v>3228</v>
      </c>
      <c r="EI6410" s="87" t="s">
        <v>3229</v>
      </c>
      <c r="EM6410" s="87" t="s">
        <v>2448</v>
      </c>
      <c r="EN6410" s="87">
        <v>400</v>
      </c>
    </row>
    <row r="6411" spans="137:144" ht="27.6" customHeight="1">
      <c r="EG6411" s="87" t="s">
        <v>2447</v>
      </c>
      <c r="EH6411" s="87" t="s">
        <v>3230</v>
      </c>
      <c r="EI6411" s="87" t="s">
        <v>3231</v>
      </c>
      <c r="EM6411" s="87" t="s">
        <v>2448</v>
      </c>
      <c r="EN6411" s="87">
        <v>600</v>
      </c>
    </row>
    <row r="6412" spans="137:144" ht="27.6" customHeight="1">
      <c r="EG6412" s="87" t="s">
        <v>2447</v>
      </c>
      <c r="EH6412" s="87" t="s">
        <v>5186</v>
      </c>
      <c r="EI6412" s="87" t="s">
        <v>5187</v>
      </c>
      <c r="EM6412" s="87" t="s">
        <v>2448</v>
      </c>
      <c r="EN6412" s="87">
        <v>300</v>
      </c>
    </row>
    <row r="6413" spans="137:144" ht="27.6" customHeight="1">
      <c r="EG6413" s="87" t="s">
        <v>2447</v>
      </c>
      <c r="EH6413" s="87" t="s">
        <v>5188</v>
      </c>
      <c r="EI6413" s="87" t="s">
        <v>5189</v>
      </c>
      <c r="EM6413" s="87" t="s">
        <v>2448</v>
      </c>
      <c r="EN6413" s="87">
        <v>350</v>
      </c>
    </row>
    <row r="6414" spans="137:144" ht="27.6" customHeight="1">
      <c r="EG6414" s="87" t="s">
        <v>2447</v>
      </c>
      <c r="EH6414" s="87" t="s">
        <v>5190</v>
      </c>
      <c r="EI6414" s="87" t="s">
        <v>5191</v>
      </c>
      <c r="EM6414" s="87" t="s">
        <v>2448</v>
      </c>
      <c r="EN6414" s="87">
        <v>200</v>
      </c>
    </row>
    <row r="6415" spans="137:144" ht="27.6" customHeight="1">
      <c r="EG6415" s="87" t="s">
        <v>2447</v>
      </c>
      <c r="EH6415" s="87" t="s">
        <v>5192</v>
      </c>
      <c r="EI6415" s="87" t="s">
        <v>5193</v>
      </c>
      <c r="EM6415" s="87" t="s">
        <v>2448</v>
      </c>
      <c r="EN6415" s="87">
        <v>450</v>
      </c>
    </row>
    <row r="6416" spans="137:144" ht="27.6" customHeight="1">
      <c r="EG6416" s="87" t="s">
        <v>2447</v>
      </c>
      <c r="EH6416" s="87" t="s">
        <v>3242</v>
      </c>
      <c r="EI6416" s="87" t="s">
        <v>5194</v>
      </c>
      <c r="EM6416" s="87" t="s">
        <v>2448</v>
      </c>
      <c r="EN6416" s="87">
        <v>1200</v>
      </c>
    </row>
    <row r="6417" spans="137:144" ht="27.6" customHeight="1">
      <c r="EG6417" s="87" t="s">
        <v>2447</v>
      </c>
      <c r="EH6417" s="87" t="s">
        <v>3244</v>
      </c>
      <c r="EI6417" s="87" t="s">
        <v>5195</v>
      </c>
      <c r="EM6417" s="87" t="s">
        <v>2448</v>
      </c>
      <c r="EN6417" s="87">
        <v>1150</v>
      </c>
    </row>
    <row r="6418" spans="137:144" ht="27.6" customHeight="1">
      <c r="EG6418" s="87" t="s">
        <v>2447</v>
      </c>
      <c r="EH6418" s="87" t="s">
        <v>5196</v>
      </c>
      <c r="EI6418" s="87" t="s">
        <v>5197</v>
      </c>
      <c r="EM6418" s="87" t="s">
        <v>2448</v>
      </c>
      <c r="EN6418" s="87">
        <v>500</v>
      </c>
    </row>
    <row r="6419" spans="137:144" ht="27.6" customHeight="1">
      <c r="EG6419" s="87" t="s">
        <v>2447</v>
      </c>
      <c r="EH6419" s="87" t="s">
        <v>5198</v>
      </c>
      <c r="EI6419" s="87" t="s">
        <v>5199</v>
      </c>
      <c r="EM6419" s="87" t="s">
        <v>2448</v>
      </c>
      <c r="EN6419" s="87">
        <v>450</v>
      </c>
    </row>
    <row r="6420" spans="137:144" ht="27.6" customHeight="1">
      <c r="EG6420" s="87" t="s">
        <v>2447</v>
      </c>
      <c r="EH6420" s="87" t="s">
        <v>5200</v>
      </c>
      <c r="EI6420" s="87" t="s">
        <v>5201</v>
      </c>
      <c r="EM6420" s="87" t="s">
        <v>2448</v>
      </c>
      <c r="EN6420" s="87">
        <v>450</v>
      </c>
    </row>
    <row r="6421" spans="137:144" ht="27.6" customHeight="1">
      <c r="EG6421" s="87" t="s">
        <v>2447</v>
      </c>
      <c r="EH6421" s="87" t="s">
        <v>5202</v>
      </c>
      <c r="EI6421" s="87" t="s">
        <v>5203</v>
      </c>
      <c r="EM6421" s="87" t="s">
        <v>2448</v>
      </c>
      <c r="EN6421" s="87">
        <v>450</v>
      </c>
    </row>
    <row r="6422" spans="137:144" ht="27.6" customHeight="1">
      <c r="EG6422" s="87" t="s">
        <v>2447</v>
      </c>
      <c r="EH6422" s="87" t="s">
        <v>5204</v>
      </c>
      <c r="EI6422" s="87" t="s">
        <v>5205</v>
      </c>
      <c r="EM6422" s="87" t="s">
        <v>2448</v>
      </c>
      <c r="EN6422" s="87">
        <v>350</v>
      </c>
    </row>
    <row r="6423" spans="137:144" ht="27.6" customHeight="1">
      <c r="EG6423" s="87" t="s">
        <v>2447</v>
      </c>
      <c r="EH6423" s="87" t="s">
        <v>5206</v>
      </c>
      <c r="EI6423" s="87" t="s">
        <v>5207</v>
      </c>
      <c r="EM6423" s="87" t="s">
        <v>2448</v>
      </c>
      <c r="EN6423" s="87">
        <v>100</v>
      </c>
    </row>
    <row r="6424" spans="137:144" ht="27.6" customHeight="1">
      <c r="EG6424" s="87" t="s">
        <v>2447</v>
      </c>
      <c r="EH6424" s="87" t="s">
        <v>5208</v>
      </c>
      <c r="EI6424" s="87" t="s">
        <v>5209</v>
      </c>
      <c r="EM6424" s="87" t="s">
        <v>2448</v>
      </c>
      <c r="EN6424" s="87">
        <v>150</v>
      </c>
    </row>
    <row r="6425" spans="137:144" ht="27.6" customHeight="1">
      <c r="EG6425" s="87" t="s">
        <v>2447</v>
      </c>
      <c r="EH6425" s="87" t="s">
        <v>3250</v>
      </c>
      <c r="EI6425" s="87" t="s">
        <v>3251</v>
      </c>
      <c r="EM6425" s="87" t="s">
        <v>2448</v>
      </c>
      <c r="EN6425" s="87">
        <v>100</v>
      </c>
    </row>
    <row r="6426" spans="137:144" ht="27.6" customHeight="1">
      <c r="EG6426" s="87" t="s">
        <v>2447</v>
      </c>
      <c r="EH6426" s="87" t="s">
        <v>3252</v>
      </c>
      <c r="EI6426" s="87" t="s">
        <v>3253</v>
      </c>
      <c r="EM6426" s="87" t="s">
        <v>2448</v>
      </c>
      <c r="EN6426" s="87">
        <v>200</v>
      </c>
    </row>
    <row r="6427" spans="137:144" ht="27.6" customHeight="1">
      <c r="EG6427" s="87" t="s">
        <v>2447</v>
      </c>
      <c r="EH6427" s="87" t="s">
        <v>3254</v>
      </c>
      <c r="EI6427" s="87" t="s">
        <v>3255</v>
      </c>
      <c r="EM6427" s="87" t="s">
        <v>2448</v>
      </c>
      <c r="EN6427" s="87">
        <v>50</v>
      </c>
    </row>
    <row r="6428" spans="137:144" ht="27.6" customHeight="1">
      <c r="EG6428" s="87" t="s">
        <v>2447</v>
      </c>
      <c r="EH6428" s="87" t="s">
        <v>3256</v>
      </c>
      <c r="EI6428" s="87" t="s">
        <v>3257</v>
      </c>
      <c r="EM6428" s="87" t="s">
        <v>2448</v>
      </c>
      <c r="EN6428" s="87">
        <v>0</v>
      </c>
    </row>
    <row r="6429" spans="137:144" ht="27.6" customHeight="1">
      <c r="EG6429" s="87" t="s">
        <v>2447</v>
      </c>
      <c r="EH6429" s="87" t="s">
        <v>3258</v>
      </c>
      <c r="EI6429" s="87" t="s">
        <v>5210</v>
      </c>
      <c r="EM6429" s="87" t="s">
        <v>2448</v>
      </c>
      <c r="EN6429" s="87">
        <v>0</v>
      </c>
    </row>
    <row r="6430" spans="137:144" ht="27.6" customHeight="1">
      <c r="EG6430" s="87" t="s">
        <v>2447</v>
      </c>
      <c r="EH6430" s="87" t="s">
        <v>3260</v>
      </c>
      <c r="EI6430" s="87" t="s">
        <v>3261</v>
      </c>
      <c r="EM6430" s="87" t="s">
        <v>2448</v>
      </c>
      <c r="EN6430" s="87">
        <v>0</v>
      </c>
    </row>
    <row r="6431" spans="137:144" ht="27.6" customHeight="1">
      <c r="EG6431" s="87" t="s">
        <v>2447</v>
      </c>
      <c r="EH6431" s="87" t="s">
        <v>3882</v>
      </c>
      <c r="EI6431" s="87" t="s">
        <v>5211</v>
      </c>
      <c r="EM6431" s="87" t="s">
        <v>2448</v>
      </c>
      <c r="EN6431" s="87">
        <v>300</v>
      </c>
    </row>
    <row r="6432" spans="137:144" ht="27.6" customHeight="1">
      <c r="EG6432" s="87" t="s">
        <v>2447</v>
      </c>
      <c r="EH6432" s="87" t="s">
        <v>3262</v>
      </c>
      <c r="EI6432" s="87" t="s">
        <v>3263</v>
      </c>
      <c r="EM6432" s="87" t="s">
        <v>2448</v>
      </c>
      <c r="EN6432" s="87">
        <v>150</v>
      </c>
    </row>
    <row r="6433" spans="137:144" ht="27.6" customHeight="1">
      <c r="EG6433" s="87" t="s">
        <v>2447</v>
      </c>
      <c r="EH6433" s="87" t="s">
        <v>3264</v>
      </c>
      <c r="EI6433" s="87" t="s">
        <v>3265</v>
      </c>
      <c r="EM6433" s="87" t="s">
        <v>2448</v>
      </c>
      <c r="EN6433" s="87">
        <v>250</v>
      </c>
    </row>
    <row r="6434" spans="137:144" ht="27.6" customHeight="1">
      <c r="EG6434" s="87" t="s">
        <v>2447</v>
      </c>
      <c r="EH6434" s="87" t="s">
        <v>3892</v>
      </c>
      <c r="EI6434" s="87" t="s">
        <v>5212</v>
      </c>
      <c r="EM6434" s="87" t="s">
        <v>2448</v>
      </c>
      <c r="EN6434" s="87">
        <v>300</v>
      </c>
    </row>
    <row r="6435" spans="137:144" ht="27.6" customHeight="1">
      <c r="EG6435" s="87" t="s">
        <v>2447</v>
      </c>
      <c r="EH6435" s="87" t="s">
        <v>5213</v>
      </c>
      <c r="EI6435" s="87" t="s">
        <v>5214</v>
      </c>
      <c r="EM6435" s="87" t="s">
        <v>2448</v>
      </c>
      <c r="EN6435" s="87">
        <v>1200</v>
      </c>
    </row>
    <row r="6436" spans="137:144" ht="27.6" customHeight="1">
      <c r="EG6436" s="87" t="s">
        <v>2447</v>
      </c>
      <c r="EH6436" s="87" t="s">
        <v>5215</v>
      </c>
      <c r="EI6436" s="87" t="s">
        <v>5216</v>
      </c>
      <c r="EM6436" s="87" t="s">
        <v>2448</v>
      </c>
      <c r="EN6436" s="87">
        <v>650</v>
      </c>
    </row>
    <row r="6437" spans="137:144" ht="27.6" customHeight="1">
      <c r="EG6437" s="87" t="s">
        <v>2447</v>
      </c>
      <c r="EH6437" s="87" t="s">
        <v>5217</v>
      </c>
      <c r="EI6437" s="87" t="s">
        <v>3888</v>
      </c>
      <c r="EM6437" s="87" t="s">
        <v>2448</v>
      </c>
      <c r="EN6437" s="87">
        <v>1050</v>
      </c>
    </row>
    <row r="6438" spans="137:144" ht="27.6" customHeight="1">
      <c r="EG6438" s="87" t="s">
        <v>2447</v>
      </c>
      <c r="EH6438" s="87" t="s">
        <v>3270</v>
      </c>
      <c r="EI6438" s="87" t="s">
        <v>3271</v>
      </c>
      <c r="EM6438" s="87" t="s">
        <v>2448</v>
      </c>
      <c r="EN6438" s="87">
        <v>50</v>
      </c>
    </row>
    <row r="6439" spans="137:144" ht="27.6" customHeight="1">
      <c r="EG6439" s="87" t="s">
        <v>2447</v>
      </c>
      <c r="EH6439" s="87" t="s">
        <v>3895</v>
      </c>
      <c r="EI6439" s="87" t="s">
        <v>5218</v>
      </c>
      <c r="EM6439" s="87" t="s">
        <v>2448</v>
      </c>
      <c r="EN6439" s="87">
        <v>100</v>
      </c>
    </row>
    <row r="6440" spans="137:144" ht="27.6" customHeight="1">
      <c r="EG6440" s="87" t="s">
        <v>2447</v>
      </c>
      <c r="EH6440" s="87" t="s">
        <v>3899</v>
      </c>
      <c r="EI6440" s="87" t="s">
        <v>5219</v>
      </c>
      <c r="EM6440" s="87" t="s">
        <v>2448</v>
      </c>
      <c r="EN6440" s="87">
        <v>100</v>
      </c>
    </row>
    <row r="6441" spans="137:144" ht="27.6" customHeight="1">
      <c r="EG6441" s="87" t="s">
        <v>2447</v>
      </c>
      <c r="EH6441" s="87" t="s">
        <v>3902</v>
      </c>
      <c r="EI6441" s="87" t="s">
        <v>5220</v>
      </c>
      <c r="EM6441" s="87" t="s">
        <v>2448</v>
      </c>
      <c r="EN6441" s="87">
        <v>100</v>
      </c>
    </row>
    <row r="6442" spans="137:144" ht="27.6" customHeight="1">
      <c r="EG6442" s="87" t="s">
        <v>2447</v>
      </c>
      <c r="EH6442" s="87" t="s">
        <v>5221</v>
      </c>
      <c r="EI6442" s="87" t="s">
        <v>5222</v>
      </c>
      <c r="EM6442" s="87" t="s">
        <v>2448</v>
      </c>
      <c r="EN6442" s="87">
        <v>300</v>
      </c>
    </row>
    <row r="6443" spans="137:144" ht="27.6" customHeight="1">
      <c r="EG6443" s="87" t="s">
        <v>2447</v>
      </c>
      <c r="EH6443" s="87" t="s">
        <v>5223</v>
      </c>
      <c r="EI6443" s="87" t="s">
        <v>5224</v>
      </c>
      <c r="EM6443" s="87" t="s">
        <v>2448</v>
      </c>
      <c r="EN6443" s="87">
        <v>200</v>
      </c>
    </row>
    <row r="6444" spans="137:144" ht="27.6" customHeight="1">
      <c r="EG6444" s="87" t="s">
        <v>2447</v>
      </c>
      <c r="EH6444" s="87" t="s">
        <v>5225</v>
      </c>
      <c r="EI6444" s="87" t="s">
        <v>5226</v>
      </c>
      <c r="EM6444" s="87" t="s">
        <v>2448</v>
      </c>
      <c r="EN6444" s="87">
        <v>200</v>
      </c>
    </row>
    <row r="6445" spans="137:144" ht="27.6" customHeight="1">
      <c r="EG6445" s="87" t="s">
        <v>2447</v>
      </c>
      <c r="EH6445" s="87" t="s">
        <v>5227</v>
      </c>
      <c r="EI6445" s="87" t="s">
        <v>3901</v>
      </c>
      <c r="EM6445" s="87" t="s">
        <v>2448</v>
      </c>
      <c r="EN6445" s="87">
        <v>550</v>
      </c>
    </row>
    <row r="6446" spans="137:144" ht="27.6" customHeight="1">
      <c r="EG6446" s="87" t="s">
        <v>2447</v>
      </c>
      <c r="EH6446" s="87" t="s">
        <v>3276</v>
      </c>
      <c r="EI6446" s="87" t="s">
        <v>3277</v>
      </c>
      <c r="EM6446" s="87" t="s">
        <v>2448</v>
      </c>
      <c r="EN6446" s="87">
        <v>150</v>
      </c>
    </row>
    <row r="6447" spans="137:144" ht="27.6" customHeight="1">
      <c r="EG6447" s="87" t="s">
        <v>2447</v>
      </c>
      <c r="EH6447" s="87" t="s">
        <v>3278</v>
      </c>
      <c r="EI6447" s="87" t="s">
        <v>3279</v>
      </c>
      <c r="EM6447" s="87" t="s">
        <v>2448</v>
      </c>
      <c r="EN6447" s="87">
        <v>200</v>
      </c>
    </row>
    <row r="6448" spans="137:144" ht="27.6" customHeight="1">
      <c r="EG6448" s="87" t="s">
        <v>2447</v>
      </c>
      <c r="EH6448" s="87" t="s">
        <v>3280</v>
      </c>
      <c r="EI6448" s="87" t="s">
        <v>3281</v>
      </c>
      <c r="EM6448" s="87" t="s">
        <v>2448</v>
      </c>
      <c r="EN6448" s="87">
        <v>50</v>
      </c>
    </row>
    <row r="6449" spans="137:144" ht="27.6" customHeight="1">
      <c r="EG6449" s="87" t="s">
        <v>2447</v>
      </c>
      <c r="EH6449" s="87" t="s">
        <v>3286</v>
      </c>
      <c r="EI6449" s="87" t="s">
        <v>3287</v>
      </c>
      <c r="EM6449" s="87" t="s">
        <v>2448</v>
      </c>
      <c r="EN6449" s="87">
        <v>100</v>
      </c>
    </row>
    <row r="6450" spans="137:144" ht="27.6" customHeight="1">
      <c r="EG6450" s="87" t="s">
        <v>2447</v>
      </c>
      <c r="EH6450" s="87" t="s">
        <v>3288</v>
      </c>
      <c r="EI6450" s="87" t="s">
        <v>3289</v>
      </c>
      <c r="EM6450" s="87" t="s">
        <v>2448</v>
      </c>
      <c r="EN6450" s="87">
        <v>100</v>
      </c>
    </row>
    <row r="6451" spans="137:144" ht="27.6" customHeight="1">
      <c r="EG6451" s="87" t="s">
        <v>2447</v>
      </c>
      <c r="EH6451" s="87" t="s">
        <v>3290</v>
      </c>
      <c r="EI6451" s="87" t="s">
        <v>3291</v>
      </c>
      <c r="EM6451" s="87" t="s">
        <v>2448</v>
      </c>
      <c r="EN6451" s="87">
        <v>100</v>
      </c>
    </row>
    <row r="6452" spans="137:144" ht="27.6" customHeight="1">
      <c r="EG6452" s="87" t="s">
        <v>2447</v>
      </c>
      <c r="EH6452" s="87" t="s">
        <v>3292</v>
      </c>
      <c r="EI6452" s="87" t="s">
        <v>3293</v>
      </c>
      <c r="EM6452" s="87" t="s">
        <v>2448</v>
      </c>
      <c r="EN6452" s="87">
        <v>100</v>
      </c>
    </row>
    <row r="6453" spans="137:144" ht="27.6" customHeight="1">
      <c r="EG6453" s="87" t="s">
        <v>2447</v>
      </c>
      <c r="EH6453" s="87" t="s">
        <v>5228</v>
      </c>
      <c r="EI6453" s="87" t="s">
        <v>5229</v>
      </c>
      <c r="EM6453" s="87" t="s">
        <v>2448</v>
      </c>
      <c r="EN6453" s="87">
        <v>1150</v>
      </c>
    </row>
    <row r="6454" spans="137:144" ht="27.6" customHeight="1">
      <c r="EG6454" s="87" t="s">
        <v>2447</v>
      </c>
      <c r="EH6454" s="87" t="s">
        <v>3296</v>
      </c>
      <c r="EI6454" s="87" t="s">
        <v>5230</v>
      </c>
      <c r="EM6454" s="87" t="s">
        <v>2448</v>
      </c>
      <c r="EN6454" s="87">
        <v>250</v>
      </c>
    </row>
    <row r="6455" spans="137:144" ht="27.6" customHeight="1">
      <c r="EG6455" s="87" t="s">
        <v>2447</v>
      </c>
      <c r="EH6455" s="87" t="s">
        <v>3912</v>
      </c>
      <c r="EI6455" s="87" t="s">
        <v>5231</v>
      </c>
      <c r="EM6455" s="87" t="s">
        <v>2448</v>
      </c>
      <c r="EN6455" s="87">
        <v>250</v>
      </c>
    </row>
    <row r="6456" spans="137:144" ht="27.6" customHeight="1">
      <c r="EG6456" s="87" t="s">
        <v>2447</v>
      </c>
      <c r="EH6456" s="87" t="s">
        <v>3298</v>
      </c>
      <c r="EI6456" s="87" t="s">
        <v>3299</v>
      </c>
      <c r="EM6456" s="87" t="s">
        <v>2448</v>
      </c>
      <c r="EN6456" s="87">
        <v>400</v>
      </c>
    </row>
    <row r="6457" spans="137:144" ht="27.6" customHeight="1">
      <c r="EG6457" s="87" t="s">
        <v>2447</v>
      </c>
      <c r="EH6457" s="87" t="s">
        <v>3915</v>
      </c>
      <c r="EI6457" s="87" t="s">
        <v>5232</v>
      </c>
      <c r="EM6457" s="87" t="s">
        <v>2448</v>
      </c>
      <c r="EN6457" s="87">
        <v>750</v>
      </c>
    </row>
    <row r="6458" spans="137:144" ht="27.6" customHeight="1">
      <c r="EG6458" s="87" t="s">
        <v>2447</v>
      </c>
      <c r="EH6458" s="87" t="s">
        <v>3917</v>
      </c>
      <c r="EI6458" s="87" t="s">
        <v>5233</v>
      </c>
      <c r="EM6458" s="87" t="s">
        <v>2448</v>
      </c>
      <c r="EN6458" s="87">
        <v>100</v>
      </c>
    </row>
    <row r="6459" spans="137:144" ht="27.6" customHeight="1">
      <c r="EG6459" s="87" t="s">
        <v>2447</v>
      </c>
      <c r="EH6459" s="87" t="s">
        <v>3918</v>
      </c>
      <c r="EI6459" s="87" t="s">
        <v>5234</v>
      </c>
      <c r="EM6459" s="87" t="s">
        <v>2448</v>
      </c>
      <c r="EN6459" s="87">
        <v>50</v>
      </c>
    </row>
    <row r="6460" spans="137:144" ht="27.6" customHeight="1">
      <c r="EG6460" s="87" t="s">
        <v>2447</v>
      </c>
      <c r="EH6460" s="87" t="s">
        <v>3920</v>
      </c>
      <c r="EI6460" s="87" t="s">
        <v>5235</v>
      </c>
      <c r="EM6460" s="87" t="s">
        <v>2448</v>
      </c>
      <c r="EN6460" s="87">
        <v>100</v>
      </c>
    </row>
    <row r="6461" spans="137:144" ht="27.6" customHeight="1">
      <c r="EG6461" s="87" t="s">
        <v>2447</v>
      </c>
      <c r="EH6461" s="87" t="s">
        <v>3922</v>
      </c>
      <c r="EI6461" s="87" t="s">
        <v>5236</v>
      </c>
      <c r="EM6461" s="87" t="s">
        <v>2448</v>
      </c>
      <c r="EN6461" s="87">
        <v>150</v>
      </c>
    </row>
    <row r="6462" spans="137:144" ht="27.6" customHeight="1">
      <c r="EG6462" s="87" t="s">
        <v>2447</v>
      </c>
      <c r="EH6462" s="87" t="s">
        <v>3306</v>
      </c>
      <c r="EI6462" s="87" t="s">
        <v>3307</v>
      </c>
      <c r="EM6462" s="87" t="s">
        <v>2448</v>
      </c>
      <c r="EN6462" s="87">
        <v>300</v>
      </c>
    </row>
    <row r="6463" spans="137:144" ht="27.6" customHeight="1">
      <c r="EG6463" s="87" t="s">
        <v>2447</v>
      </c>
      <c r="EH6463" s="87" t="s">
        <v>3925</v>
      </c>
      <c r="EI6463" s="87" t="s">
        <v>5237</v>
      </c>
      <c r="EM6463" s="87" t="s">
        <v>2448</v>
      </c>
      <c r="EN6463" s="87">
        <v>100</v>
      </c>
    </row>
    <row r="6464" spans="137:144" ht="27.6" customHeight="1">
      <c r="EG6464" s="87" t="s">
        <v>2447</v>
      </c>
      <c r="EH6464" s="87" t="s">
        <v>3927</v>
      </c>
      <c r="EI6464" s="87" t="s">
        <v>5238</v>
      </c>
      <c r="EM6464" s="87" t="s">
        <v>2448</v>
      </c>
      <c r="EN6464" s="87">
        <v>150</v>
      </c>
    </row>
    <row r="6465" spans="137:144" ht="27.6" customHeight="1">
      <c r="EG6465" s="87" t="s">
        <v>2447</v>
      </c>
      <c r="EH6465" s="87" t="s">
        <v>3929</v>
      </c>
      <c r="EI6465" s="87" t="s">
        <v>5239</v>
      </c>
      <c r="EM6465" s="87" t="s">
        <v>2448</v>
      </c>
      <c r="EN6465" s="87">
        <v>50</v>
      </c>
    </row>
    <row r="6466" spans="137:144" ht="27.6" customHeight="1">
      <c r="EG6466" s="87" t="s">
        <v>2447</v>
      </c>
      <c r="EH6466" s="87" t="s">
        <v>3316</v>
      </c>
      <c r="EI6466" s="87" t="s">
        <v>3317</v>
      </c>
      <c r="EM6466" s="87" t="s">
        <v>2448</v>
      </c>
      <c r="EN6466" s="87">
        <v>250</v>
      </c>
    </row>
    <row r="6467" spans="137:144" ht="27.6" customHeight="1">
      <c r="EG6467" s="87" t="s">
        <v>2447</v>
      </c>
      <c r="EH6467" s="87" t="s">
        <v>3318</v>
      </c>
      <c r="EI6467" s="87" t="s">
        <v>3319</v>
      </c>
      <c r="EM6467" s="87" t="s">
        <v>2448</v>
      </c>
      <c r="EN6467" s="87">
        <v>150</v>
      </c>
    </row>
    <row r="6468" spans="137:144" ht="27.6" customHeight="1">
      <c r="EG6468" s="87" t="s">
        <v>2447</v>
      </c>
      <c r="EH6468" s="87" t="s">
        <v>3933</v>
      </c>
      <c r="EI6468" s="87" t="s">
        <v>5240</v>
      </c>
      <c r="EM6468" s="87" t="s">
        <v>2448</v>
      </c>
      <c r="EN6468" s="87">
        <v>150</v>
      </c>
    </row>
    <row r="6469" spans="137:144" ht="27.6" customHeight="1">
      <c r="EG6469" s="87" t="s">
        <v>2447</v>
      </c>
      <c r="EH6469" s="87" t="s">
        <v>3328</v>
      </c>
      <c r="EI6469" s="87" t="s">
        <v>3329</v>
      </c>
      <c r="EM6469" s="87" t="s">
        <v>2448</v>
      </c>
      <c r="EN6469" s="87">
        <v>200</v>
      </c>
    </row>
    <row r="6470" spans="137:144" ht="27.6" customHeight="1">
      <c r="EG6470" s="87" t="s">
        <v>2447</v>
      </c>
      <c r="EH6470" s="87" t="s">
        <v>3938</v>
      </c>
      <c r="EI6470" s="87" t="s">
        <v>5241</v>
      </c>
      <c r="EM6470" s="87" t="s">
        <v>2448</v>
      </c>
      <c r="EN6470" s="87">
        <v>200</v>
      </c>
    </row>
    <row r="6471" spans="137:144" ht="27.6" customHeight="1">
      <c r="EG6471" s="87" t="s">
        <v>2447</v>
      </c>
      <c r="EH6471" s="87" t="s">
        <v>3940</v>
      </c>
      <c r="EI6471" s="87" t="s">
        <v>5242</v>
      </c>
      <c r="EM6471" s="87" t="s">
        <v>2448</v>
      </c>
      <c r="EN6471" s="87">
        <v>100</v>
      </c>
    </row>
    <row r="6472" spans="137:144" ht="27.6" customHeight="1">
      <c r="EG6472" s="87" t="s">
        <v>2447</v>
      </c>
      <c r="EH6472" s="87" t="s">
        <v>3330</v>
      </c>
      <c r="EI6472" s="87" t="s">
        <v>3331</v>
      </c>
      <c r="EM6472" s="87" t="s">
        <v>2448</v>
      </c>
      <c r="EN6472" s="87">
        <v>150</v>
      </c>
    </row>
    <row r="6473" spans="137:144" ht="27.6" customHeight="1">
      <c r="EG6473" s="87" t="s">
        <v>2447</v>
      </c>
      <c r="EH6473" s="87" t="s">
        <v>3332</v>
      </c>
      <c r="EI6473" s="87" t="s">
        <v>3333</v>
      </c>
      <c r="EM6473" s="87" t="s">
        <v>2448</v>
      </c>
      <c r="EN6473" s="87">
        <v>550</v>
      </c>
    </row>
    <row r="6474" spans="137:144" ht="27.6" customHeight="1">
      <c r="EG6474" s="87" t="s">
        <v>2447</v>
      </c>
      <c r="EH6474" s="87" t="s">
        <v>3338</v>
      </c>
      <c r="EI6474" s="87" t="s">
        <v>5243</v>
      </c>
      <c r="EM6474" s="87" t="s">
        <v>2448</v>
      </c>
      <c r="EN6474" s="87">
        <v>600</v>
      </c>
    </row>
    <row r="6475" spans="137:144" ht="27.6" customHeight="1">
      <c r="EG6475" s="87" t="s">
        <v>2447</v>
      </c>
      <c r="EH6475" s="87" t="s">
        <v>3945</v>
      </c>
      <c r="EI6475" s="87" t="s">
        <v>5244</v>
      </c>
      <c r="EM6475" s="87" t="s">
        <v>2448</v>
      </c>
      <c r="EN6475" s="87">
        <v>150</v>
      </c>
    </row>
    <row r="6476" spans="137:144" ht="27.6" customHeight="1">
      <c r="EG6476" s="87" t="s">
        <v>2447</v>
      </c>
      <c r="EH6476" s="87" t="s">
        <v>3340</v>
      </c>
      <c r="EI6476" s="87" t="s">
        <v>3341</v>
      </c>
      <c r="EM6476" s="87" t="s">
        <v>2448</v>
      </c>
      <c r="EN6476" s="87">
        <v>100</v>
      </c>
    </row>
    <row r="6477" spans="137:144" ht="27.6" customHeight="1">
      <c r="EG6477" s="87" t="s">
        <v>2447</v>
      </c>
      <c r="EH6477" s="87" t="s">
        <v>3947</v>
      </c>
      <c r="EI6477" s="87" t="s">
        <v>5245</v>
      </c>
      <c r="EM6477" s="87" t="s">
        <v>2448</v>
      </c>
      <c r="EN6477" s="87">
        <v>150</v>
      </c>
    </row>
    <row r="6478" spans="137:144" ht="27.6" customHeight="1">
      <c r="EG6478" s="87" t="s">
        <v>2447</v>
      </c>
      <c r="EH6478" s="87" t="s">
        <v>3949</v>
      </c>
      <c r="EI6478" s="87" t="s">
        <v>5246</v>
      </c>
      <c r="EM6478" s="87" t="s">
        <v>2448</v>
      </c>
      <c r="EN6478" s="87">
        <v>150</v>
      </c>
    </row>
    <row r="6479" spans="137:144" ht="27.6" customHeight="1">
      <c r="EG6479" s="87" t="s">
        <v>2447</v>
      </c>
      <c r="EH6479" s="87" t="s">
        <v>3950</v>
      </c>
      <c r="EI6479" s="87" t="s">
        <v>5247</v>
      </c>
      <c r="EM6479" s="87" t="s">
        <v>2448</v>
      </c>
      <c r="EN6479" s="87">
        <v>200</v>
      </c>
    </row>
    <row r="6480" spans="137:144" ht="27.6" customHeight="1">
      <c r="EG6480" s="87" t="s">
        <v>2447</v>
      </c>
      <c r="EH6480" s="87" t="s">
        <v>3952</v>
      </c>
      <c r="EI6480" s="87" t="s">
        <v>5248</v>
      </c>
      <c r="EM6480" s="87" t="s">
        <v>2448</v>
      </c>
      <c r="EN6480" s="87">
        <v>200</v>
      </c>
    </row>
    <row r="6481" spans="137:144" ht="27.6" customHeight="1">
      <c r="EG6481" s="87" t="s">
        <v>2447</v>
      </c>
      <c r="EH6481" s="87" t="s">
        <v>3954</v>
      </c>
      <c r="EI6481" s="87" t="s">
        <v>5249</v>
      </c>
      <c r="EM6481" s="87" t="s">
        <v>2448</v>
      </c>
      <c r="EN6481" s="87">
        <v>100</v>
      </c>
    </row>
    <row r="6482" spans="137:144" ht="27.6" customHeight="1">
      <c r="EG6482" s="87" t="s">
        <v>2447</v>
      </c>
      <c r="EH6482" s="87" t="s">
        <v>3342</v>
      </c>
      <c r="EI6482" s="87" t="s">
        <v>3343</v>
      </c>
      <c r="EM6482" s="87" t="s">
        <v>2448</v>
      </c>
      <c r="EN6482" s="87">
        <v>100</v>
      </c>
    </row>
    <row r="6483" spans="137:144" ht="27.6" customHeight="1">
      <c r="EG6483" s="87" t="s">
        <v>2447</v>
      </c>
      <c r="EH6483" s="87" t="s">
        <v>3957</v>
      </c>
      <c r="EI6483" s="87" t="s">
        <v>5250</v>
      </c>
      <c r="EM6483" s="87" t="s">
        <v>2448</v>
      </c>
      <c r="EN6483" s="87">
        <v>150</v>
      </c>
    </row>
    <row r="6484" spans="137:144" ht="27.6" customHeight="1">
      <c r="EG6484" s="87" t="s">
        <v>2447</v>
      </c>
      <c r="EH6484" s="87" t="s">
        <v>3352</v>
      </c>
      <c r="EI6484" s="87" t="s">
        <v>3353</v>
      </c>
      <c r="EM6484" s="87" t="s">
        <v>2448</v>
      </c>
      <c r="EN6484" s="87">
        <v>50</v>
      </c>
    </row>
    <row r="6485" spans="137:144" ht="27.6" customHeight="1">
      <c r="EG6485" s="87" t="s">
        <v>2447</v>
      </c>
      <c r="EH6485" s="87" t="s">
        <v>3354</v>
      </c>
      <c r="EI6485" s="87" t="s">
        <v>3355</v>
      </c>
      <c r="EM6485" s="87" t="s">
        <v>2448</v>
      </c>
      <c r="EN6485" s="87">
        <v>100</v>
      </c>
    </row>
    <row r="6486" spans="137:144" ht="27.6" customHeight="1">
      <c r="EG6486" s="87" t="s">
        <v>2447</v>
      </c>
      <c r="EH6486" s="87" t="s">
        <v>3356</v>
      </c>
      <c r="EI6486" s="87" t="s">
        <v>3357</v>
      </c>
      <c r="EM6486" s="87" t="s">
        <v>2448</v>
      </c>
      <c r="EN6486" s="87">
        <v>50</v>
      </c>
    </row>
    <row r="6487" spans="137:144" ht="27.6" customHeight="1">
      <c r="EG6487" s="87" t="s">
        <v>2447</v>
      </c>
      <c r="EH6487" s="87" t="s">
        <v>3358</v>
      </c>
      <c r="EI6487" s="87" t="s">
        <v>3359</v>
      </c>
      <c r="EM6487" s="87" t="s">
        <v>2448</v>
      </c>
      <c r="EN6487" s="87">
        <v>100</v>
      </c>
    </row>
    <row r="6488" spans="137:144" ht="27.6" customHeight="1">
      <c r="EG6488" s="87" t="s">
        <v>2447</v>
      </c>
      <c r="EH6488" s="87" t="s">
        <v>3360</v>
      </c>
      <c r="EI6488" s="87" t="s">
        <v>3361</v>
      </c>
      <c r="EM6488" s="87" t="s">
        <v>2448</v>
      </c>
      <c r="EN6488" s="87">
        <v>150</v>
      </c>
    </row>
    <row r="6489" spans="137:144" ht="27.6" customHeight="1">
      <c r="EG6489" s="87" t="s">
        <v>2447</v>
      </c>
      <c r="EH6489" s="87" t="s">
        <v>3362</v>
      </c>
      <c r="EI6489" s="87" t="s">
        <v>3363</v>
      </c>
      <c r="EM6489" s="87" t="s">
        <v>2448</v>
      </c>
      <c r="EN6489" s="87">
        <v>100</v>
      </c>
    </row>
    <row r="6490" spans="137:144" ht="27.6" customHeight="1">
      <c r="EG6490" s="87" t="s">
        <v>2447</v>
      </c>
      <c r="EH6490" s="87" t="s">
        <v>3965</v>
      </c>
      <c r="EI6490" s="87" t="s">
        <v>5251</v>
      </c>
      <c r="EM6490" s="87" t="s">
        <v>2448</v>
      </c>
      <c r="EN6490" s="87">
        <v>50</v>
      </c>
    </row>
    <row r="6491" spans="137:144" ht="27.6" customHeight="1">
      <c r="EG6491" s="87" t="s">
        <v>2447</v>
      </c>
      <c r="EH6491" s="87" t="s">
        <v>3364</v>
      </c>
      <c r="EI6491" s="87" t="s">
        <v>3365</v>
      </c>
      <c r="EM6491" s="87" t="s">
        <v>2448</v>
      </c>
      <c r="EN6491" s="87">
        <v>100</v>
      </c>
    </row>
    <row r="6492" spans="137:144" ht="27.6" customHeight="1">
      <c r="EG6492" s="87" t="s">
        <v>2447</v>
      </c>
      <c r="EH6492" s="87" t="s">
        <v>3366</v>
      </c>
      <c r="EI6492" s="87" t="s">
        <v>3367</v>
      </c>
      <c r="EM6492" s="87" t="s">
        <v>2448</v>
      </c>
      <c r="EN6492" s="87">
        <v>100</v>
      </c>
    </row>
    <row r="6493" spans="137:144" ht="27.6" customHeight="1">
      <c r="EG6493" s="87" t="s">
        <v>2447</v>
      </c>
      <c r="EH6493" s="87" t="s">
        <v>3368</v>
      </c>
      <c r="EI6493" s="87" t="s">
        <v>3369</v>
      </c>
      <c r="EM6493" s="87" t="s">
        <v>2448</v>
      </c>
      <c r="EN6493" s="87">
        <v>50</v>
      </c>
    </row>
    <row r="6494" spans="137:144" ht="27.6" customHeight="1">
      <c r="EG6494" s="87" t="s">
        <v>2447</v>
      </c>
      <c r="EH6494" s="87" t="s">
        <v>3376</v>
      </c>
      <c r="EI6494" s="87" t="s">
        <v>3377</v>
      </c>
      <c r="EM6494" s="87" t="s">
        <v>2448</v>
      </c>
      <c r="EN6494" s="87">
        <v>150</v>
      </c>
    </row>
    <row r="6495" spans="137:144" ht="27.6" customHeight="1">
      <c r="EG6495" s="87" t="s">
        <v>2447</v>
      </c>
      <c r="EH6495" s="87" t="s">
        <v>3378</v>
      </c>
      <c r="EI6495" s="87" t="s">
        <v>3379</v>
      </c>
      <c r="EM6495" s="87" t="s">
        <v>2448</v>
      </c>
      <c r="EN6495" s="87">
        <v>100</v>
      </c>
    </row>
    <row r="6496" spans="137:144" ht="27.6" customHeight="1">
      <c r="EG6496" s="87" t="s">
        <v>2447</v>
      </c>
      <c r="EH6496" s="87" t="s">
        <v>3380</v>
      </c>
      <c r="EI6496" s="87" t="s">
        <v>3381</v>
      </c>
      <c r="EM6496" s="87" t="s">
        <v>2448</v>
      </c>
      <c r="EN6496" s="87">
        <v>100</v>
      </c>
    </row>
    <row r="6497" spans="137:144" ht="27.6" customHeight="1">
      <c r="EG6497" s="87" t="s">
        <v>2447</v>
      </c>
      <c r="EH6497" s="87" t="s">
        <v>3382</v>
      </c>
      <c r="EI6497" s="87" t="s">
        <v>3383</v>
      </c>
      <c r="EM6497" s="87" t="s">
        <v>2448</v>
      </c>
      <c r="EN6497" s="87">
        <v>100</v>
      </c>
    </row>
    <row r="6498" spans="137:144" ht="27.6" customHeight="1">
      <c r="EG6498" s="87" t="s">
        <v>2447</v>
      </c>
      <c r="EH6498" s="87" t="s">
        <v>3384</v>
      </c>
      <c r="EI6498" s="87" t="s">
        <v>3385</v>
      </c>
      <c r="EM6498" s="87" t="s">
        <v>2448</v>
      </c>
      <c r="EN6498" s="87">
        <v>100</v>
      </c>
    </row>
    <row r="6499" spans="137:144" ht="27.6" customHeight="1">
      <c r="EG6499" s="87" t="s">
        <v>2447</v>
      </c>
      <c r="EH6499" s="87" t="s">
        <v>3386</v>
      </c>
      <c r="EI6499" s="87" t="s">
        <v>3387</v>
      </c>
      <c r="EM6499" s="87" t="s">
        <v>2448</v>
      </c>
      <c r="EN6499" s="87">
        <v>100</v>
      </c>
    </row>
    <row r="6500" spans="137:144" ht="27.6" customHeight="1">
      <c r="EG6500" s="87" t="s">
        <v>2447</v>
      </c>
      <c r="EH6500" s="87" t="s">
        <v>3976</v>
      </c>
      <c r="EI6500" s="87" t="s">
        <v>5252</v>
      </c>
      <c r="EM6500" s="87" t="s">
        <v>2448</v>
      </c>
      <c r="EN6500" s="87">
        <v>100</v>
      </c>
    </row>
    <row r="6501" spans="137:144" ht="27.6" customHeight="1">
      <c r="EG6501" s="87" t="s">
        <v>2447</v>
      </c>
      <c r="EH6501" s="87" t="s">
        <v>3388</v>
      </c>
      <c r="EI6501" s="87" t="s">
        <v>3389</v>
      </c>
      <c r="EM6501" s="87" t="s">
        <v>2448</v>
      </c>
      <c r="EN6501" s="87">
        <v>100</v>
      </c>
    </row>
    <row r="6502" spans="137:144" ht="27.6" customHeight="1">
      <c r="EG6502" s="87" t="s">
        <v>2447</v>
      </c>
      <c r="EH6502" s="87" t="s">
        <v>3979</v>
      </c>
      <c r="EI6502" s="87" t="s">
        <v>5253</v>
      </c>
      <c r="EM6502" s="87" t="s">
        <v>2448</v>
      </c>
      <c r="EN6502" s="87">
        <v>100</v>
      </c>
    </row>
    <row r="6503" spans="137:144" ht="27.6" customHeight="1">
      <c r="EG6503" s="87" t="s">
        <v>2447</v>
      </c>
      <c r="EH6503" s="87" t="s">
        <v>3981</v>
      </c>
      <c r="EI6503" s="87" t="s">
        <v>5254</v>
      </c>
      <c r="EM6503" s="87" t="s">
        <v>2448</v>
      </c>
      <c r="EN6503" s="87">
        <v>150</v>
      </c>
    </row>
    <row r="6504" spans="137:144" ht="27.6" customHeight="1">
      <c r="EG6504" s="87" t="s">
        <v>2447</v>
      </c>
      <c r="EH6504" s="87" t="s">
        <v>3983</v>
      </c>
      <c r="EI6504" s="87" t="s">
        <v>5255</v>
      </c>
      <c r="EM6504" s="87" t="s">
        <v>2448</v>
      </c>
      <c r="EN6504" s="87">
        <v>100</v>
      </c>
    </row>
    <row r="6505" spans="137:144" ht="27.6" customHeight="1">
      <c r="EG6505" s="87" t="s">
        <v>2447</v>
      </c>
      <c r="EH6505" s="87" t="s">
        <v>3404</v>
      </c>
      <c r="EI6505" s="87" t="s">
        <v>3405</v>
      </c>
      <c r="EM6505" s="87" t="s">
        <v>2448</v>
      </c>
      <c r="EN6505" s="87">
        <v>150</v>
      </c>
    </row>
    <row r="6506" spans="137:144" ht="27.6" customHeight="1">
      <c r="EG6506" s="87" t="s">
        <v>2447</v>
      </c>
      <c r="EH6506" s="87" t="s">
        <v>3986</v>
      </c>
      <c r="EI6506" s="87" t="s">
        <v>5256</v>
      </c>
      <c r="EM6506" s="87" t="s">
        <v>2448</v>
      </c>
      <c r="EN6506" s="87">
        <v>100</v>
      </c>
    </row>
    <row r="6507" spans="137:144" ht="27.6" customHeight="1">
      <c r="EG6507" s="87" t="s">
        <v>2447</v>
      </c>
      <c r="EH6507" s="87" t="s">
        <v>3988</v>
      </c>
      <c r="EI6507" s="87" t="s">
        <v>5257</v>
      </c>
      <c r="EM6507" s="87" t="s">
        <v>2448</v>
      </c>
      <c r="EN6507" s="87">
        <v>100</v>
      </c>
    </row>
    <row r="6508" spans="137:144" ht="27.6" customHeight="1">
      <c r="EG6508" s="87" t="s">
        <v>2447</v>
      </c>
      <c r="EH6508" s="87" t="s">
        <v>3990</v>
      </c>
      <c r="EI6508" s="87" t="s">
        <v>5258</v>
      </c>
      <c r="EM6508" s="87" t="s">
        <v>2448</v>
      </c>
      <c r="EN6508" s="87">
        <v>100</v>
      </c>
    </row>
    <row r="6509" spans="137:144" ht="27.6" customHeight="1">
      <c r="EG6509" s="87" t="s">
        <v>2447</v>
      </c>
      <c r="EH6509" s="87" t="s">
        <v>3416</v>
      </c>
      <c r="EI6509" s="87" t="s">
        <v>3417</v>
      </c>
      <c r="EM6509" s="87" t="s">
        <v>2448</v>
      </c>
      <c r="EN6509" s="87">
        <v>250</v>
      </c>
    </row>
    <row r="6510" spans="137:144" ht="27.6" customHeight="1">
      <c r="EG6510" s="87" t="s">
        <v>2447</v>
      </c>
      <c r="EH6510" s="87" t="s">
        <v>3992</v>
      </c>
      <c r="EI6510" s="87" t="s">
        <v>5259</v>
      </c>
      <c r="EM6510" s="87" t="s">
        <v>2448</v>
      </c>
      <c r="EN6510" s="87">
        <v>150</v>
      </c>
    </row>
    <row r="6511" spans="137:144" ht="27.6" customHeight="1">
      <c r="EG6511" s="87" t="s">
        <v>2447</v>
      </c>
      <c r="EH6511" s="87" t="s">
        <v>3994</v>
      </c>
      <c r="EI6511" s="87" t="s">
        <v>5260</v>
      </c>
      <c r="EM6511" s="87" t="s">
        <v>2448</v>
      </c>
      <c r="EN6511" s="87">
        <v>200</v>
      </c>
    </row>
    <row r="6512" spans="137:144" ht="27.6" customHeight="1">
      <c r="EG6512" s="87" t="s">
        <v>2447</v>
      </c>
      <c r="EH6512" s="87" t="s">
        <v>3996</v>
      </c>
      <c r="EI6512" s="87" t="s">
        <v>5261</v>
      </c>
      <c r="EM6512" s="87" t="s">
        <v>2448</v>
      </c>
      <c r="EN6512" s="87">
        <v>100</v>
      </c>
    </row>
    <row r="6513" spans="137:144" ht="27.6" customHeight="1">
      <c r="EG6513" s="87" t="s">
        <v>2447</v>
      </c>
      <c r="EH6513" s="87" t="s">
        <v>3418</v>
      </c>
      <c r="EI6513" s="87" t="s">
        <v>3419</v>
      </c>
      <c r="EM6513" s="87" t="s">
        <v>2448</v>
      </c>
      <c r="EN6513" s="87">
        <v>150</v>
      </c>
    </row>
    <row r="6514" spans="137:144" ht="27.6" customHeight="1">
      <c r="EG6514" s="87" t="s">
        <v>2447</v>
      </c>
      <c r="EH6514" s="87" t="s">
        <v>3422</v>
      </c>
      <c r="EI6514" s="87" t="s">
        <v>3423</v>
      </c>
      <c r="EM6514" s="87" t="s">
        <v>2448</v>
      </c>
      <c r="EN6514" s="87">
        <v>50</v>
      </c>
    </row>
    <row r="6515" spans="137:144" ht="27.6" customHeight="1">
      <c r="EG6515" s="87" t="s">
        <v>2447</v>
      </c>
      <c r="EH6515" s="87" t="s">
        <v>3426</v>
      </c>
      <c r="EI6515" s="87" t="s">
        <v>3427</v>
      </c>
      <c r="EM6515" s="87" t="s">
        <v>2448</v>
      </c>
      <c r="EN6515" s="87">
        <v>100</v>
      </c>
    </row>
    <row r="6516" spans="137:144" ht="27.6" customHeight="1">
      <c r="EG6516" s="87" t="s">
        <v>2447</v>
      </c>
      <c r="EH6516" s="87" t="s">
        <v>3428</v>
      </c>
      <c r="EI6516" s="87" t="s">
        <v>3429</v>
      </c>
      <c r="EM6516" s="87" t="s">
        <v>2448</v>
      </c>
      <c r="EN6516" s="87">
        <v>100</v>
      </c>
    </row>
    <row r="6517" spans="137:144" ht="27.6" customHeight="1">
      <c r="EG6517" s="87" t="s">
        <v>2447</v>
      </c>
      <c r="EH6517" s="87" t="s">
        <v>5262</v>
      </c>
      <c r="EI6517" s="87" t="s">
        <v>5263</v>
      </c>
      <c r="EM6517" s="87" t="s">
        <v>2448</v>
      </c>
      <c r="EN6517" s="87">
        <v>500</v>
      </c>
    </row>
    <row r="6518" spans="137:144" ht="27.6" customHeight="1">
      <c r="EG6518" s="87" t="s">
        <v>2447</v>
      </c>
      <c r="EH6518" s="87" t="s">
        <v>4003</v>
      </c>
      <c r="EI6518" s="87" t="s">
        <v>5264</v>
      </c>
      <c r="EM6518" s="87" t="s">
        <v>2448</v>
      </c>
      <c r="EN6518" s="87">
        <v>100</v>
      </c>
    </row>
    <row r="6519" spans="137:144" ht="27.6" customHeight="1">
      <c r="EG6519" s="87" t="s">
        <v>2447</v>
      </c>
      <c r="EH6519" s="87" t="s">
        <v>3432</v>
      </c>
      <c r="EI6519" s="87" t="s">
        <v>3433</v>
      </c>
      <c r="EM6519" s="87" t="s">
        <v>2448</v>
      </c>
      <c r="EN6519" s="87">
        <v>150</v>
      </c>
    </row>
    <row r="6520" spans="137:144" ht="27.6" customHeight="1">
      <c r="EG6520" s="87" t="s">
        <v>2447</v>
      </c>
      <c r="EH6520" s="87" t="s">
        <v>3434</v>
      </c>
      <c r="EI6520" s="87" t="s">
        <v>3435</v>
      </c>
      <c r="EM6520" s="87" t="s">
        <v>2448</v>
      </c>
      <c r="EN6520" s="87">
        <v>100</v>
      </c>
    </row>
    <row r="6521" spans="137:144" ht="27.6" customHeight="1">
      <c r="EG6521" s="87" t="s">
        <v>2447</v>
      </c>
      <c r="EH6521" s="87" t="s">
        <v>4007</v>
      </c>
      <c r="EI6521" s="87" t="s">
        <v>5265</v>
      </c>
      <c r="EM6521" s="87" t="s">
        <v>2448</v>
      </c>
      <c r="EN6521" s="87">
        <v>150</v>
      </c>
    </row>
    <row r="6522" spans="137:144" ht="27.6" customHeight="1">
      <c r="EG6522" s="87" t="s">
        <v>2447</v>
      </c>
      <c r="EH6522" s="87" t="s">
        <v>4009</v>
      </c>
      <c r="EI6522" s="87" t="s">
        <v>5266</v>
      </c>
      <c r="EM6522" s="87" t="s">
        <v>2448</v>
      </c>
      <c r="EN6522" s="87">
        <v>50</v>
      </c>
    </row>
    <row r="6523" spans="137:144" ht="27.6" customHeight="1">
      <c r="EG6523" s="87" t="s">
        <v>2447</v>
      </c>
      <c r="EH6523" s="87" t="s">
        <v>4011</v>
      </c>
      <c r="EI6523" s="87" t="s">
        <v>5267</v>
      </c>
      <c r="EM6523" s="87" t="s">
        <v>2448</v>
      </c>
      <c r="EN6523" s="87">
        <v>50</v>
      </c>
    </row>
    <row r="6524" spans="137:144" ht="27.6" customHeight="1">
      <c r="EG6524" s="87" t="s">
        <v>2447</v>
      </c>
      <c r="EH6524" s="87" t="s">
        <v>4013</v>
      </c>
      <c r="EI6524" s="87" t="s">
        <v>5268</v>
      </c>
      <c r="EM6524" s="87" t="s">
        <v>2448</v>
      </c>
      <c r="EN6524" s="87">
        <v>100</v>
      </c>
    </row>
    <row r="6525" spans="137:144" ht="27.6" customHeight="1">
      <c r="EG6525" s="87" t="s">
        <v>2447</v>
      </c>
      <c r="EH6525" s="87" t="s">
        <v>4015</v>
      </c>
      <c r="EI6525" s="87" t="s">
        <v>5269</v>
      </c>
      <c r="EM6525" s="87" t="s">
        <v>2448</v>
      </c>
      <c r="EN6525" s="87">
        <v>50</v>
      </c>
    </row>
    <row r="6526" spans="137:144" ht="27.6" customHeight="1">
      <c r="EG6526" s="87" t="s">
        <v>2447</v>
      </c>
      <c r="EH6526" s="87" t="s">
        <v>4017</v>
      </c>
      <c r="EI6526" s="87" t="s">
        <v>5270</v>
      </c>
      <c r="EM6526" s="87" t="s">
        <v>2448</v>
      </c>
      <c r="EN6526" s="87">
        <v>50</v>
      </c>
    </row>
    <row r="6527" spans="137:144" ht="27.6" customHeight="1">
      <c r="EG6527" s="87" t="s">
        <v>2447</v>
      </c>
      <c r="EH6527" s="87" t="s">
        <v>4019</v>
      </c>
      <c r="EI6527" s="87" t="s">
        <v>5271</v>
      </c>
      <c r="EM6527" s="87" t="s">
        <v>2448</v>
      </c>
      <c r="EN6527" s="87">
        <v>100</v>
      </c>
    </row>
    <row r="6528" spans="137:144" ht="27.6" customHeight="1">
      <c r="EG6528" s="87" t="s">
        <v>2447</v>
      </c>
      <c r="EH6528" s="87" t="s">
        <v>4021</v>
      </c>
      <c r="EI6528" s="87" t="s">
        <v>5272</v>
      </c>
      <c r="EM6528" s="87" t="s">
        <v>2448</v>
      </c>
      <c r="EN6528" s="87">
        <v>150</v>
      </c>
    </row>
    <row r="6529" spans="137:144" ht="27.6" customHeight="1">
      <c r="EG6529" s="87" t="s">
        <v>2447</v>
      </c>
      <c r="EH6529" s="87" t="s">
        <v>3448</v>
      </c>
      <c r="EI6529" s="87" t="s">
        <v>4023</v>
      </c>
      <c r="EM6529" s="87" t="s">
        <v>2448</v>
      </c>
      <c r="EN6529" s="87">
        <v>300</v>
      </c>
    </row>
    <row r="6530" spans="137:144" ht="27.6" customHeight="1">
      <c r="EG6530" s="87" t="s">
        <v>2447</v>
      </c>
      <c r="EH6530" s="87" t="s">
        <v>3450</v>
      </c>
      <c r="EI6530" s="87" t="s">
        <v>3451</v>
      </c>
      <c r="EM6530" s="87" t="s">
        <v>2448</v>
      </c>
      <c r="EN6530" s="87">
        <v>700</v>
      </c>
    </row>
    <row r="6531" spans="137:144" ht="27.6" customHeight="1">
      <c r="EG6531" s="87" t="s">
        <v>2447</v>
      </c>
      <c r="EH6531" s="87" t="s">
        <v>3452</v>
      </c>
      <c r="EI6531" s="87" t="s">
        <v>3453</v>
      </c>
      <c r="EM6531" s="87" t="s">
        <v>2448</v>
      </c>
      <c r="EN6531" s="87">
        <v>350</v>
      </c>
    </row>
    <row r="6532" spans="137:144" ht="27.6" customHeight="1">
      <c r="EG6532" s="87" t="s">
        <v>2447</v>
      </c>
      <c r="EH6532" s="87" t="s">
        <v>3454</v>
      </c>
      <c r="EI6532" s="87" t="s">
        <v>3455</v>
      </c>
      <c r="EM6532" s="87" t="s">
        <v>2448</v>
      </c>
      <c r="EN6532" s="87">
        <v>350</v>
      </c>
    </row>
    <row r="6533" spans="137:144" ht="27.6" customHeight="1">
      <c r="EG6533" s="87" t="s">
        <v>2447</v>
      </c>
      <c r="EH6533" s="87" t="s">
        <v>3456</v>
      </c>
      <c r="EI6533" s="87" t="s">
        <v>3457</v>
      </c>
      <c r="EM6533" s="87" t="s">
        <v>2448</v>
      </c>
      <c r="EN6533" s="87">
        <v>250</v>
      </c>
    </row>
    <row r="6534" spans="137:144" ht="27.6" customHeight="1">
      <c r="EG6534" s="87" t="s">
        <v>2447</v>
      </c>
      <c r="EH6534" s="87" t="s">
        <v>3458</v>
      </c>
      <c r="EI6534" s="87" t="s">
        <v>3459</v>
      </c>
      <c r="EM6534" s="87" t="s">
        <v>2448</v>
      </c>
      <c r="EN6534" s="87">
        <v>250</v>
      </c>
    </row>
    <row r="6535" spans="137:144" ht="27.6" customHeight="1">
      <c r="EG6535" s="87" t="s">
        <v>2447</v>
      </c>
      <c r="EH6535" s="87" t="s">
        <v>3460</v>
      </c>
      <c r="EI6535" s="87" t="s">
        <v>3461</v>
      </c>
      <c r="EM6535" s="87" t="s">
        <v>2448</v>
      </c>
      <c r="EN6535" s="87">
        <v>250</v>
      </c>
    </row>
    <row r="6536" spans="137:144" ht="27.6" customHeight="1">
      <c r="EG6536" s="87" t="s">
        <v>2447</v>
      </c>
      <c r="EH6536" s="87" t="s">
        <v>4025</v>
      </c>
      <c r="EI6536" s="87" t="s">
        <v>5273</v>
      </c>
      <c r="EM6536" s="87" t="s">
        <v>2448</v>
      </c>
      <c r="EN6536" s="87">
        <v>150</v>
      </c>
    </row>
    <row r="6537" spans="137:144" ht="27.6" customHeight="1">
      <c r="EG6537" s="87" t="s">
        <v>2447</v>
      </c>
      <c r="EH6537" s="87" t="s">
        <v>4027</v>
      </c>
      <c r="EI6537" s="87" t="s">
        <v>5274</v>
      </c>
      <c r="EM6537" s="87" t="s">
        <v>2448</v>
      </c>
      <c r="EN6537" s="87">
        <v>100</v>
      </c>
    </row>
    <row r="6538" spans="137:144" ht="27.6" customHeight="1">
      <c r="EG6538" s="87" t="s">
        <v>2447</v>
      </c>
      <c r="EH6538" s="87" t="s">
        <v>4029</v>
      </c>
      <c r="EI6538" s="87" t="s">
        <v>5275</v>
      </c>
      <c r="EM6538" s="87" t="s">
        <v>2448</v>
      </c>
      <c r="EN6538" s="87">
        <v>350</v>
      </c>
    </row>
    <row r="6539" spans="137:144" ht="27.6" customHeight="1">
      <c r="EG6539" s="87" t="s">
        <v>2447</v>
      </c>
      <c r="EH6539" s="87" t="s">
        <v>3464</v>
      </c>
      <c r="EI6539" s="87" t="s">
        <v>3465</v>
      </c>
      <c r="EM6539" s="87" t="s">
        <v>2448</v>
      </c>
      <c r="EN6539" s="87">
        <v>250</v>
      </c>
    </row>
    <row r="6540" spans="137:144" ht="27.6" customHeight="1">
      <c r="EG6540" s="87" t="s">
        <v>2447</v>
      </c>
      <c r="EH6540" s="87" t="s">
        <v>4031</v>
      </c>
      <c r="EI6540" s="87" t="s">
        <v>5276</v>
      </c>
      <c r="EM6540" s="87" t="s">
        <v>2448</v>
      </c>
      <c r="EN6540" s="87">
        <v>600</v>
      </c>
    </row>
    <row r="6541" spans="137:144" ht="27.6" customHeight="1">
      <c r="EG6541" s="87" t="s">
        <v>2447</v>
      </c>
      <c r="EH6541" s="87" t="s">
        <v>4033</v>
      </c>
      <c r="EI6541" s="87" t="s">
        <v>4971</v>
      </c>
      <c r="EM6541" s="87" t="s">
        <v>2448</v>
      </c>
      <c r="EN6541" s="87">
        <v>300</v>
      </c>
    </row>
    <row r="6542" spans="137:144" ht="27.6" customHeight="1">
      <c r="EG6542" s="87" t="s">
        <v>2447</v>
      </c>
      <c r="EH6542" s="87" t="s">
        <v>3468</v>
      </c>
      <c r="EI6542" s="87" t="s">
        <v>3469</v>
      </c>
      <c r="EM6542" s="87" t="s">
        <v>2448</v>
      </c>
      <c r="EN6542" s="87">
        <v>700</v>
      </c>
    </row>
    <row r="6543" spans="137:144" ht="27.6" customHeight="1">
      <c r="EG6543" s="87" t="s">
        <v>2447</v>
      </c>
      <c r="EH6543" s="87" t="s">
        <v>3474</v>
      </c>
      <c r="EI6543" s="87" t="s">
        <v>5277</v>
      </c>
      <c r="EM6543" s="87" t="s">
        <v>2448</v>
      </c>
      <c r="EN6543" s="87">
        <v>1400</v>
      </c>
    </row>
    <row r="6544" spans="137:144" ht="27.6" customHeight="1">
      <c r="EG6544" s="87" t="s">
        <v>2447</v>
      </c>
      <c r="EH6544" s="87" t="s">
        <v>4036</v>
      </c>
      <c r="EI6544" s="87" t="s">
        <v>5278</v>
      </c>
      <c r="EM6544" s="87" t="s">
        <v>2448</v>
      </c>
      <c r="EN6544" s="87">
        <v>1300</v>
      </c>
    </row>
    <row r="6545" spans="137:144" ht="27.6" customHeight="1">
      <c r="EG6545" s="87" t="s">
        <v>2447</v>
      </c>
      <c r="EH6545" s="87" t="s">
        <v>4038</v>
      </c>
      <c r="EI6545" s="87" t="s">
        <v>5279</v>
      </c>
      <c r="EM6545" s="87" t="s">
        <v>2448</v>
      </c>
      <c r="EN6545" s="87">
        <v>1950</v>
      </c>
    </row>
    <row r="6546" spans="137:144" ht="27.6" customHeight="1">
      <c r="EG6546" s="87" t="s">
        <v>2447</v>
      </c>
      <c r="EH6546" s="87" t="s">
        <v>3476</v>
      </c>
      <c r="EI6546" s="87" t="s">
        <v>5280</v>
      </c>
      <c r="EM6546" s="87" t="s">
        <v>2448</v>
      </c>
      <c r="EN6546" s="87">
        <v>650</v>
      </c>
    </row>
    <row r="6547" spans="137:144" ht="27.6" customHeight="1">
      <c r="EG6547" s="87" t="s">
        <v>2447</v>
      </c>
      <c r="EH6547" s="87" t="s">
        <v>4040</v>
      </c>
      <c r="EI6547" s="87" t="s">
        <v>5281</v>
      </c>
      <c r="EM6547" s="87" t="s">
        <v>2448</v>
      </c>
      <c r="EN6547" s="87">
        <v>1000</v>
      </c>
    </row>
    <row r="6548" spans="137:144" ht="27.6" customHeight="1">
      <c r="EG6548" s="87" t="s">
        <v>2447</v>
      </c>
      <c r="EH6548" s="87" t="s">
        <v>4042</v>
      </c>
      <c r="EI6548" s="87" t="s">
        <v>5282</v>
      </c>
      <c r="EM6548" s="87" t="s">
        <v>2448</v>
      </c>
      <c r="EN6548" s="87">
        <v>1300</v>
      </c>
    </row>
    <row r="6549" spans="137:144" ht="27.6" customHeight="1">
      <c r="EG6549" s="87" t="s">
        <v>2447</v>
      </c>
      <c r="EH6549" s="87" t="s">
        <v>4044</v>
      </c>
      <c r="EI6549" s="87" t="s">
        <v>5283</v>
      </c>
      <c r="EM6549" s="87" t="s">
        <v>2448</v>
      </c>
      <c r="EN6549" s="87">
        <v>550</v>
      </c>
    </row>
    <row r="6550" spans="137:144" ht="27.6" customHeight="1">
      <c r="EG6550" s="87" t="s">
        <v>2447</v>
      </c>
      <c r="EH6550" s="87" t="s">
        <v>4046</v>
      </c>
      <c r="EI6550" s="87" t="s">
        <v>5284</v>
      </c>
      <c r="EM6550" s="87" t="s">
        <v>2448</v>
      </c>
      <c r="EN6550" s="87">
        <v>500</v>
      </c>
    </row>
    <row r="6551" spans="137:144" ht="27.6" customHeight="1">
      <c r="EG6551" s="87" t="s">
        <v>2447</v>
      </c>
      <c r="EH6551" s="87" t="s">
        <v>4048</v>
      </c>
      <c r="EI6551" s="87" t="s">
        <v>5285</v>
      </c>
      <c r="EM6551" s="87" t="s">
        <v>2448</v>
      </c>
      <c r="EN6551" s="87">
        <v>1800</v>
      </c>
    </row>
    <row r="6552" spans="137:144" ht="27.6" customHeight="1">
      <c r="EG6552" s="87" t="s">
        <v>2447</v>
      </c>
      <c r="EH6552" s="87" t="s">
        <v>3484</v>
      </c>
      <c r="EI6552" s="87" t="s">
        <v>5286</v>
      </c>
      <c r="EM6552" s="87" t="s">
        <v>2448</v>
      </c>
      <c r="EN6552" s="87">
        <v>1450</v>
      </c>
    </row>
    <row r="6553" spans="137:144" ht="27.6" customHeight="1">
      <c r="EG6553" s="87" t="s">
        <v>2447</v>
      </c>
      <c r="EH6553" s="87" t="s">
        <v>4050</v>
      </c>
      <c r="EI6553" s="87" t="s">
        <v>5287</v>
      </c>
      <c r="EM6553" s="87" t="s">
        <v>2448</v>
      </c>
      <c r="EN6553" s="87">
        <v>900</v>
      </c>
    </row>
    <row r="6554" spans="137:144" ht="27.6" customHeight="1">
      <c r="EG6554" s="87" t="s">
        <v>2447</v>
      </c>
      <c r="EH6554" s="87" t="s">
        <v>4056</v>
      </c>
      <c r="EI6554" s="87" t="s">
        <v>5288</v>
      </c>
      <c r="EM6554" s="87" t="s">
        <v>2448</v>
      </c>
      <c r="EN6554" s="87">
        <v>850</v>
      </c>
    </row>
    <row r="6555" spans="137:144" ht="27.6" customHeight="1">
      <c r="EG6555" s="87" t="s">
        <v>2447</v>
      </c>
      <c r="EH6555" s="87" t="s">
        <v>4059</v>
      </c>
      <c r="EI6555" s="87" t="s">
        <v>5289</v>
      </c>
      <c r="EM6555" s="87" t="s">
        <v>2448</v>
      </c>
      <c r="EN6555" s="87">
        <v>750</v>
      </c>
    </row>
    <row r="6556" spans="137:144" ht="27.6" customHeight="1">
      <c r="EG6556" s="87" t="s">
        <v>2447</v>
      </c>
      <c r="EH6556" s="87" t="s">
        <v>5290</v>
      </c>
      <c r="EI6556" s="87" t="s">
        <v>5291</v>
      </c>
      <c r="EM6556" s="87" t="s">
        <v>2448</v>
      </c>
      <c r="EN6556" s="87">
        <v>1100</v>
      </c>
    </row>
    <row r="6557" spans="137:144" ht="27.6" customHeight="1">
      <c r="EG6557" s="87" t="s">
        <v>2447</v>
      </c>
      <c r="EH6557" s="87" t="s">
        <v>5292</v>
      </c>
      <c r="EI6557" s="87" t="s">
        <v>4053</v>
      </c>
      <c r="EM6557" s="87" t="s">
        <v>2448</v>
      </c>
      <c r="EN6557" s="87">
        <v>1400</v>
      </c>
    </row>
    <row r="6558" spans="137:144" ht="27.6" customHeight="1">
      <c r="EG6558" s="87" t="s">
        <v>2447</v>
      </c>
      <c r="EH6558" s="87" t="s">
        <v>5293</v>
      </c>
      <c r="EI6558" s="87" t="s">
        <v>5294</v>
      </c>
      <c r="EM6558" s="87" t="s">
        <v>2448</v>
      </c>
      <c r="EN6558" s="87">
        <v>1300</v>
      </c>
    </row>
    <row r="6559" spans="137:144" ht="27.6" customHeight="1">
      <c r="EG6559" s="87" t="s">
        <v>2447</v>
      </c>
      <c r="EH6559" s="87" t="s">
        <v>3496</v>
      </c>
      <c r="EI6559" s="87" t="s">
        <v>3497</v>
      </c>
      <c r="EM6559" s="87" t="s">
        <v>2448</v>
      </c>
      <c r="EN6559" s="87">
        <v>400</v>
      </c>
    </row>
    <row r="6560" spans="137:144" ht="27.6" customHeight="1">
      <c r="EG6560" s="87" t="s">
        <v>2447</v>
      </c>
      <c r="EH6560" s="87" t="s">
        <v>4068</v>
      </c>
      <c r="EI6560" s="87" t="s">
        <v>5295</v>
      </c>
      <c r="EM6560" s="87" t="s">
        <v>2448</v>
      </c>
      <c r="EN6560" s="87">
        <v>150</v>
      </c>
    </row>
    <row r="6561" spans="137:144" ht="27.6" customHeight="1">
      <c r="EG6561" s="87" t="s">
        <v>2447</v>
      </c>
      <c r="EH6561" s="87" t="s">
        <v>5296</v>
      </c>
      <c r="EI6561" s="87" t="s">
        <v>5297</v>
      </c>
      <c r="EM6561" s="87" t="s">
        <v>2448</v>
      </c>
      <c r="EN6561" s="87">
        <v>1450</v>
      </c>
    </row>
    <row r="6562" spans="137:144" ht="27.6" customHeight="1">
      <c r="EG6562" s="87" t="s">
        <v>2447</v>
      </c>
      <c r="EH6562" s="87" t="s">
        <v>5298</v>
      </c>
      <c r="EI6562" s="87" t="s">
        <v>5299</v>
      </c>
      <c r="EM6562" s="87" t="s">
        <v>2448</v>
      </c>
      <c r="EN6562" s="87">
        <v>950</v>
      </c>
    </row>
    <row r="6563" spans="137:144" ht="27.6" customHeight="1">
      <c r="EG6563" s="87" t="s">
        <v>2447</v>
      </c>
      <c r="EH6563" s="87" t="s">
        <v>5300</v>
      </c>
      <c r="EI6563" s="87" t="s">
        <v>4058</v>
      </c>
      <c r="EM6563" s="87" t="s">
        <v>2448</v>
      </c>
      <c r="EN6563" s="87">
        <v>1100</v>
      </c>
    </row>
    <row r="6564" spans="137:144" ht="27.6" customHeight="1">
      <c r="EG6564" s="87" t="s">
        <v>2447</v>
      </c>
      <c r="EH6564" s="87" t="s">
        <v>5301</v>
      </c>
      <c r="EI6564" s="87" t="s">
        <v>5302</v>
      </c>
      <c r="EM6564" s="87" t="s">
        <v>2448</v>
      </c>
      <c r="EN6564" s="87">
        <v>1250</v>
      </c>
    </row>
    <row r="6565" spans="137:144" ht="27.6" customHeight="1">
      <c r="EG6565" s="87" t="s">
        <v>2447</v>
      </c>
      <c r="EH6565" s="87" t="s">
        <v>5303</v>
      </c>
      <c r="EI6565" s="87" t="s">
        <v>4067</v>
      </c>
      <c r="EM6565" s="87" t="s">
        <v>2448</v>
      </c>
      <c r="EN6565" s="87">
        <v>300</v>
      </c>
    </row>
    <row r="6566" spans="137:144" ht="27.6" customHeight="1">
      <c r="EG6566" s="87" t="s">
        <v>2447</v>
      </c>
      <c r="EH6566" s="87" t="s">
        <v>3500</v>
      </c>
      <c r="EI6566" s="87" t="s">
        <v>3501</v>
      </c>
      <c r="EM6566" s="87" t="s">
        <v>2448</v>
      </c>
      <c r="EN6566" s="87">
        <v>700</v>
      </c>
    </row>
    <row r="6567" spans="137:144" ht="27.6" customHeight="1">
      <c r="EG6567" s="87" t="s">
        <v>2447</v>
      </c>
      <c r="EH6567" s="87" t="s">
        <v>3502</v>
      </c>
      <c r="EI6567" s="87" t="s">
        <v>3503</v>
      </c>
      <c r="EM6567" s="87" t="s">
        <v>2448</v>
      </c>
      <c r="EN6567" s="87">
        <v>300</v>
      </c>
    </row>
    <row r="6568" spans="137:144" ht="27.6" customHeight="1">
      <c r="EG6568" s="87" t="s">
        <v>2447</v>
      </c>
      <c r="EH6568" s="87" t="s">
        <v>3504</v>
      </c>
      <c r="EI6568" s="87" t="s">
        <v>3505</v>
      </c>
      <c r="EM6568" s="87" t="s">
        <v>2448</v>
      </c>
      <c r="EN6568" s="87">
        <v>300</v>
      </c>
    </row>
    <row r="6569" spans="137:144" ht="27.6" customHeight="1">
      <c r="EG6569" s="87" t="s">
        <v>2447</v>
      </c>
      <c r="EH6569" s="87" t="s">
        <v>4073</v>
      </c>
      <c r="EI6569" s="87" t="s">
        <v>5304</v>
      </c>
      <c r="EM6569" s="87" t="s">
        <v>2448</v>
      </c>
      <c r="EN6569" s="87">
        <v>950</v>
      </c>
    </row>
    <row r="6570" spans="137:144" ht="27.6" customHeight="1">
      <c r="EG6570" s="87" t="s">
        <v>2447</v>
      </c>
      <c r="EH6570" s="87" t="s">
        <v>3506</v>
      </c>
      <c r="EI6570" s="87" t="s">
        <v>3507</v>
      </c>
      <c r="EM6570" s="87" t="s">
        <v>2448</v>
      </c>
      <c r="EN6570" s="87">
        <v>300</v>
      </c>
    </row>
    <row r="6571" spans="137:144" ht="27.6" customHeight="1">
      <c r="EG6571" s="87" t="s">
        <v>2447</v>
      </c>
      <c r="EH6571" s="87" t="s">
        <v>4076</v>
      </c>
      <c r="EI6571" s="87" t="s">
        <v>5305</v>
      </c>
      <c r="EM6571" s="87" t="s">
        <v>2448</v>
      </c>
      <c r="EN6571" s="87">
        <v>700</v>
      </c>
    </row>
    <row r="6572" spans="137:144" ht="27.6" customHeight="1">
      <c r="EG6572" s="87" t="s">
        <v>2447</v>
      </c>
      <c r="EH6572" s="87" t="s">
        <v>3514</v>
      </c>
      <c r="EI6572" s="87" t="s">
        <v>3515</v>
      </c>
      <c r="EM6572" s="87" t="s">
        <v>2448</v>
      </c>
      <c r="EN6572" s="87">
        <v>200</v>
      </c>
    </row>
    <row r="6573" spans="137:144" ht="27.6" customHeight="1">
      <c r="EG6573" s="87" t="s">
        <v>2447</v>
      </c>
      <c r="EH6573" s="87" t="s">
        <v>4080</v>
      </c>
      <c r="EI6573" s="87" t="s">
        <v>5306</v>
      </c>
      <c r="EM6573" s="87" t="s">
        <v>2448</v>
      </c>
      <c r="EN6573" s="87">
        <v>50</v>
      </c>
    </row>
    <row r="6574" spans="137:144" ht="27.6" customHeight="1">
      <c r="EG6574" s="87" t="s">
        <v>2447</v>
      </c>
      <c r="EH6574" s="87" t="s">
        <v>4082</v>
      </c>
      <c r="EI6574" s="87" t="s">
        <v>5307</v>
      </c>
      <c r="EM6574" s="87" t="s">
        <v>2448</v>
      </c>
      <c r="EN6574" s="87">
        <v>100</v>
      </c>
    </row>
    <row r="6575" spans="137:144" ht="27.6" customHeight="1">
      <c r="EG6575" s="87" t="s">
        <v>2447</v>
      </c>
      <c r="EH6575" s="87" t="s">
        <v>3516</v>
      </c>
      <c r="EI6575" s="87" t="s">
        <v>3517</v>
      </c>
      <c r="EM6575" s="87" t="s">
        <v>2448</v>
      </c>
      <c r="EN6575" s="87">
        <v>100</v>
      </c>
    </row>
    <row r="6576" spans="137:144" ht="27.6" customHeight="1">
      <c r="EG6576" s="87" t="s">
        <v>2447</v>
      </c>
      <c r="EH6576" s="87" t="s">
        <v>3518</v>
      </c>
      <c r="EI6576" s="87" t="s">
        <v>3519</v>
      </c>
      <c r="EM6576" s="87" t="s">
        <v>2448</v>
      </c>
      <c r="EN6576" s="87">
        <v>100</v>
      </c>
    </row>
    <row r="6577" spans="137:144" ht="27.6" customHeight="1">
      <c r="EG6577" s="87" t="s">
        <v>2447</v>
      </c>
      <c r="EH6577" s="87" t="s">
        <v>5308</v>
      </c>
      <c r="EI6577" s="87" t="s">
        <v>5309</v>
      </c>
      <c r="EM6577" s="87" t="s">
        <v>2448</v>
      </c>
      <c r="EN6577" s="87">
        <v>1100</v>
      </c>
    </row>
    <row r="6578" spans="137:144" ht="27.6" customHeight="1">
      <c r="EG6578" s="87" t="s">
        <v>2447</v>
      </c>
      <c r="EH6578" s="87" t="s">
        <v>5310</v>
      </c>
      <c r="EI6578" s="87" t="s">
        <v>4085</v>
      </c>
      <c r="EM6578" s="87" t="s">
        <v>2448</v>
      </c>
      <c r="EN6578" s="87">
        <v>1450</v>
      </c>
    </row>
    <row r="6579" spans="137:144" ht="27.6" customHeight="1">
      <c r="EG6579" s="87" t="s">
        <v>2447</v>
      </c>
      <c r="EH6579" s="87" t="s">
        <v>4088</v>
      </c>
      <c r="EI6579" s="87" t="s">
        <v>5311</v>
      </c>
      <c r="EM6579" s="87" t="s">
        <v>2448</v>
      </c>
      <c r="EN6579" s="87">
        <v>300</v>
      </c>
    </row>
    <row r="6580" spans="137:144" ht="27.6" customHeight="1">
      <c r="EG6580" s="87" t="s">
        <v>2447</v>
      </c>
      <c r="EH6580" s="87" t="s">
        <v>4090</v>
      </c>
      <c r="EI6580" s="87" t="s">
        <v>5312</v>
      </c>
      <c r="EM6580" s="87" t="s">
        <v>2448</v>
      </c>
      <c r="EN6580" s="87">
        <v>250</v>
      </c>
    </row>
    <row r="6581" spans="137:144" ht="27.6" customHeight="1">
      <c r="EG6581" s="87" t="s">
        <v>2447</v>
      </c>
      <c r="EH6581" s="87" t="s">
        <v>4092</v>
      </c>
      <c r="EI6581" s="87" t="s">
        <v>5313</v>
      </c>
      <c r="EM6581" s="87" t="s">
        <v>2448</v>
      </c>
      <c r="EN6581" s="87">
        <v>550</v>
      </c>
    </row>
    <row r="6582" spans="137:144" ht="27.6" customHeight="1">
      <c r="EG6582" s="87" t="s">
        <v>2447</v>
      </c>
      <c r="EH6582" s="87" t="s">
        <v>4094</v>
      </c>
      <c r="EI6582" s="87" t="s">
        <v>5314</v>
      </c>
      <c r="EM6582" s="87" t="s">
        <v>2448</v>
      </c>
      <c r="EN6582" s="87">
        <v>350</v>
      </c>
    </row>
    <row r="6583" spans="137:144" ht="27.6" customHeight="1">
      <c r="EG6583" s="87" t="s">
        <v>2447</v>
      </c>
      <c r="EH6583" s="87" t="s">
        <v>4096</v>
      </c>
      <c r="EI6583" s="87" t="s">
        <v>5315</v>
      </c>
      <c r="EM6583" s="87" t="s">
        <v>2448</v>
      </c>
      <c r="EN6583" s="87">
        <v>300</v>
      </c>
    </row>
    <row r="6584" spans="137:144" ht="27.6" customHeight="1">
      <c r="EG6584" s="87" t="s">
        <v>2447</v>
      </c>
      <c r="EH6584" s="87" t="s">
        <v>4098</v>
      </c>
      <c r="EI6584" s="87" t="s">
        <v>5316</v>
      </c>
      <c r="EM6584" s="87" t="s">
        <v>2448</v>
      </c>
      <c r="EN6584" s="87">
        <v>150</v>
      </c>
    </row>
    <row r="6585" spans="137:144" ht="27.6" customHeight="1">
      <c r="EG6585" s="87" t="s">
        <v>2447</v>
      </c>
      <c r="EH6585" s="87" t="s">
        <v>3526</v>
      </c>
      <c r="EI6585" s="87" t="s">
        <v>3527</v>
      </c>
      <c r="EM6585" s="87" t="s">
        <v>2448</v>
      </c>
      <c r="EN6585" s="87">
        <v>200</v>
      </c>
    </row>
    <row r="6586" spans="137:144" ht="27.6" customHeight="1">
      <c r="EG6586" s="87" t="s">
        <v>2447</v>
      </c>
      <c r="EH6586" s="87" t="s">
        <v>5317</v>
      </c>
      <c r="EI6586" s="87" t="s">
        <v>5318</v>
      </c>
      <c r="EM6586" s="87" t="s">
        <v>2448</v>
      </c>
      <c r="EN6586" s="87">
        <v>100</v>
      </c>
    </row>
    <row r="6587" spans="137:144" ht="27.6" customHeight="1">
      <c r="EG6587" s="87" t="s">
        <v>2447</v>
      </c>
      <c r="EH6587" s="87" t="s">
        <v>3528</v>
      </c>
      <c r="EI6587" s="87" t="s">
        <v>3529</v>
      </c>
      <c r="EM6587" s="87" t="s">
        <v>2448</v>
      </c>
      <c r="EN6587" s="87">
        <v>0</v>
      </c>
    </row>
    <row r="6588" spans="137:144" ht="27.6" customHeight="1">
      <c r="EG6588" s="87" t="s">
        <v>2447</v>
      </c>
      <c r="EH6588" s="87" t="s">
        <v>5319</v>
      </c>
      <c r="EI6588" s="87" t="s">
        <v>5320</v>
      </c>
      <c r="EM6588" s="87" t="s">
        <v>2448</v>
      </c>
      <c r="EN6588" s="87">
        <v>50</v>
      </c>
    </row>
    <row r="6589" spans="137:144" ht="27.6" customHeight="1">
      <c r="EG6589" s="87" t="s">
        <v>2447</v>
      </c>
      <c r="EH6589" s="87" t="s">
        <v>3530</v>
      </c>
      <c r="EI6589" s="87" t="s">
        <v>5321</v>
      </c>
      <c r="EM6589" s="87" t="s">
        <v>2448</v>
      </c>
      <c r="EN6589" s="87">
        <v>150</v>
      </c>
    </row>
    <row r="6590" spans="137:144" ht="27.6" customHeight="1">
      <c r="EG6590" s="87" t="s">
        <v>2447</v>
      </c>
      <c r="EH6590" s="87" t="s">
        <v>3532</v>
      </c>
      <c r="EI6590" s="87" t="s">
        <v>5322</v>
      </c>
      <c r="EM6590" s="87" t="s">
        <v>2448</v>
      </c>
      <c r="EN6590" s="87">
        <v>50</v>
      </c>
    </row>
    <row r="6591" spans="137:144" ht="27.6" customHeight="1">
      <c r="EG6591" s="87" t="s">
        <v>2447</v>
      </c>
      <c r="EH6591" s="87" t="s">
        <v>4101</v>
      </c>
      <c r="EI6591" s="87" t="s">
        <v>5323</v>
      </c>
      <c r="EM6591" s="87" t="s">
        <v>2448</v>
      </c>
      <c r="EN6591" s="87">
        <v>250</v>
      </c>
    </row>
    <row r="6592" spans="137:144" ht="27.6" customHeight="1">
      <c r="EG6592" s="87" t="s">
        <v>2447</v>
      </c>
      <c r="EH6592" s="87" t="s">
        <v>4103</v>
      </c>
      <c r="EI6592" s="87" t="s">
        <v>5324</v>
      </c>
      <c r="EM6592" s="87" t="s">
        <v>2448</v>
      </c>
      <c r="EN6592" s="87">
        <v>300</v>
      </c>
    </row>
    <row r="6593" spans="137:144" ht="27.6" customHeight="1">
      <c r="EG6593" s="87" t="s">
        <v>2447</v>
      </c>
      <c r="EH6593" s="87" t="s">
        <v>4105</v>
      </c>
      <c r="EI6593" s="87" t="s">
        <v>5325</v>
      </c>
      <c r="EM6593" s="87" t="s">
        <v>2448</v>
      </c>
      <c r="EN6593" s="87">
        <v>200</v>
      </c>
    </row>
    <row r="6594" spans="137:144" ht="27.6" customHeight="1">
      <c r="EG6594" s="87" t="s">
        <v>2447</v>
      </c>
      <c r="EH6594" s="87" t="s">
        <v>4107</v>
      </c>
      <c r="EI6594" s="87" t="s">
        <v>5326</v>
      </c>
      <c r="EM6594" s="87" t="s">
        <v>2448</v>
      </c>
      <c r="EN6594" s="87">
        <v>200</v>
      </c>
    </row>
    <row r="6595" spans="137:144" ht="27.6" customHeight="1">
      <c r="EG6595" s="87" t="s">
        <v>2447</v>
      </c>
      <c r="EH6595" s="87" t="s">
        <v>3536</v>
      </c>
      <c r="EI6595" s="87" t="s">
        <v>3537</v>
      </c>
      <c r="EM6595" s="87" t="s">
        <v>2448</v>
      </c>
      <c r="EN6595" s="87">
        <v>150</v>
      </c>
    </row>
    <row r="6596" spans="137:144" ht="27.6" customHeight="1">
      <c r="EG6596" s="87" t="s">
        <v>2447</v>
      </c>
      <c r="EH6596" s="87" t="s">
        <v>4110</v>
      </c>
      <c r="EI6596" s="87" t="s">
        <v>5327</v>
      </c>
      <c r="EM6596" s="87" t="s">
        <v>2448</v>
      </c>
      <c r="EN6596" s="87">
        <v>100</v>
      </c>
    </row>
    <row r="6597" spans="137:144" ht="27.6" customHeight="1">
      <c r="EG6597" s="87" t="s">
        <v>2447</v>
      </c>
      <c r="EH6597" s="87" t="s">
        <v>3538</v>
      </c>
      <c r="EI6597" s="87" t="s">
        <v>3539</v>
      </c>
      <c r="EM6597" s="87" t="s">
        <v>2448</v>
      </c>
      <c r="EN6597" s="87">
        <v>250</v>
      </c>
    </row>
    <row r="6598" spans="137:144" ht="27.6" customHeight="1">
      <c r="EG6598" s="87" t="s">
        <v>2447</v>
      </c>
      <c r="EH6598" s="87" t="s">
        <v>3540</v>
      </c>
      <c r="EI6598" s="87" t="s">
        <v>3541</v>
      </c>
      <c r="EM6598" s="87" t="s">
        <v>2448</v>
      </c>
      <c r="EN6598" s="87">
        <v>300</v>
      </c>
    </row>
    <row r="6599" spans="137:144" ht="27.6" customHeight="1">
      <c r="EG6599" s="87" t="s">
        <v>2447</v>
      </c>
      <c r="EH6599" s="87" t="s">
        <v>4114</v>
      </c>
      <c r="EI6599" s="87" t="s">
        <v>5328</v>
      </c>
      <c r="EM6599" s="87" t="s">
        <v>2448</v>
      </c>
      <c r="EN6599" s="87">
        <v>100</v>
      </c>
    </row>
    <row r="6600" spans="137:144" ht="27.6" customHeight="1">
      <c r="EG6600" s="87" t="s">
        <v>2447</v>
      </c>
      <c r="EH6600" s="87" t="s">
        <v>4116</v>
      </c>
      <c r="EI6600" s="87" t="s">
        <v>5329</v>
      </c>
      <c r="EM6600" s="87" t="s">
        <v>2448</v>
      </c>
      <c r="EN6600" s="87">
        <v>250</v>
      </c>
    </row>
    <row r="6601" spans="137:144" ht="27.6" customHeight="1">
      <c r="EG6601" s="87" t="s">
        <v>2447</v>
      </c>
      <c r="EH6601" s="87" t="s">
        <v>4118</v>
      </c>
      <c r="EI6601" s="87" t="s">
        <v>5330</v>
      </c>
      <c r="EM6601" s="87" t="s">
        <v>2448</v>
      </c>
      <c r="EN6601" s="87">
        <v>150</v>
      </c>
    </row>
    <row r="6602" spans="137:144" ht="27.6" customHeight="1">
      <c r="EG6602" s="87" t="s">
        <v>2447</v>
      </c>
      <c r="EH6602" s="87" t="s">
        <v>4120</v>
      </c>
      <c r="EI6602" s="87" t="s">
        <v>5331</v>
      </c>
      <c r="EM6602" s="87" t="s">
        <v>2448</v>
      </c>
      <c r="EN6602" s="87">
        <v>150</v>
      </c>
    </row>
    <row r="6603" spans="137:144" ht="27.6" customHeight="1">
      <c r="EG6603" s="87" t="s">
        <v>2447</v>
      </c>
      <c r="EH6603" s="87" t="s">
        <v>5332</v>
      </c>
      <c r="EI6603" s="87" t="s">
        <v>5333</v>
      </c>
      <c r="EM6603" s="87" t="s">
        <v>2448</v>
      </c>
      <c r="EN6603" s="87">
        <v>150</v>
      </c>
    </row>
    <row r="6604" spans="137:144" ht="27.6" customHeight="1">
      <c r="EG6604" s="87" t="s">
        <v>2447</v>
      </c>
      <c r="EH6604" s="87" t="s">
        <v>3542</v>
      </c>
      <c r="EI6604" s="87" t="s">
        <v>5334</v>
      </c>
      <c r="EM6604" s="87" t="s">
        <v>2448</v>
      </c>
      <c r="EN6604" s="87">
        <v>100</v>
      </c>
    </row>
    <row r="6605" spans="137:144" ht="27.6" customHeight="1">
      <c r="EG6605" s="87" t="s">
        <v>2447</v>
      </c>
      <c r="EH6605" s="87" t="s">
        <v>3544</v>
      </c>
      <c r="EI6605" s="87" t="s">
        <v>3545</v>
      </c>
      <c r="EM6605" s="87" t="s">
        <v>2448</v>
      </c>
      <c r="EN6605" s="87">
        <v>150</v>
      </c>
    </row>
    <row r="6606" spans="137:144" ht="27.6" customHeight="1">
      <c r="EG6606" s="87" t="s">
        <v>2447</v>
      </c>
      <c r="EH6606" s="87" t="s">
        <v>3546</v>
      </c>
      <c r="EI6606" s="87" t="s">
        <v>3547</v>
      </c>
      <c r="EM6606" s="87" t="s">
        <v>2448</v>
      </c>
      <c r="EN6606" s="87">
        <v>50</v>
      </c>
    </row>
    <row r="6607" spans="137:144" ht="27.6" customHeight="1">
      <c r="EG6607" s="87" t="s">
        <v>2447</v>
      </c>
      <c r="EH6607" s="87" t="s">
        <v>5335</v>
      </c>
      <c r="EI6607" s="87" t="s">
        <v>5336</v>
      </c>
      <c r="EM6607" s="87" t="s">
        <v>2448</v>
      </c>
      <c r="EN6607" s="87">
        <v>150</v>
      </c>
    </row>
    <row r="6608" spans="137:144" ht="27.6" customHeight="1">
      <c r="EG6608" s="87" t="s">
        <v>2447</v>
      </c>
      <c r="EH6608" s="87" t="s">
        <v>5337</v>
      </c>
      <c r="EI6608" s="87" t="s">
        <v>5338</v>
      </c>
      <c r="EM6608" s="87" t="s">
        <v>2448</v>
      </c>
      <c r="EN6608" s="87">
        <v>50</v>
      </c>
    </row>
    <row r="6609" spans="137:144" ht="27.6" customHeight="1">
      <c r="EG6609" s="87" t="s">
        <v>2447</v>
      </c>
      <c r="EH6609" s="87" t="s">
        <v>3550</v>
      </c>
      <c r="EI6609" s="87" t="s">
        <v>3551</v>
      </c>
      <c r="EM6609" s="87" t="s">
        <v>2448</v>
      </c>
      <c r="EN6609" s="87">
        <v>100</v>
      </c>
    </row>
    <row r="6610" spans="137:144" ht="27.6" customHeight="1">
      <c r="EG6610" s="87" t="s">
        <v>2447</v>
      </c>
      <c r="EH6610" s="87" t="s">
        <v>3552</v>
      </c>
      <c r="EI6610" s="87" t="s">
        <v>3553</v>
      </c>
      <c r="EM6610" s="87" t="s">
        <v>2448</v>
      </c>
      <c r="EN6610" s="87">
        <v>50</v>
      </c>
    </row>
    <row r="6611" spans="137:144" ht="27.6" customHeight="1">
      <c r="EG6611" s="87" t="s">
        <v>2447</v>
      </c>
      <c r="EH6611" s="87" t="s">
        <v>5339</v>
      </c>
      <c r="EI6611" s="87" t="s">
        <v>5340</v>
      </c>
      <c r="EM6611" s="87" t="s">
        <v>2448</v>
      </c>
      <c r="EN6611" s="87">
        <v>50</v>
      </c>
    </row>
    <row r="6612" spans="137:144" ht="27.6" customHeight="1">
      <c r="EG6612" s="87" t="s">
        <v>2447</v>
      </c>
      <c r="EH6612" s="87" t="s">
        <v>5341</v>
      </c>
      <c r="EI6612" s="87" t="s">
        <v>5342</v>
      </c>
      <c r="EM6612" s="87" t="s">
        <v>2448</v>
      </c>
      <c r="EN6612" s="87">
        <v>100</v>
      </c>
    </row>
    <row r="6613" spans="137:144" ht="27.6" customHeight="1">
      <c r="EG6613" s="87" t="s">
        <v>2447</v>
      </c>
      <c r="EH6613" s="87" t="s">
        <v>3554</v>
      </c>
      <c r="EI6613" s="87" t="s">
        <v>3555</v>
      </c>
      <c r="EM6613" s="87" t="s">
        <v>2448</v>
      </c>
      <c r="EN6613" s="87">
        <v>150</v>
      </c>
    </row>
    <row r="6614" spans="137:144" ht="27.6" customHeight="1">
      <c r="EG6614" s="87" t="s">
        <v>2447</v>
      </c>
      <c r="EH6614" s="87" t="s">
        <v>3556</v>
      </c>
      <c r="EI6614" s="87" t="s">
        <v>3557</v>
      </c>
      <c r="EM6614" s="87" t="s">
        <v>2448</v>
      </c>
      <c r="EN6614" s="87">
        <v>50</v>
      </c>
    </row>
    <row r="6615" spans="137:144" ht="27.6" customHeight="1">
      <c r="EG6615" s="87" t="s">
        <v>2447</v>
      </c>
      <c r="EH6615" s="87" t="s">
        <v>5343</v>
      </c>
      <c r="EI6615" s="87" t="s">
        <v>5344</v>
      </c>
      <c r="EM6615" s="87" t="s">
        <v>2448</v>
      </c>
      <c r="EN6615" s="87">
        <v>300</v>
      </c>
    </row>
    <row r="6616" spans="137:144" ht="27.6" customHeight="1">
      <c r="EG6616" s="87" t="s">
        <v>2447</v>
      </c>
      <c r="EH6616" s="87" t="s">
        <v>3562</v>
      </c>
      <c r="EI6616" s="87" t="s">
        <v>3563</v>
      </c>
      <c r="EM6616" s="87" t="s">
        <v>2448</v>
      </c>
      <c r="EN6616" s="87">
        <v>50</v>
      </c>
    </row>
    <row r="6617" spans="137:144" ht="27.6" customHeight="1">
      <c r="EG6617" s="87" t="s">
        <v>2447</v>
      </c>
      <c r="EH6617" s="87" t="s">
        <v>5345</v>
      </c>
      <c r="EI6617" s="87" t="s">
        <v>5346</v>
      </c>
      <c r="EM6617" s="87" t="s">
        <v>2448</v>
      </c>
      <c r="EN6617" s="87">
        <v>50</v>
      </c>
    </row>
    <row r="6618" spans="137:144" ht="27.6" customHeight="1">
      <c r="EG6618" s="87" t="s">
        <v>2447</v>
      </c>
      <c r="EH6618" s="87" t="s">
        <v>5347</v>
      </c>
      <c r="EI6618" s="87" t="s">
        <v>5348</v>
      </c>
      <c r="EM6618" s="87" t="s">
        <v>2448</v>
      </c>
      <c r="EN6618" s="87">
        <v>50</v>
      </c>
    </row>
    <row r="6619" spans="137:144" ht="27.6" customHeight="1">
      <c r="EG6619" s="87" t="s">
        <v>2447</v>
      </c>
      <c r="EH6619" s="87" t="s">
        <v>3566</v>
      </c>
      <c r="EI6619" s="87" t="s">
        <v>3567</v>
      </c>
      <c r="EM6619" s="87" t="s">
        <v>2448</v>
      </c>
      <c r="EN6619" s="87">
        <v>50</v>
      </c>
    </row>
    <row r="6620" spans="137:144" ht="27.6" customHeight="1">
      <c r="EG6620" s="87" t="s">
        <v>2447</v>
      </c>
      <c r="EH6620" s="87" t="s">
        <v>3578</v>
      </c>
      <c r="EI6620" s="87" t="s">
        <v>3579</v>
      </c>
      <c r="EM6620" s="87" t="s">
        <v>2448</v>
      </c>
      <c r="EN6620" s="87">
        <v>50</v>
      </c>
    </row>
    <row r="6621" spans="137:144" ht="27.6" customHeight="1">
      <c r="EG6621" s="87" t="s">
        <v>2447</v>
      </c>
      <c r="EH6621" s="87" t="s">
        <v>5349</v>
      </c>
      <c r="EI6621" s="87" t="s">
        <v>5350</v>
      </c>
      <c r="EM6621" s="87" t="s">
        <v>2448</v>
      </c>
      <c r="EN6621" s="87">
        <v>50</v>
      </c>
    </row>
    <row r="6622" spans="137:144" ht="27.6" customHeight="1">
      <c r="EG6622" s="87" t="s">
        <v>2447</v>
      </c>
      <c r="EH6622" s="87" t="s">
        <v>3586</v>
      </c>
      <c r="EI6622" s="87" t="s">
        <v>3587</v>
      </c>
      <c r="EM6622" s="87" t="s">
        <v>2448</v>
      </c>
      <c r="EN6622" s="87">
        <v>100</v>
      </c>
    </row>
    <row r="6623" spans="137:144" ht="27.6" customHeight="1">
      <c r="EG6623" s="87" t="s">
        <v>2447</v>
      </c>
      <c r="EH6623" s="87" t="s">
        <v>3588</v>
      </c>
      <c r="EI6623" s="87" t="s">
        <v>3589</v>
      </c>
      <c r="EM6623" s="87" t="s">
        <v>2448</v>
      </c>
      <c r="EN6623" s="87">
        <v>300</v>
      </c>
    </row>
    <row r="6624" spans="137:144" ht="27.6" customHeight="1">
      <c r="EG6624" s="87" t="s">
        <v>2447</v>
      </c>
      <c r="EH6624" s="87" t="s">
        <v>5351</v>
      </c>
      <c r="EI6624" s="87" t="s">
        <v>5352</v>
      </c>
      <c r="EM6624" s="87" t="s">
        <v>2448</v>
      </c>
      <c r="EN6624" s="87">
        <v>250</v>
      </c>
    </row>
    <row r="6625" spans="137:144" ht="27.6" customHeight="1">
      <c r="EG6625" s="87" t="s">
        <v>2447</v>
      </c>
      <c r="EH6625" s="87" t="s">
        <v>3590</v>
      </c>
      <c r="EI6625" s="87" t="s">
        <v>3591</v>
      </c>
      <c r="EM6625" s="87" t="s">
        <v>2448</v>
      </c>
      <c r="EN6625" s="87">
        <v>1100</v>
      </c>
    </row>
    <row r="6626" spans="137:144" ht="27.6" customHeight="1">
      <c r="EG6626" s="87" t="s">
        <v>2447</v>
      </c>
      <c r="EH6626" s="87" t="s">
        <v>5353</v>
      </c>
      <c r="EI6626" s="87" t="s">
        <v>5354</v>
      </c>
      <c r="EM6626" s="87" t="s">
        <v>2448</v>
      </c>
      <c r="EN6626" s="87">
        <v>200</v>
      </c>
    </row>
    <row r="6627" spans="137:144" ht="27.6" customHeight="1">
      <c r="EG6627" s="87" t="s">
        <v>2447</v>
      </c>
      <c r="EH6627" s="87" t="s">
        <v>5355</v>
      </c>
      <c r="EI6627" s="87" t="s">
        <v>5356</v>
      </c>
      <c r="EM6627" s="87" t="s">
        <v>2448</v>
      </c>
      <c r="EN6627" s="87">
        <v>150</v>
      </c>
    </row>
    <row r="6628" spans="137:144" ht="27.6" customHeight="1">
      <c r="EG6628" s="87" t="s">
        <v>2447</v>
      </c>
      <c r="EH6628" s="87" t="s">
        <v>5357</v>
      </c>
      <c r="EI6628" s="87" t="s">
        <v>5358</v>
      </c>
      <c r="EM6628" s="87" t="s">
        <v>2448</v>
      </c>
      <c r="EN6628" s="87">
        <v>150</v>
      </c>
    </row>
    <row r="6629" spans="137:144" ht="27.6" customHeight="1">
      <c r="EG6629" s="87" t="s">
        <v>2447</v>
      </c>
      <c r="EH6629" s="87" t="s">
        <v>5359</v>
      </c>
      <c r="EI6629" s="87" t="s">
        <v>5360</v>
      </c>
      <c r="EM6629" s="87" t="s">
        <v>2448</v>
      </c>
      <c r="EN6629" s="87">
        <v>100</v>
      </c>
    </row>
    <row r="6630" spans="137:144" ht="27.6" customHeight="1">
      <c r="EG6630" s="87" t="s">
        <v>2447</v>
      </c>
      <c r="EH6630" s="87" t="s">
        <v>5361</v>
      </c>
      <c r="EI6630" s="87" t="s">
        <v>5362</v>
      </c>
      <c r="EM6630" s="87" t="s">
        <v>2448</v>
      </c>
      <c r="EN6630" s="87">
        <v>100</v>
      </c>
    </row>
    <row r="6631" spans="137:144" ht="27.6" customHeight="1">
      <c r="EG6631" s="87" t="s">
        <v>2447</v>
      </c>
      <c r="EH6631" s="87" t="s">
        <v>5363</v>
      </c>
      <c r="EI6631" s="87" t="s">
        <v>5364</v>
      </c>
      <c r="EM6631" s="87" t="s">
        <v>2448</v>
      </c>
      <c r="EN6631" s="87">
        <v>200</v>
      </c>
    </row>
    <row r="6632" spans="137:144" ht="27.6" customHeight="1">
      <c r="EG6632" s="87" t="s">
        <v>2447</v>
      </c>
      <c r="EH6632" s="87" t="s">
        <v>5365</v>
      </c>
      <c r="EI6632" s="87" t="s">
        <v>5366</v>
      </c>
      <c r="EM6632" s="87" t="s">
        <v>2448</v>
      </c>
      <c r="EN6632" s="87">
        <v>100</v>
      </c>
    </row>
    <row r="6633" spans="137:144" ht="27.6" customHeight="1">
      <c r="EG6633" s="87" t="s">
        <v>2447</v>
      </c>
      <c r="EH6633" s="87" t="s">
        <v>5367</v>
      </c>
      <c r="EI6633" s="87" t="s">
        <v>5368</v>
      </c>
      <c r="EM6633" s="87" t="s">
        <v>2448</v>
      </c>
      <c r="EN6633" s="87">
        <v>150</v>
      </c>
    </row>
    <row r="6634" spans="137:144" ht="27.6" customHeight="1">
      <c r="EG6634" s="87" t="s">
        <v>2447</v>
      </c>
      <c r="EH6634" s="87" t="s">
        <v>5369</v>
      </c>
      <c r="EI6634" s="87" t="s">
        <v>5370</v>
      </c>
      <c r="EM6634" s="87" t="s">
        <v>2448</v>
      </c>
      <c r="EN6634" s="87">
        <v>50</v>
      </c>
    </row>
    <row r="6635" spans="137:144" ht="27.6" customHeight="1">
      <c r="EG6635" s="87" t="s">
        <v>2447</v>
      </c>
      <c r="EH6635" s="87" t="s">
        <v>3600</v>
      </c>
      <c r="EI6635" s="87" t="s">
        <v>5371</v>
      </c>
      <c r="EM6635" s="87" t="s">
        <v>2448</v>
      </c>
      <c r="EN6635" s="87">
        <v>950</v>
      </c>
    </row>
    <row r="6636" spans="137:144" ht="27.6" customHeight="1">
      <c r="EG6636" s="87" t="s">
        <v>2447</v>
      </c>
      <c r="EH6636" s="87" t="s">
        <v>5372</v>
      </c>
      <c r="EI6636" s="87" t="s">
        <v>5373</v>
      </c>
      <c r="EM6636" s="87" t="s">
        <v>2448</v>
      </c>
      <c r="EN6636" s="87">
        <v>250</v>
      </c>
    </row>
    <row r="6637" spans="137:144" ht="27.6" customHeight="1">
      <c r="EG6637" s="87" t="s">
        <v>2447</v>
      </c>
      <c r="EH6637" s="87" t="s">
        <v>5374</v>
      </c>
      <c r="EI6637" s="87" t="s">
        <v>5375</v>
      </c>
      <c r="EM6637" s="87" t="s">
        <v>2448</v>
      </c>
      <c r="EN6637" s="87">
        <v>200</v>
      </c>
    </row>
    <row r="6638" spans="137:144" ht="27.6" customHeight="1">
      <c r="EG6638" s="87" t="s">
        <v>2447</v>
      </c>
      <c r="EH6638" s="87" t="s">
        <v>5376</v>
      </c>
      <c r="EI6638" s="87" t="s">
        <v>5377</v>
      </c>
      <c r="EM6638" s="87" t="s">
        <v>2448</v>
      </c>
      <c r="EN6638" s="87">
        <v>150</v>
      </c>
    </row>
    <row r="6639" spans="137:144" ht="27.6" customHeight="1">
      <c r="EG6639" s="87" t="s">
        <v>2447</v>
      </c>
      <c r="EH6639" s="87" t="s">
        <v>5378</v>
      </c>
      <c r="EI6639" s="87" t="s">
        <v>5379</v>
      </c>
      <c r="EM6639" s="87" t="s">
        <v>2448</v>
      </c>
      <c r="EN6639" s="87">
        <v>100</v>
      </c>
    </row>
    <row r="6640" spans="137:144" ht="27.6" customHeight="1">
      <c r="EG6640" s="87" t="s">
        <v>2447</v>
      </c>
      <c r="EH6640" s="87" t="s">
        <v>5380</v>
      </c>
      <c r="EI6640" s="87" t="s">
        <v>5381</v>
      </c>
      <c r="EM6640" s="87" t="s">
        <v>2448</v>
      </c>
      <c r="EN6640" s="87">
        <v>100</v>
      </c>
    </row>
    <row r="6641" spans="137:144" ht="27.6" customHeight="1">
      <c r="EG6641" s="87" t="s">
        <v>2447</v>
      </c>
      <c r="EH6641" s="87" t="s">
        <v>5382</v>
      </c>
      <c r="EI6641" s="87" t="s">
        <v>5383</v>
      </c>
      <c r="EM6641" s="87" t="s">
        <v>2448</v>
      </c>
      <c r="EN6641" s="87">
        <v>150</v>
      </c>
    </row>
    <row r="6642" spans="137:144" ht="27.6" customHeight="1">
      <c r="EG6642" s="87" t="s">
        <v>2447</v>
      </c>
      <c r="EH6642" s="87" t="s">
        <v>5384</v>
      </c>
      <c r="EI6642" s="87" t="s">
        <v>5385</v>
      </c>
      <c r="EM6642" s="87" t="s">
        <v>2448</v>
      </c>
      <c r="EN6642" s="87">
        <v>100</v>
      </c>
    </row>
    <row r="6643" spans="137:144" ht="27.6" customHeight="1">
      <c r="EG6643" s="87" t="s">
        <v>2447</v>
      </c>
      <c r="EH6643" s="87" t="s">
        <v>5386</v>
      </c>
      <c r="EI6643" s="87" t="s">
        <v>5387</v>
      </c>
      <c r="EM6643" s="87" t="s">
        <v>2448</v>
      </c>
      <c r="EN6643" s="87">
        <v>150</v>
      </c>
    </row>
    <row r="6644" spans="137:144" ht="27.6" customHeight="1">
      <c r="EG6644" s="87" t="s">
        <v>2447</v>
      </c>
      <c r="EH6644" s="87" t="s">
        <v>5388</v>
      </c>
      <c r="EI6644" s="87" t="s">
        <v>5389</v>
      </c>
      <c r="EM6644" s="87" t="s">
        <v>2448</v>
      </c>
      <c r="EN6644" s="87">
        <v>100</v>
      </c>
    </row>
    <row r="6645" spans="137:144" ht="27.6" customHeight="1">
      <c r="EG6645" s="87" t="s">
        <v>2447</v>
      </c>
      <c r="EH6645" s="87" t="s">
        <v>3602</v>
      </c>
      <c r="EI6645" s="87" t="s">
        <v>3603</v>
      </c>
      <c r="EM6645" s="87" t="s">
        <v>2448</v>
      </c>
      <c r="EN6645" s="87">
        <v>150</v>
      </c>
    </row>
    <row r="6646" spans="137:144" ht="27.6" customHeight="1">
      <c r="EG6646" s="87" t="s">
        <v>2447</v>
      </c>
      <c r="EH6646" s="87" t="s">
        <v>5390</v>
      </c>
      <c r="EI6646" s="87" t="s">
        <v>5391</v>
      </c>
      <c r="EM6646" s="87" t="s">
        <v>2448</v>
      </c>
      <c r="EN6646" s="87">
        <v>150</v>
      </c>
    </row>
    <row r="6647" spans="137:144" ht="27.6" customHeight="1">
      <c r="EG6647" s="87" t="s">
        <v>2447</v>
      </c>
      <c r="EH6647" s="87" t="s">
        <v>5392</v>
      </c>
      <c r="EI6647" s="87" t="s">
        <v>5393</v>
      </c>
      <c r="EM6647" s="87" t="s">
        <v>2448</v>
      </c>
      <c r="EN6647" s="87">
        <v>50</v>
      </c>
    </row>
    <row r="6648" spans="137:144" ht="27.6" customHeight="1">
      <c r="EG6648" s="87" t="s">
        <v>2447</v>
      </c>
      <c r="EH6648" s="87" t="s">
        <v>5394</v>
      </c>
      <c r="EI6648" s="87" t="s">
        <v>5395</v>
      </c>
      <c r="EM6648" s="87" t="s">
        <v>2448</v>
      </c>
      <c r="EN6648" s="87">
        <v>200</v>
      </c>
    </row>
    <row r="6649" spans="137:144" ht="27.6" customHeight="1">
      <c r="EG6649" s="87" t="s">
        <v>2447</v>
      </c>
      <c r="EH6649" s="87" t="s">
        <v>5396</v>
      </c>
      <c r="EI6649" s="87" t="s">
        <v>5397</v>
      </c>
      <c r="EM6649" s="87" t="s">
        <v>2448</v>
      </c>
      <c r="EN6649" s="87">
        <v>100</v>
      </c>
    </row>
    <row r="6650" spans="137:144" ht="27.6" customHeight="1">
      <c r="EG6650" s="87" t="s">
        <v>2447</v>
      </c>
      <c r="EH6650" s="87" t="s">
        <v>5398</v>
      </c>
      <c r="EI6650" s="87" t="s">
        <v>5399</v>
      </c>
      <c r="EM6650" s="87" t="s">
        <v>2448</v>
      </c>
      <c r="EN6650" s="87">
        <v>100</v>
      </c>
    </row>
    <row r="6651" spans="137:144" ht="27.6" customHeight="1">
      <c r="EG6651" s="87" t="s">
        <v>2447</v>
      </c>
      <c r="EH6651" s="87" t="s">
        <v>3616</v>
      </c>
      <c r="EI6651" s="87" t="s">
        <v>3617</v>
      </c>
      <c r="EM6651" s="87" t="s">
        <v>2448</v>
      </c>
      <c r="EN6651" s="87">
        <v>50</v>
      </c>
    </row>
    <row r="6652" spans="137:144" ht="27.6" customHeight="1">
      <c r="EG6652" s="87" t="s">
        <v>2447</v>
      </c>
      <c r="EH6652" s="87" t="s">
        <v>5400</v>
      </c>
      <c r="EI6652" s="87" t="s">
        <v>5401</v>
      </c>
      <c r="EM6652" s="87" t="s">
        <v>2448</v>
      </c>
      <c r="EN6652" s="87">
        <v>100</v>
      </c>
    </row>
    <row r="6653" spans="137:144" ht="27.6" customHeight="1">
      <c r="EG6653" s="87" t="s">
        <v>2447</v>
      </c>
      <c r="EH6653" s="87" t="s">
        <v>3618</v>
      </c>
      <c r="EI6653" s="87" t="s">
        <v>3619</v>
      </c>
      <c r="EM6653" s="87" t="s">
        <v>2448</v>
      </c>
      <c r="EN6653" s="87">
        <v>50</v>
      </c>
    </row>
    <row r="6654" spans="137:144" ht="27.6" customHeight="1">
      <c r="EG6654" s="87" t="s">
        <v>2447</v>
      </c>
      <c r="EH6654" s="87" t="s">
        <v>5402</v>
      </c>
      <c r="EI6654" s="87" t="s">
        <v>5403</v>
      </c>
      <c r="EM6654" s="87" t="s">
        <v>2448</v>
      </c>
      <c r="EN6654" s="87">
        <v>50</v>
      </c>
    </row>
    <row r="6655" spans="137:144" ht="27.6" customHeight="1">
      <c r="EG6655" s="87" t="s">
        <v>2447</v>
      </c>
      <c r="EH6655" s="87" t="s">
        <v>5404</v>
      </c>
      <c r="EI6655" s="87" t="s">
        <v>5405</v>
      </c>
      <c r="EM6655" s="87" t="s">
        <v>2448</v>
      </c>
      <c r="EN6655" s="87">
        <v>50</v>
      </c>
    </row>
    <row r="6656" spans="137:144" ht="27.6" customHeight="1">
      <c r="EG6656" s="87" t="s">
        <v>2447</v>
      </c>
      <c r="EH6656" s="87" t="s">
        <v>5406</v>
      </c>
      <c r="EI6656" s="87" t="s">
        <v>5407</v>
      </c>
      <c r="EM6656" s="87" t="s">
        <v>2448</v>
      </c>
      <c r="EN6656" s="87">
        <v>200</v>
      </c>
    </row>
    <row r="6657" spans="137:144" ht="27.6" customHeight="1">
      <c r="EG6657" s="87" t="s">
        <v>2447</v>
      </c>
      <c r="EH6657" s="87" t="s">
        <v>5408</v>
      </c>
      <c r="EI6657" s="87" t="s">
        <v>5409</v>
      </c>
      <c r="EM6657" s="87" t="s">
        <v>2448</v>
      </c>
      <c r="EN6657" s="87">
        <v>200</v>
      </c>
    </row>
    <row r="6658" spans="137:144" ht="27.6" customHeight="1">
      <c r="EG6658" s="87" t="s">
        <v>2447</v>
      </c>
      <c r="EH6658" s="87" t="s">
        <v>5410</v>
      </c>
      <c r="EI6658" s="87" t="s">
        <v>5411</v>
      </c>
      <c r="EM6658" s="87" t="s">
        <v>2448</v>
      </c>
      <c r="EN6658" s="87">
        <v>100</v>
      </c>
    </row>
    <row r="6659" spans="137:144" ht="27.6" customHeight="1">
      <c r="EG6659" s="87" t="s">
        <v>2447</v>
      </c>
      <c r="EH6659" s="87" t="s">
        <v>5412</v>
      </c>
      <c r="EI6659" s="87" t="s">
        <v>5413</v>
      </c>
      <c r="EM6659" s="87" t="s">
        <v>2448</v>
      </c>
      <c r="EN6659" s="87">
        <v>150</v>
      </c>
    </row>
    <row r="6660" spans="137:144" ht="27.6" customHeight="1">
      <c r="EG6660" s="87" t="s">
        <v>2447</v>
      </c>
      <c r="EH6660" s="87" t="s">
        <v>5414</v>
      </c>
      <c r="EI6660" s="87" t="s">
        <v>5415</v>
      </c>
      <c r="EM6660" s="87" t="s">
        <v>2448</v>
      </c>
      <c r="EN6660" s="87">
        <v>100</v>
      </c>
    </row>
    <row r="6661" spans="137:144" ht="27.6" customHeight="1">
      <c r="EG6661" s="87" t="s">
        <v>2447</v>
      </c>
      <c r="EH6661" s="87" t="s">
        <v>5416</v>
      </c>
      <c r="EI6661" s="87" t="s">
        <v>5417</v>
      </c>
      <c r="EM6661" s="87" t="s">
        <v>2448</v>
      </c>
      <c r="EN6661" s="87">
        <v>150</v>
      </c>
    </row>
    <row r="6662" spans="137:144" ht="27.6" customHeight="1">
      <c r="EG6662" s="87" t="s">
        <v>2447</v>
      </c>
      <c r="EH6662" s="87" t="s">
        <v>5418</v>
      </c>
      <c r="EI6662" s="87" t="s">
        <v>5419</v>
      </c>
      <c r="EM6662" s="87" t="s">
        <v>2448</v>
      </c>
      <c r="EN6662" s="87">
        <v>150</v>
      </c>
    </row>
    <row r="6663" spans="137:144" ht="27.6" customHeight="1">
      <c r="EG6663" s="87" t="s">
        <v>2447</v>
      </c>
      <c r="EH6663" s="87" t="s">
        <v>5420</v>
      </c>
      <c r="EI6663" s="87" t="s">
        <v>5421</v>
      </c>
      <c r="EM6663" s="87" t="s">
        <v>2448</v>
      </c>
      <c r="EN6663" s="87">
        <v>150</v>
      </c>
    </row>
    <row r="6664" spans="137:144" ht="27.6" customHeight="1">
      <c r="EG6664" s="87" t="s">
        <v>2447</v>
      </c>
      <c r="EH6664" s="87" t="s">
        <v>5422</v>
      </c>
      <c r="EI6664" s="87" t="s">
        <v>5423</v>
      </c>
      <c r="EM6664" s="87" t="s">
        <v>2448</v>
      </c>
      <c r="EN6664" s="87">
        <v>150</v>
      </c>
    </row>
    <row r="6665" spans="137:144" ht="27.6" customHeight="1">
      <c r="EG6665" s="87" t="s">
        <v>2447</v>
      </c>
      <c r="EH6665" s="87" t="s">
        <v>3640</v>
      </c>
      <c r="EI6665" s="87" t="s">
        <v>3641</v>
      </c>
      <c r="EM6665" s="87" t="s">
        <v>2448</v>
      </c>
      <c r="EN6665" s="87">
        <v>200</v>
      </c>
    </row>
    <row r="6666" spans="137:144" ht="27.6" customHeight="1">
      <c r="EG6666" s="87" t="s">
        <v>2447</v>
      </c>
      <c r="EH6666" s="87" t="s">
        <v>3642</v>
      </c>
      <c r="EI6666" s="87" t="s">
        <v>3643</v>
      </c>
      <c r="EM6666" s="87" t="s">
        <v>2448</v>
      </c>
      <c r="EN6666" s="87">
        <v>100</v>
      </c>
    </row>
    <row r="6667" spans="137:144" ht="27.6" customHeight="1">
      <c r="EG6667" s="87" t="s">
        <v>2447</v>
      </c>
      <c r="EH6667" s="87" t="s">
        <v>3644</v>
      </c>
      <c r="EI6667" s="87" t="s">
        <v>3645</v>
      </c>
      <c r="EM6667" s="87" t="s">
        <v>2448</v>
      </c>
      <c r="EN6667" s="87">
        <v>50</v>
      </c>
    </row>
    <row r="6668" spans="137:144" ht="27.6" customHeight="1">
      <c r="EG6668" s="87" t="s">
        <v>2447</v>
      </c>
      <c r="EH6668" s="87" t="s">
        <v>3646</v>
      </c>
      <c r="EI6668" s="87" t="s">
        <v>3647</v>
      </c>
      <c r="EM6668" s="87" t="s">
        <v>2448</v>
      </c>
      <c r="EN6668" s="87">
        <v>50</v>
      </c>
    </row>
    <row r="6669" spans="137:144" ht="27.6" customHeight="1">
      <c r="EG6669" s="87" t="s">
        <v>2447</v>
      </c>
      <c r="EH6669" s="87" t="s">
        <v>3648</v>
      </c>
      <c r="EI6669" s="87" t="s">
        <v>3649</v>
      </c>
      <c r="EM6669" s="87" t="s">
        <v>2448</v>
      </c>
      <c r="EN6669" s="87">
        <v>50</v>
      </c>
    </row>
    <row r="6670" spans="137:144" ht="27.6" customHeight="1">
      <c r="EG6670" s="87" t="s">
        <v>2447</v>
      </c>
      <c r="EH6670" s="87" t="s">
        <v>5424</v>
      </c>
      <c r="EI6670" s="87" t="s">
        <v>5425</v>
      </c>
      <c r="EM6670" s="87" t="s">
        <v>2448</v>
      </c>
      <c r="EN6670" s="87">
        <v>50</v>
      </c>
    </row>
    <row r="6671" spans="137:144" ht="27.6" customHeight="1">
      <c r="EG6671" s="87" t="s">
        <v>2447</v>
      </c>
      <c r="EH6671" s="87" t="s">
        <v>5426</v>
      </c>
      <c r="EI6671" s="87" t="s">
        <v>5427</v>
      </c>
      <c r="EM6671" s="87" t="s">
        <v>2448</v>
      </c>
      <c r="EN6671" s="87">
        <v>150</v>
      </c>
    </row>
    <row r="6672" spans="137:144" ht="27.6" customHeight="1">
      <c r="EG6672" s="87" t="s">
        <v>2447</v>
      </c>
      <c r="EH6672" s="87" t="s">
        <v>5428</v>
      </c>
      <c r="EI6672" s="87" t="s">
        <v>5429</v>
      </c>
      <c r="EM6672" s="87" t="s">
        <v>2448</v>
      </c>
      <c r="EN6672" s="87">
        <v>150</v>
      </c>
    </row>
    <row r="6673" spans="137:144" ht="27.6" customHeight="1">
      <c r="EG6673" s="87" t="s">
        <v>2447</v>
      </c>
      <c r="EH6673" s="87" t="s">
        <v>5430</v>
      </c>
      <c r="EI6673" s="87" t="s">
        <v>5431</v>
      </c>
      <c r="EM6673" s="87" t="s">
        <v>2448</v>
      </c>
      <c r="EN6673" s="87">
        <v>200</v>
      </c>
    </row>
    <row r="6674" spans="137:144" ht="27.6" customHeight="1">
      <c r="EG6674" s="87" t="s">
        <v>2447</v>
      </c>
      <c r="EH6674" s="87" t="s">
        <v>5432</v>
      </c>
      <c r="EI6674" s="87" t="s">
        <v>5433</v>
      </c>
      <c r="EM6674" s="87" t="s">
        <v>2448</v>
      </c>
      <c r="EN6674" s="87">
        <v>150</v>
      </c>
    </row>
    <row r="6675" spans="137:144" ht="27.6" customHeight="1">
      <c r="EG6675" s="87" t="s">
        <v>2447</v>
      </c>
      <c r="EH6675" s="87" t="s">
        <v>5434</v>
      </c>
      <c r="EI6675" s="87" t="s">
        <v>5435</v>
      </c>
      <c r="EM6675" s="87" t="s">
        <v>2448</v>
      </c>
      <c r="EN6675" s="87">
        <v>100</v>
      </c>
    </row>
    <row r="6676" spans="137:144" ht="27.6" customHeight="1">
      <c r="EG6676" s="87" t="s">
        <v>2447</v>
      </c>
      <c r="EH6676" s="87" t="s">
        <v>5436</v>
      </c>
      <c r="EI6676" s="87" t="s">
        <v>5437</v>
      </c>
      <c r="EM6676" s="87" t="s">
        <v>2448</v>
      </c>
      <c r="EN6676" s="87">
        <v>150</v>
      </c>
    </row>
    <row r="6677" spans="137:144" ht="27.6" customHeight="1">
      <c r="EG6677" s="87" t="s">
        <v>2447</v>
      </c>
      <c r="EH6677" s="87" t="s">
        <v>5438</v>
      </c>
      <c r="EI6677" s="87" t="s">
        <v>5439</v>
      </c>
      <c r="EM6677" s="87" t="s">
        <v>2448</v>
      </c>
      <c r="EN6677" s="87">
        <v>150</v>
      </c>
    </row>
    <row r="6678" spans="137:144" ht="27.6" customHeight="1">
      <c r="EG6678" s="87" t="s">
        <v>2447</v>
      </c>
      <c r="EH6678" s="87" t="s">
        <v>5440</v>
      </c>
      <c r="EI6678" s="87" t="s">
        <v>5441</v>
      </c>
      <c r="EM6678" s="87" t="s">
        <v>2448</v>
      </c>
      <c r="EN6678" s="87">
        <v>150</v>
      </c>
    </row>
    <row r="6679" spans="137:144" ht="27.6" customHeight="1">
      <c r="EG6679" s="87" t="s">
        <v>2447</v>
      </c>
      <c r="EH6679" s="87" t="s">
        <v>5442</v>
      </c>
      <c r="EI6679" s="87" t="s">
        <v>5443</v>
      </c>
      <c r="EM6679" s="87" t="s">
        <v>2448</v>
      </c>
      <c r="EN6679" s="87">
        <v>150</v>
      </c>
    </row>
    <row r="6680" spans="137:144" ht="27.6" customHeight="1">
      <c r="EG6680" s="87" t="s">
        <v>2447</v>
      </c>
      <c r="EH6680" s="87" t="s">
        <v>5444</v>
      </c>
      <c r="EI6680" s="87" t="s">
        <v>5445</v>
      </c>
      <c r="EM6680" s="87" t="s">
        <v>2448</v>
      </c>
      <c r="EN6680" s="87">
        <v>50</v>
      </c>
    </row>
    <row r="6681" spans="137:144" ht="27.6" customHeight="1">
      <c r="EG6681" s="87" t="s">
        <v>2447</v>
      </c>
      <c r="EH6681" s="87" t="s">
        <v>5446</v>
      </c>
      <c r="EI6681" s="87" t="s">
        <v>5447</v>
      </c>
      <c r="EM6681" s="87" t="s">
        <v>2448</v>
      </c>
      <c r="EN6681" s="87">
        <v>50</v>
      </c>
    </row>
    <row r="6682" spans="137:144" ht="27.6" customHeight="1">
      <c r="EG6682" s="87" t="s">
        <v>2447</v>
      </c>
      <c r="EH6682" s="87" t="s">
        <v>5448</v>
      </c>
      <c r="EI6682" s="87" t="s">
        <v>5449</v>
      </c>
      <c r="EM6682" s="87" t="s">
        <v>2448</v>
      </c>
      <c r="EN6682" s="87">
        <v>50</v>
      </c>
    </row>
    <row r="6683" spans="137:144" ht="27.6" customHeight="1">
      <c r="EG6683" s="87" t="s">
        <v>2447</v>
      </c>
      <c r="EH6683" s="87" t="s">
        <v>5450</v>
      </c>
      <c r="EI6683" s="87" t="s">
        <v>5451</v>
      </c>
      <c r="EM6683" s="87" t="s">
        <v>2448</v>
      </c>
      <c r="EN6683" s="87">
        <v>50</v>
      </c>
    </row>
    <row r="6684" spans="137:144" ht="27.6" customHeight="1">
      <c r="EG6684" s="87" t="s">
        <v>2447</v>
      </c>
      <c r="EH6684" s="87" t="s">
        <v>5452</v>
      </c>
      <c r="EI6684" s="87" t="s">
        <v>5453</v>
      </c>
      <c r="EM6684" s="87" t="s">
        <v>2448</v>
      </c>
      <c r="EN6684" s="87">
        <v>50</v>
      </c>
    </row>
    <row r="6685" spans="137:144" ht="27.6" customHeight="1">
      <c r="EG6685" s="87" t="s">
        <v>2447</v>
      </c>
      <c r="EH6685" s="87" t="s">
        <v>4122</v>
      </c>
      <c r="EI6685" s="87" t="s">
        <v>5454</v>
      </c>
      <c r="EM6685" s="87" t="s">
        <v>2448</v>
      </c>
      <c r="EN6685" s="87">
        <v>200</v>
      </c>
    </row>
    <row r="6686" spans="137:144" ht="27.6" customHeight="1">
      <c r="EG6686" s="87" t="s">
        <v>2447</v>
      </c>
      <c r="EH6686" s="87" t="s">
        <v>4124</v>
      </c>
      <c r="EI6686" s="87" t="s">
        <v>5455</v>
      </c>
      <c r="EM6686" s="87" t="s">
        <v>2448</v>
      </c>
      <c r="EN6686" s="87">
        <v>150</v>
      </c>
    </row>
    <row r="6687" spans="137:144" ht="27.6" customHeight="1">
      <c r="EG6687" s="87" t="s">
        <v>2447</v>
      </c>
      <c r="EH6687" s="87" t="s">
        <v>4126</v>
      </c>
      <c r="EI6687" s="87" t="s">
        <v>5456</v>
      </c>
      <c r="EM6687" s="87" t="s">
        <v>2448</v>
      </c>
      <c r="EN6687" s="87">
        <v>200</v>
      </c>
    </row>
    <row r="6688" spans="137:144" ht="27.6" customHeight="1">
      <c r="EG6688" s="87" t="s">
        <v>2447</v>
      </c>
      <c r="EH6688" s="87" t="s">
        <v>4128</v>
      </c>
      <c r="EI6688" s="87" t="s">
        <v>5457</v>
      </c>
      <c r="EM6688" s="87" t="s">
        <v>2448</v>
      </c>
      <c r="EN6688" s="87">
        <v>150</v>
      </c>
    </row>
    <row r="6689" spans="137:144" ht="27.6" customHeight="1">
      <c r="EG6689" s="87" t="s">
        <v>2447</v>
      </c>
      <c r="EH6689" s="87" t="s">
        <v>4130</v>
      </c>
      <c r="EI6689" s="87" t="s">
        <v>5458</v>
      </c>
      <c r="EM6689" s="87" t="s">
        <v>2448</v>
      </c>
      <c r="EN6689" s="87">
        <v>200</v>
      </c>
    </row>
    <row r="6690" spans="137:144" ht="27.6" customHeight="1">
      <c r="EG6690" s="87" t="s">
        <v>2447</v>
      </c>
      <c r="EH6690" s="87" t="s">
        <v>5459</v>
      </c>
      <c r="EI6690" s="87" t="s">
        <v>5460</v>
      </c>
      <c r="EM6690" s="87" t="s">
        <v>2448</v>
      </c>
      <c r="EN6690" s="87">
        <v>250</v>
      </c>
    </row>
    <row r="6691" spans="137:144" ht="27.6" customHeight="1">
      <c r="EG6691" s="87" t="s">
        <v>2447</v>
      </c>
      <c r="EH6691" s="87" t="s">
        <v>5461</v>
      </c>
      <c r="EI6691" s="87" t="s">
        <v>5462</v>
      </c>
      <c r="EM6691" s="87" t="s">
        <v>2448</v>
      </c>
      <c r="EN6691" s="87">
        <v>150</v>
      </c>
    </row>
    <row r="6692" spans="137:144" ht="27.6" customHeight="1">
      <c r="EG6692" s="87" t="s">
        <v>2447</v>
      </c>
      <c r="EH6692" s="87" t="s">
        <v>5463</v>
      </c>
      <c r="EI6692" s="87" t="s">
        <v>5464</v>
      </c>
      <c r="EM6692" s="87" t="s">
        <v>2448</v>
      </c>
      <c r="EN6692" s="87">
        <v>100</v>
      </c>
    </row>
    <row r="6693" spans="137:144" ht="27.6" customHeight="1">
      <c r="EG6693" s="87" t="s">
        <v>2447</v>
      </c>
      <c r="EH6693" s="87" t="s">
        <v>5465</v>
      </c>
      <c r="EI6693" s="87" t="s">
        <v>5466</v>
      </c>
      <c r="EM6693" s="87" t="s">
        <v>2448</v>
      </c>
      <c r="EN6693" s="87">
        <v>100</v>
      </c>
    </row>
    <row r="6694" spans="137:144" ht="27.6" customHeight="1">
      <c r="EG6694" s="87" t="s">
        <v>2447</v>
      </c>
      <c r="EH6694" s="87" t="s">
        <v>4132</v>
      </c>
      <c r="EI6694" s="87" t="s">
        <v>5467</v>
      </c>
      <c r="EM6694" s="87" t="s">
        <v>2448</v>
      </c>
      <c r="EN6694" s="87">
        <v>200</v>
      </c>
    </row>
    <row r="6695" spans="137:144" ht="27.6" customHeight="1">
      <c r="EG6695" s="87" t="s">
        <v>2447</v>
      </c>
      <c r="EH6695" s="87" t="s">
        <v>5468</v>
      </c>
      <c r="EI6695" s="87" t="s">
        <v>5469</v>
      </c>
      <c r="EM6695" s="87" t="s">
        <v>2448</v>
      </c>
      <c r="EN6695" s="87">
        <v>150</v>
      </c>
    </row>
    <row r="6696" spans="137:144" ht="27.6" customHeight="1">
      <c r="EG6696" s="87" t="s">
        <v>2447</v>
      </c>
      <c r="EH6696" s="87" t="s">
        <v>5470</v>
      </c>
      <c r="EI6696" s="87" t="s">
        <v>5471</v>
      </c>
      <c r="EM6696" s="87" t="s">
        <v>2448</v>
      </c>
      <c r="EN6696" s="87">
        <v>100</v>
      </c>
    </row>
    <row r="6697" spans="137:144" ht="27.6" customHeight="1">
      <c r="EG6697" s="87" t="s">
        <v>2447</v>
      </c>
      <c r="EH6697" s="87" t="s">
        <v>3682</v>
      </c>
      <c r="EI6697" s="87" t="s">
        <v>3683</v>
      </c>
      <c r="EM6697" s="87" t="s">
        <v>2448</v>
      </c>
      <c r="EN6697" s="87">
        <v>150</v>
      </c>
    </row>
    <row r="6698" spans="137:144" ht="27.6" customHeight="1">
      <c r="EG6698" s="87" t="s">
        <v>2447</v>
      </c>
      <c r="EH6698" s="87" t="s">
        <v>3684</v>
      </c>
      <c r="EI6698" s="87" t="s">
        <v>3685</v>
      </c>
      <c r="EM6698" s="87" t="s">
        <v>2448</v>
      </c>
      <c r="EN6698" s="87">
        <v>150</v>
      </c>
    </row>
    <row r="6699" spans="137:144" ht="27.6" customHeight="1">
      <c r="EG6699" s="87" t="s">
        <v>2447</v>
      </c>
      <c r="EH6699" s="87" t="s">
        <v>3686</v>
      </c>
      <c r="EI6699" s="87" t="s">
        <v>3687</v>
      </c>
      <c r="EM6699" s="87" t="s">
        <v>2448</v>
      </c>
      <c r="EN6699" s="87">
        <v>250</v>
      </c>
    </row>
    <row r="6700" spans="137:144" ht="27.6" customHeight="1">
      <c r="EG6700" s="87" t="s">
        <v>2447</v>
      </c>
      <c r="EH6700" s="87" t="s">
        <v>3688</v>
      </c>
      <c r="EI6700" s="87" t="s">
        <v>3689</v>
      </c>
      <c r="EM6700" s="87" t="s">
        <v>2448</v>
      </c>
      <c r="EN6700" s="87">
        <v>350</v>
      </c>
    </row>
    <row r="6701" spans="137:144" ht="27.6" customHeight="1">
      <c r="EG6701" s="87" t="s">
        <v>2447</v>
      </c>
      <c r="EH6701" s="87" t="s">
        <v>3690</v>
      </c>
      <c r="EI6701" s="87" t="s">
        <v>3691</v>
      </c>
      <c r="EM6701" s="87" t="s">
        <v>2448</v>
      </c>
      <c r="EN6701" s="87">
        <v>150</v>
      </c>
    </row>
    <row r="6702" spans="137:144" ht="27.6" customHeight="1">
      <c r="EG6702" s="87" t="s">
        <v>2447</v>
      </c>
      <c r="EH6702" s="87" t="s">
        <v>5472</v>
      </c>
      <c r="EI6702" s="87" t="s">
        <v>5473</v>
      </c>
      <c r="EM6702" s="87" t="s">
        <v>2448</v>
      </c>
      <c r="EN6702" s="87">
        <v>100</v>
      </c>
    </row>
    <row r="6703" spans="137:144" ht="27.6" customHeight="1">
      <c r="EG6703" s="87" t="s">
        <v>2447</v>
      </c>
      <c r="EH6703" s="87" t="s">
        <v>3692</v>
      </c>
      <c r="EI6703" s="87" t="s">
        <v>3693</v>
      </c>
      <c r="EM6703" s="87" t="s">
        <v>2448</v>
      </c>
      <c r="EN6703" s="87">
        <v>0</v>
      </c>
    </row>
    <row r="6704" spans="137:144" ht="27.6" customHeight="1">
      <c r="EG6704" s="87" t="s">
        <v>2447</v>
      </c>
      <c r="EH6704" s="87" t="s">
        <v>3694</v>
      </c>
      <c r="EI6704" s="87" t="s">
        <v>3695</v>
      </c>
      <c r="EM6704" s="87" t="s">
        <v>2448</v>
      </c>
      <c r="EN6704" s="87">
        <v>100</v>
      </c>
    </row>
    <row r="6705" spans="137:144" ht="27.6" customHeight="1">
      <c r="EG6705" s="87" t="s">
        <v>2447</v>
      </c>
      <c r="EH6705" s="87" t="s">
        <v>3696</v>
      </c>
      <c r="EI6705" s="87" t="s">
        <v>3697</v>
      </c>
      <c r="EM6705" s="87" t="s">
        <v>2448</v>
      </c>
      <c r="EN6705" s="87">
        <v>100</v>
      </c>
    </row>
    <row r="6706" spans="137:144" ht="27.6" customHeight="1">
      <c r="EG6706" s="87" t="s">
        <v>2447</v>
      </c>
      <c r="EH6706" s="87" t="s">
        <v>3698</v>
      </c>
      <c r="EI6706" s="87" t="s">
        <v>3699</v>
      </c>
      <c r="EM6706" s="87" t="s">
        <v>2448</v>
      </c>
      <c r="EN6706" s="87">
        <v>200</v>
      </c>
    </row>
    <row r="6707" spans="137:144" ht="27.6" customHeight="1">
      <c r="EG6707" s="87" t="s">
        <v>2447</v>
      </c>
      <c r="EH6707" s="87" t="s">
        <v>5474</v>
      </c>
      <c r="EI6707" s="87" t="s">
        <v>5475</v>
      </c>
      <c r="EM6707" s="87" t="s">
        <v>2448</v>
      </c>
      <c r="EN6707" s="87">
        <v>150</v>
      </c>
    </row>
    <row r="6708" spans="137:144" ht="27.6" customHeight="1">
      <c r="EG6708" s="87" t="s">
        <v>2447</v>
      </c>
      <c r="EH6708" s="87" t="s">
        <v>5476</v>
      </c>
      <c r="EI6708" s="87" t="s">
        <v>5477</v>
      </c>
      <c r="EM6708" s="87" t="s">
        <v>2448</v>
      </c>
      <c r="EN6708" s="87">
        <v>150</v>
      </c>
    </row>
    <row r="6709" spans="137:144" ht="27.6" customHeight="1">
      <c r="EG6709" s="87" t="s">
        <v>2447</v>
      </c>
      <c r="EH6709" s="87" t="s">
        <v>3702</v>
      </c>
      <c r="EI6709" s="87" t="s">
        <v>3703</v>
      </c>
      <c r="EM6709" s="87" t="s">
        <v>2448</v>
      </c>
      <c r="EN6709" s="87">
        <v>100</v>
      </c>
    </row>
    <row r="6710" spans="137:144" ht="27.6" customHeight="1">
      <c r="EG6710" s="87" t="s">
        <v>2447</v>
      </c>
      <c r="EH6710" s="87" t="s">
        <v>5478</v>
      </c>
      <c r="EI6710" s="87" t="s">
        <v>5479</v>
      </c>
      <c r="EM6710" s="87" t="s">
        <v>2448</v>
      </c>
      <c r="EN6710" s="87">
        <v>150</v>
      </c>
    </row>
    <row r="6711" spans="137:144" ht="27.6" customHeight="1">
      <c r="EG6711" s="87" t="s">
        <v>2447</v>
      </c>
      <c r="EH6711" s="87" t="s">
        <v>5480</v>
      </c>
      <c r="EI6711" s="87" t="s">
        <v>5481</v>
      </c>
      <c r="EM6711" s="87" t="s">
        <v>2448</v>
      </c>
      <c r="EN6711" s="87">
        <v>150</v>
      </c>
    </row>
    <row r="6712" spans="137:144" ht="27.6" customHeight="1">
      <c r="EG6712" s="87" t="s">
        <v>2447</v>
      </c>
      <c r="EH6712" s="87" t="s">
        <v>3708</v>
      </c>
      <c r="EI6712" s="87" t="s">
        <v>3709</v>
      </c>
      <c r="EM6712" s="87" t="s">
        <v>2448</v>
      </c>
      <c r="EN6712" s="87">
        <v>50</v>
      </c>
    </row>
    <row r="6713" spans="137:144" ht="27.6" customHeight="1">
      <c r="EG6713" s="87" t="s">
        <v>2447</v>
      </c>
      <c r="EH6713" s="87" t="s">
        <v>3710</v>
      </c>
      <c r="EI6713" s="87" t="s">
        <v>3711</v>
      </c>
      <c r="EM6713" s="87" t="s">
        <v>2448</v>
      </c>
      <c r="EN6713" s="87">
        <v>0</v>
      </c>
    </row>
    <row r="6714" spans="137:144" ht="27.6" customHeight="1">
      <c r="EG6714" s="87" t="s">
        <v>2447</v>
      </c>
      <c r="EH6714" s="87" t="s">
        <v>3712</v>
      </c>
      <c r="EI6714" s="87" t="s">
        <v>3713</v>
      </c>
      <c r="EM6714" s="87" t="s">
        <v>2448</v>
      </c>
      <c r="EN6714" s="87">
        <v>0</v>
      </c>
    </row>
    <row r="6715" spans="137:144" ht="27.6" customHeight="1">
      <c r="EG6715" s="87" t="s">
        <v>2447</v>
      </c>
      <c r="EH6715" s="87" t="s">
        <v>3714</v>
      </c>
      <c r="EI6715" s="87" t="s">
        <v>3715</v>
      </c>
      <c r="EM6715" s="87" t="s">
        <v>2448</v>
      </c>
      <c r="EN6715" s="87">
        <v>0</v>
      </c>
    </row>
    <row r="6716" spans="137:144" ht="27.6" customHeight="1">
      <c r="EG6716" s="87" t="s">
        <v>2447</v>
      </c>
      <c r="EH6716" s="87" t="s">
        <v>3716</v>
      </c>
      <c r="EI6716" s="87" t="s">
        <v>3717</v>
      </c>
      <c r="EM6716" s="87" t="s">
        <v>2448</v>
      </c>
      <c r="EN6716" s="87">
        <v>0</v>
      </c>
    </row>
    <row r="6717" spans="137:144" ht="27.6" customHeight="1">
      <c r="EG6717" s="87" t="s">
        <v>2447</v>
      </c>
      <c r="EH6717" s="87" t="s">
        <v>3718</v>
      </c>
      <c r="EI6717" s="87" t="s">
        <v>3719</v>
      </c>
      <c r="EM6717" s="87" t="s">
        <v>2448</v>
      </c>
      <c r="EN6717" s="87">
        <v>100</v>
      </c>
    </row>
    <row r="6718" spans="137:144" ht="27.6" customHeight="1">
      <c r="EG6718" s="87" t="s">
        <v>2447</v>
      </c>
      <c r="EH6718" s="87" t="s">
        <v>3720</v>
      </c>
      <c r="EI6718" s="87" t="s">
        <v>3721</v>
      </c>
      <c r="EM6718" s="87" t="s">
        <v>2448</v>
      </c>
      <c r="EN6718" s="87">
        <v>100</v>
      </c>
    </row>
    <row r="6719" spans="137:144" ht="27.6" customHeight="1">
      <c r="EG6719" s="87" t="s">
        <v>2447</v>
      </c>
      <c r="EH6719" s="87" t="s">
        <v>5482</v>
      </c>
      <c r="EI6719" s="87" t="s">
        <v>5483</v>
      </c>
      <c r="EM6719" s="87" t="s">
        <v>2448</v>
      </c>
      <c r="EN6719" s="87">
        <v>150</v>
      </c>
    </row>
    <row r="6720" spans="137:144" ht="27.6" customHeight="1">
      <c r="EG6720" s="87" t="s">
        <v>2447</v>
      </c>
      <c r="EH6720" s="87" t="s">
        <v>5484</v>
      </c>
      <c r="EI6720" s="87" t="s">
        <v>5485</v>
      </c>
      <c r="EM6720" s="87" t="s">
        <v>2448</v>
      </c>
      <c r="EN6720" s="87">
        <v>50</v>
      </c>
    </row>
    <row r="6721" spans="137:144" ht="27.6" customHeight="1">
      <c r="EG6721" s="87" t="s">
        <v>2447</v>
      </c>
      <c r="EH6721" s="87" t="s">
        <v>3722</v>
      </c>
      <c r="EI6721" s="87" t="s">
        <v>5486</v>
      </c>
      <c r="EM6721" s="87" t="s">
        <v>2448</v>
      </c>
      <c r="EN6721" s="87">
        <v>150</v>
      </c>
    </row>
    <row r="6722" spans="137:144" ht="27.6" customHeight="1">
      <c r="EG6722" s="87" t="s">
        <v>2985</v>
      </c>
      <c r="EH6722" s="87" t="s">
        <v>3882</v>
      </c>
      <c r="EI6722" s="87" t="s">
        <v>5211</v>
      </c>
      <c r="EM6722" s="87" t="s">
        <v>5487</v>
      </c>
      <c r="EN6722" s="87">
        <v>250</v>
      </c>
    </row>
    <row r="6723" spans="137:144" ht="27.6" customHeight="1">
      <c r="EG6723" s="87" t="s">
        <v>2985</v>
      </c>
      <c r="EH6723" s="87" t="s">
        <v>3262</v>
      </c>
      <c r="EI6723" s="87" t="s">
        <v>3263</v>
      </c>
      <c r="EM6723" s="87" t="s">
        <v>5487</v>
      </c>
      <c r="EN6723" s="87">
        <v>200</v>
      </c>
    </row>
    <row r="6724" spans="137:144" ht="27.6" customHeight="1">
      <c r="EG6724" s="87" t="s">
        <v>2985</v>
      </c>
      <c r="EH6724" s="87" t="s">
        <v>3885</v>
      </c>
      <c r="EI6724" s="87" t="s">
        <v>5488</v>
      </c>
      <c r="EM6724" s="87" t="s">
        <v>5487</v>
      </c>
      <c r="EN6724" s="87">
        <v>150</v>
      </c>
    </row>
    <row r="6725" spans="137:144" ht="27.6" customHeight="1">
      <c r="EG6725" s="87" t="s">
        <v>2985</v>
      </c>
      <c r="EH6725" s="87" t="s">
        <v>3887</v>
      </c>
      <c r="EI6725" s="87" t="s">
        <v>5489</v>
      </c>
      <c r="EM6725" s="87" t="s">
        <v>5487</v>
      </c>
      <c r="EN6725" s="87">
        <v>150</v>
      </c>
    </row>
    <row r="6726" spans="137:144" ht="27.6" customHeight="1">
      <c r="EG6726" s="87" t="s">
        <v>2985</v>
      </c>
      <c r="EH6726" s="87" t="s">
        <v>3264</v>
      </c>
      <c r="EI6726" s="87" t="s">
        <v>3265</v>
      </c>
      <c r="EM6726" s="87" t="s">
        <v>5487</v>
      </c>
      <c r="EN6726" s="87">
        <v>200</v>
      </c>
    </row>
    <row r="6727" spans="137:144" ht="27.6" customHeight="1">
      <c r="EG6727" s="87" t="s">
        <v>2985</v>
      </c>
      <c r="EH6727" s="87" t="s">
        <v>3892</v>
      </c>
      <c r="EI6727" s="87" t="s">
        <v>5212</v>
      </c>
      <c r="EM6727" s="87" t="s">
        <v>5487</v>
      </c>
      <c r="EN6727" s="87">
        <v>200</v>
      </c>
    </row>
    <row r="6728" spans="137:144" ht="27.6" customHeight="1">
      <c r="EG6728" s="87" t="s">
        <v>2985</v>
      </c>
      <c r="EH6728" s="87" t="s">
        <v>5213</v>
      </c>
      <c r="EI6728" s="87" t="s">
        <v>5214</v>
      </c>
      <c r="EM6728" s="87" t="s">
        <v>5487</v>
      </c>
      <c r="EN6728" s="87">
        <v>450</v>
      </c>
    </row>
    <row r="6729" spans="137:144" ht="27.6" customHeight="1">
      <c r="EG6729" s="87" t="s">
        <v>2985</v>
      </c>
      <c r="EH6729" s="87" t="s">
        <v>5490</v>
      </c>
      <c r="EI6729" s="87" t="s">
        <v>5491</v>
      </c>
      <c r="EM6729" s="87" t="s">
        <v>5487</v>
      </c>
      <c r="EN6729" s="87">
        <v>150</v>
      </c>
    </row>
    <row r="6730" spans="137:144" ht="27.6" customHeight="1">
      <c r="EG6730" s="87" t="s">
        <v>2985</v>
      </c>
      <c r="EH6730" s="87" t="s">
        <v>5492</v>
      </c>
      <c r="EI6730" s="87" t="s">
        <v>5493</v>
      </c>
      <c r="EM6730" s="87" t="s">
        <v>5487</v>
      </c>
      <c r="EN6730" s="87">
        <v>250</v>
      </c>
    </row>
    <row r="6731" spans="137:144" ht="27.6" customHeight="1">
      <c r="EG6731" s="87" t="s">
        <v>2985</v>
      </c>
      <c r="EH6731" s="87" t="s">
        <v>5494</v>
      </c>
      <c r="EI6731" s="87" t="s">
        <v>5495</v>
      </c>
      <c r="EM6731" s="87" t="s">
        <v>5487</v>
      </c>
      <c r="EN6731" s="87">
        <v>100</v>
      </c>
    </row>
    <row r="6732" spans="137:144" ht="27.6" customHeight="1">
      <c r="EG6732" s="87" t="s">
        <v>2985</v>
      </c>
      <c r="EH6732" s="87" t="s">
        <v>5496</v>
      </c>
      <c r="EI6732" s="87" t="s">
        <v>5497</v>
      </c>
      <c r="EM6732" s="87" t="s">
        <v>5487</v>
      </c>
      <c r="EN6732" s="87">
        <v>200</v>
      </c>
    </row>
    <row r="6733" spans="137:144" ht="27.6" customHeight="1">
      <c r="EG6733" s="87" t="s">
        <v>2985</v>
      </c>
      <c r="EH6733" s="87" t="s">
        <v>5498</v>
      </c>
      <c r="EI6733" s="87" t="s">
        <v>5499</v>
      </c>
      <c r="EM6733" s="87" t="s">
        <v>5487</v>
      </c>
      <c r="EN6733" s="87">
        <v>100</v>
      </c>
    </row>
    <row r="6734" spans="137:144" ht="27.6" customHeight="1">
      <c r="EG6734" s="87" t="s">
        <v>2985</v>
      </c>
      <c r="EH6734" s="87" t="s">
        <v>5500</v>
      </c>
      <c r="EI6734" s="87" t="s">
        <v>5501</v>
      </c>
      <c r="EM6734" s="87" t="s">
        <v>5487</v>
      </c>
      <c r="EN6734" s="87">
        <v>200</v>
      </c>
    </row>
    <row r="6735" spans="137:144" ht="27.6" customHeight="1">
      <c r="EG6735" s="87" t="s">
        <v>2985</v>
      </c>
      <c r="EH6735" s="87" t="s">
        <v>5502</v>
      </c>
      <c r="EI6735" s="87" t="s">
        <v>5503</v>
      </c>
      <c r="EM6735" s="87" t="s">
        <v>5487</v>
      </c>
      <c r="EN6735" s="87">
        <v>250</v>
      </c>
    </row>
    <row r="6736" spans="137:144" ht="27.6" customHeight="1">
      <c r="EG6736" s="87" t="s">
        <v>2985</v>
      </c>
      <c r="EH6736" s="87" t="s">
        <v>3270</v>
      </c>
      <c r="EI6736" s="87" t="s">
        <v>3271</v>
      </c>
      <c r="EM6736" s="87" t="s">
        <v>5487</v>
      </c>
      <c r="EN6736" s="87">
        <v>750</v>
      </c>
    </row>
    <row r="6737" spans="137:144" ht="27.6" customHeight="1">
      <c r="EG6737" s="87" t="s">
        <v>2985</v>
      </c>
      <c r="EH6737" s="87" t="s">
        <v>3895</v>
      </c>
      <c r="EI6737" s="87" t="s">
        <v>5218</v>
      </c>
      <c r="EM6737" s="87" t="s">
        <v>5487</v>
      </c>
      <c r="EN6737" s="87">
        <v>450</v>
      </c>
    </row>
    <row r="6738" spans="137:144" ht="27.6" customHeight="1">
      <c r="EG6738" s="87" t="s">
        <v>2985</v>
      </c>
      <c r="EH6738" s="87" t="s">
        <v>3897</v>
      </c>
      <c r="EI6738" s="87" t="s">
        <v>5504</v>
      </c>
      <c r="EM6738" s="87" t="s">
        <v>5487</v>
      </c>
      <c r="EN6738" s="87">
        <v>200</v>
      </c>
    </row>
    <row r="6739" spans="137:144" ht="27.6" customHeight="1">
      <c r="EG6739" s="87" t="s">
        <v>2985</v>
      </c>
      <c r="EH6739" s="87" t="s">
        <v>3899</v>
      </c>
      <c r="EI6739" s="87" t="s">
        <v>5219</v>
      </c>
      <c r="EM6739" s="87" t="s">
        <v>5487</v>
      </c>
      <c r="EN6739" s="87">
        <v>300</v>
      </c>
    </row>
    <row r="6740" spans="137:144" ht="27.6" customHeight="1">
      <c r="EG6740" s="87" t="s">
        <v>2985</v>
      </c>
      <c r="EH6740" s="87" t="s">
        <v>3272</v>
      </c>
      <c r="EI6740" s="87" t="s">
        <v>3273</v>
      </c>
      <c r="EM6740" s="87" t="s">
        <v>5487</v>
      </c>
      <c r="EN6740" s="87">
        <v>200</v>
      </c>
    </row>
    <row r="6741" spans="137:144" ht="27.6" customHeight="1">
      <c r="EG6741" s="87" t="s">
        <v>2985</v>
      </c>
      <c r="EH6741" s="87" t="s">
        <v>3902</v>
      </c>
      <c r="EI6741" s="87" t="s">
        <v>5220</v>
      </c>
      <c r="EM6741" s="87" t="s">
        <v>5487</v>
      </c>
      <c r="EN6741" s="87">
        <v>400</v>
      </c>
    </row>
    <row r="6742" spans="137:144" ht="27.6" customHeight="1">
      <c r="EG6742" s="87" t="s">
        <v>2985</v>
      </c>
      <c r="EH6742" s="87" t="s">
        <v>5221</v>
      </c>
      <c r="EI6742" s="87" t="s">
        <v>5222</v>
      </c>
      <c r="EM6742" s="87" t="s">
        <v>5487</v>
      </c>
      <c r="EN6742" s="87">
        <v>200</v>
      </c>
    </row>
    <row r="6743" spans="137:144" ht="27.6" customHeight="1">
      <c r="EG6743" s="87" t="s">
        <v>2985</v>
      </c>
      <c r="EH6743" s="87" t="s">
        <v>5505</v>
      </c>
      <c r="EI6743" s="87" t="s">
        <v>5506</v>
      </c>
      <c r="EM6743" s="87" t="s">
        <v>5487</v>
      </c>
      <c r="EN6743" s="87">
        <v>250</v>
      </c>
    </row>
    <row r="6744" spans="137:144" ht="27.6" customHeight="1">
      <c r="EG6744" s="87" t="s">
        <v>2985</v>
      </c>
      <c r="EH6744" s="87" t="s">
        <v>5507</v>
      </c>
      <c r="EI6744" s="87" t="s">
        <v>5508</v>
      </c>
      <c r="EM6744" s="87" t="s">
        <v>5487</v>
      </c>
      <c r="EN6744" s="87">
        <v>250</v>
      </c>
    </row>
    <row r="6745" spans="137:144" ht="27.6" customHeight="1">
      <c r="EG6745" s="87" t="s">
        <v>2985</v>
      </c>
      <c r="EH6745" s="87" t="s">
        <v>5509</v>
      </c>
      <c r="EI6745" s="87" t="s">
        <v>5510</v>
      </c>
      <c r="EM6745" s="87" t="s">
        <v>5487</v>
      </c>
      <c r="EN6745" s="87">
        <v>550</v>
      </c>
    </row>
    <row r="6746" spans="137:144" ht="27.6" customHeight="1">
      <c r="EG6746" s="87" t="s">
        <v>2985</v>
      </c>
      <c r="EH6746" s="87" t="s">
        <v>3276</v>
      </c>
      <c r="EI6746" s="87" t="s">
        <v>3277</v>
      </c>
      <c r="EM6746" s="87" t="s">
        <v>5487</v>
      </c>
      <c r="EN6746" s="87">
        <v>1000</v>
      </c>
    </row>
    <row r="6747" spans="137:144" ht="27.6" customHeight="1">
      <c r="EG6747" s="87" t="s">
        <v>2985</v>
      </c>
      <c r="EH6747" s="87" t="s">
        <v>3278</v>
      </c>
      <c r="EI6747" s="87" t="s">
        <v>3279</v>
      </c>
      <c r="EM6747" s="87" t="s">
        <v>5487</v>
      </c>
      <c r="EN6747" s="87">
        <v>950</v>
      </c>
    </row>
    <row r="6748" spans="137:144" ht="27.6" customHeight="1">
      <c r="EG6748" s="87" t="s">
        <v>2985</v>
      </c>
      <c r="EH6748" s="87" t="s">
        <v>3280</v>
      </c>
      <c r="EI6748" s="87" t="s">
        <v>3281</v>
      </c>
      <c r="EM6748" s="87" t="s">
        <v>5487</v>
      </c>
      <c r="EN6748" s="87">
        <v>550</v>
      </c>
    </row>
    <row r="6749" spans="137:144" ht="27.6" customHeight="1">
      <c r="EG6749" s="87" t="s">
        <v>2985</v>
      </c>
      <c r="EH6749" s="87" t="s">
        <v>5511</v>
      </c>
      <c r="EI6749" s="87" t="s">
        <v>5512</v>
      </c>
      <c r="EM6749" s="87" t="s">
        <v>5487</v>
      </c>
      <c r="EN6749" s="87">
        <v>900</v>
      </c>
    </row>
    <row r="6750" spans="137:144" ht="27.6" customHeight="1">
      <c r="EG6750" s="87" t="s">
        <v>2985</v>
      </c>
      <c r="EH6750" s="87" t="s">
        <v>3282</v>
      </c>
      <c r="EI6750" s="87" t="s">
        <v>3283</v>
      </c>
      <c r="EM6750" s="87" t="s">
        <v>5487</v>
      </c>
      <c r="EN6750" s="87">
        <v>500</v>
      </c>
    </row>
    <row r="6751" spans="137:144" ht="27.6" customHeight="1">
      <c r="EG6751" s="87" t="s">
        <v>2985</v>
      </c>
      <c r="EH6751" s="87" t="s">
        <v>3284</v>
      </c>
      <c r="EI6751" s="87" t="s">
        <v>3285</v>
      </c>
      <c r="EM6751" s="87" t="s">
        <v>5487</v>
      </c>
      <c r="EN6751" s="87">
        <v>1800</v>
      </c>
    </row>
    <row r="6752" spans="137:144" ht="27.6" customHeight="1">
      <c r="EG6752" s="87" t="s">
        <v>2985</v>
      </c>
      <c r="EH6752" s="87" t="s">
        <v>3286</v>
      </c>
      <c r="EI6752" s="87" t="s">
        <v>3287</v>
      </c>
      <c r="EM6752" s="87" t="s">
        <v>5487</v>
      </c>
      <c r="EN6752" s="87">
        <v>550</v>
      </c>
    </row>
    <row r="6753" spans="137:144" ht="27.6" customHeight="1">
      <c r="EG6753" s="87" t="s">
        <v>2985</v>
      </c>
      <c r="EH6753" s="87" t="s">
        <v>3288</v>
      </c>
      <c r="EI6753" s="87" t="s">
        <v>3289</v>
      </c>
      <c r="EM6753" s="87" t="s">
        <v>5487</v>
      </c>
      <c r="EN6753" s="87">
        <v>600</v>
      </c>
    </row>
    <row r="6754" spans="137:144" ht="27.6" customHeight="1">
      <c r="EG6754" s="87" t="s">
        <v>2985</v>
      </c>
      <c r="EH6754" s="87" t="s">
        <v>3290</v>
      </c>
      <c r="EI6754" s="87" t="s">
        <v>3291</v>
      </c>
      <c r="EM6754" s="87" t="s">
        <v>5487</v>
      </c>
      <c r="EN6754" s="87">
        <v>550</v>
      </c>
    </row>
    <row r="6755" spans="137:144" ht="27.6" customHeight="1">
      <c r="EG6755" s="87" t="s">
        <v>2985</v>
      </c>
      <c r="EH6755" s="87" t="s">
        <v>3292</v>
      </c>
      <c r="EI6755" s="87" t="s">
        <v>3293</v>
      </c>
      <c r="EM6755" s="87" t="s">
        <v>5487</v>
      </c>
      <c r="EN6755" s="87">
        <v>550</v>
      </c>
    </row>
    <row r="6756" spans="137:144" ht="27.6" customHeight="1">
      <c r="EG6756" s="87" t="s">
        <v>2985</v>
      </c>
      <c r="EH6756" s="87" t="s">
        <v>5513</v>
      </c>
      <c r="EI6756" s="87" t="s">
        <v>5514</v>
      </c>
      <c r="EM6756" s="87" t="s">
        <v>5487</v>
      </c>
      <c r="EN6756" s="87">
        <v>600</v>
      </c>
    </row>
    <row r="6757" spans="137:144" ht="27.6" customHeight="1">
      <c r="EG6757" s="87" t="s">
        <v>2985</v>
      </c>
      <c r="EH6757" s="87" t="s">
        <v>5515</v>
      </c>
      <c r="EI6757" s="87" t="s">
        <v>5516</v>
      </c>
      <c r="EM6757" s="87" t="s">
        <v>5487</v>
      </c>
      <c r="EN6757" s="87">
        <v>500</v>
      </c>
    </row>
    <row r="6758" spans="137:144" ht="27.6" customHeight="1">
      <c r="EG6758" s="87" t="s">
        <v>2985</v>
      </c>
      <c r="EH6758" s="87" t="s">
        <v>5228</v>
      </c>
      <c r="EI6758" s="87" t="s">
        <v>5517</v>
      </c>
      <c r="EM6758" s="87" t="s">
        <v>5487</v>
      </c>
      <c r="EN6758" s="87">
        <v>800</v>
      </c>
    </row>
    <row r="6759" spans="137:144" ht="27.6" customHeight="1">
      <c r="EG6759" s="87" t="s">
        <v>2985</v>
      </c>
      <c r="EH6759" s="87" t="s">
        <v>3296</v>
      </c>
      <c r="EI6759" s="87" t="s">
        <v>5230</v>
      </c>
      <c r="EM6759" s="87" t="s">
        <v>5487</v>
      </c>
      <c r="EN6759" s="87">
        <v>700</v>
      </c>
    </row>
    <row r="6760" spans="137:144" ht="27.6" customHeight="1">
      <c r="EG6760" s="87" t="s">
        <v>2985</v>
      </c>
      <c r="EH6760" s="87" t="s">
        <v>3912</v>
      </c>
      <c r="EI6760" s="87" t="s">
        <v>5231</v>
      </c>
      <c r="EM6760" s="87" t="s">
        <v>5487</v>
      </c>
      <c r="EN6760" s="87">
        <v>700</v>
      </c>
    </row>
    <row r="6761" spans="137:144" ht="27.6" customHeight="1">
      <c r="EG6761" s="87" t="s">
        <v>2985</v>
      </c>
      <c r="EH6761" s="87" t="s">
        <v>3298</v>
      </c>
      <c r="EI6761" s="87" t="s">
        <v>3299</v>
      </c>
      <c r="EM6761" s="87" t="s">
        <v>5487</v>
      </c>
      <c r="EN6761" s="87">
        <v>750</v>
      </c>
    </row>
    <row r="6762" spans="137:144" ht="27.6" customHeight="1">
      <c r="EG6762" s="87" t="s">
        <v>2985</v>
      </c>
      <c r="EH6762" s="87" t="s">
        <v>3915</v>
      </c>
      <c r="EI6762" s="87" t="s">
        <v>5232</v>
      </c>
      <c r="EM6762" s="87" t="s">
        <v>5487</v>
      </c>
      <c r="EN6762" s="87">
        <v>800</v>
      </c>
    </row>
    <row r="6763" spans="137:144" ht="27.6" customHeight="1">
      <c r="EG6763" s="87" t="s">
        <v>2985</v>
      </c>
      <c r="EH6763" s="87" t="s">
        <v>5518</v>
      </c>
      <c r="EI6763" s="87" t="s">
        <v>5519</v>
      </c>
      <c r="EM6763" s="87" t="s">
        <v>5487</v>
      </c>
      <c r="EN6763" s="87">
        <v>600</v>
      </c>
    </row>
    <row r="6764" spans="137:144" ht="27.6" customHeight="1">
      <c r="EG6764" s="87" t="s">
        <v>2985</v>
      </c>
      <c r="EH6764" s="87" t="s">
        <v>3300</v>
      </c>
      <c r="EI6764" s="87" t="s">
        <v>3301</v>
      </c>
      <c r="EM6764" s="87" t="s">
        <v>5487</v>
      </c>
      <c r="EN6764" s="87">
        <v>350</v>
      </c>
    </row>
    <row r="6765" spans="137:144" ht="27.6" customHeight="1">
      <c r="EG6765" s="87" t="s">
        <v>2985</v>
      </c>
      <c r="EH6765" s="87" t="s">
        <v>5520</v>
      </c>
      <c r="EI6765" s="87" t="s">
        <v>5521</v>
      </c>
      <c r="EM6765" s="87" t="s">
        <v>5487</v>
      </c>
      <c r="EN6765" s="87">
        <v>500</v>
      </c>
    </row>
    <row r="6766" spans="137:144" ht="27.6" customHeight="1">
      <c r="EG6766" s="87" t="s">
        <v>2985</v>
      </c>
      <c r="EH6766" s="87" t="s">
        <v>5522</v>
      </c>
      <c r="EI6766" s="87" t="s">
        <v>5523</v>
      </c>
      <c r="EM6766" s="87" t="s">
        <v>5487</v>
      </c>
      <c r="EN6766" s="87">
        <v>500</v>
      </c>
    </row>
    <row r="6767" spans="137:144" ht="27.6" customHeight="1">
      <c r="EG6767" s="87" t="s">
        <v>2985</v>
      </c>
      <c r="EH6767" s="87" t="s">
        <v>3302</v>
      </c>
      <c r="EI6767" s="87" t="s">
        <v>3303</v>
      </c>
      <c r="EM6767" s="87" t="s">
        <v>5487</v>
      </c>
      <c r="EN6767" s="87">
        <v>800</v>
      </c>
    </row>
    <row r="6768" spans="137:144" ht="27.6" customHeight="1">
      <c r="EG6768" s="87" t="s">
        <v>2985</v>
      </c>
      <c r="EH6768" s="87" t="s">
        <v>3917</v>
      </c>
      <c r="EI6768" s="87" t="s">
        <v>5233</v>
      </c>
      <c r="EM6768" s="87" t="s">
        <v>5487</v>
      </c>
      <c r="EN6768" s="87">
        <v>200</v>
      </c>
    </row>
    <row r="6769" spans="137:144" ht="27.6" customHeight="1">
      <c r="EG6769" s="87" t="s">
        <v>2985</v>
      </c>
      <c r="EH6769" s="87" t="s">
        <v>3918</v>
      </c>
      <c r="EI6769" s="87" t="s">
        <v>5234</v>
      </c>
      <c r="EM6769" s="87" t="s">
        <v>5487</v>
      </c>
      <c r="EN6769" s="87">
        <v>300</v>
      </c>
    </row>
    <row r="6770" spans="137:144" ht="27.6" customHeight="1">
      <c r="EG6770" s="87" t="s">
        <v>2985</v>
      </c>
      <c r="EH6770" s="87" t="s">
        <v>3920</v>
      </c>
      <c r="EI6770" s="87" t="s">
        <v>5235</v>
      </c>
      <c r="EM6770" s="87" t="s">
        <v>5487</v>
      </c>
      <c r="EN6770" s="87">
        <v>350</v>
      </c>
    </row>
    <row r="6771" spans="137:144" ht="27.6" customHeight="1">
      <c r="EG6771" s="87" t="s">
        <v>2985</v>
      </c>
      <c r="EH6771" s="87" t="s">
        <v>3922</v>
      </c>
      <c r="EI6771" s="87" t="s">
        <v>5236</v>
      </c>
      <c r="EM6771" s="87" t="s">
        <v>5487</v>
      </c>
      <c r="EN6771" s="87">
        <v>450</v>
      </c>
    </row>
    <row r="6772" spans="137:144" ht="27.6" customHeight="1">
      <c r="EG6772" s="87" t="s">
        <v>2985</v>
      </c>
      <c r="EH6772" s="87" t="s">
        <v>3306</v>
      </c>
      <c r="EI6772" s="87" t="s">
        <v>3307</v>
      </c>
      <c r="EM6772" s="87" t="s">
        <v>5487</v>
      </c>
      <c r="EN6772" s="87">
        <v>1000</v>
      </c>
    </row>
    <row r="6773" spans="137:144" ht="27.6" customHeight="1">
      <c r="EG6773" s="87" t="s">
        <v>2985</v>
      </c>
      <c r="EH6773" s="87" t="s">
        <v>3925</v>
      </c>
      <c r="EI6773" s="87" t="s">
        <v>5237</v>
      </c>
      <c r="EM6773" s="87" t="s">
        <v>5487</v>
      </c>
      <c r="EN6773" s="87">
        <v>350</v>
      </c>
    </row>
    <row r="6774" spans="137:144" ht="27.6" customHeight="1">
      <c r="EG6774" s="87" t="s">
        <v>2985</v>
      </c>
      <c r="EH6774" s="87" t="s">
        <v>5524</v>
      </c>
      <c r="EI6774" s="87" t="s">
        <v>5525</v>
      </c>
      <c r="EM6774" s="87" t="s">
        <v>5487</v>
      </c>
      <c r="EN6774" s="87">
        <v>350</v>
      </c>
    </row>
    <row r="6775" spans="137:144" ht="27.6" customHeight="1">
      <c r="EG6775" s="87" t="s">
        <v>2985</v>
      </c>
      <c r="EH6775" s="87" t="s">
        <v>3308</v>
      </c>
      <c r="EI6775" s="87" t="s">
        <v>5526</v>
      </c>
      <c r="EM6775" s="87" t="s">
        <v>5487</v>
      </c>
      <c r="EN6775" s="87">
        <v>450</v>
      </c>
    </row>
    <row r="6776" spans="137:144" ht="27.6" customHeight="1">
      <c r="EG6776" s="87" t="s">
        <v>2985</v>
      </c>
      <c r="EH6776" s="87" t="s">
        <v>5527</v>
      </c>
      <c r="EI6776" s="87" t="s">
        <v>5528</v>
      </c>
      <c r="EM6776" s="87" t="s">
        <v>5487</v>
      </c>
      <c r="EN6776" s="87">
        <v>600</v>
      </c>
    </row>
    <row r="6777" spans="137:144" ht="27.6" customHeight="1">
      <c r="EG6777" s="87" t="s">
        <v>2985</v>
      </c>
      <c r="EH6777" s="87" t="s">
        <v>5529</v>
      </c>
      <c r="EI6777" s="87" t="s">
        <v>5530</v>
      </c>
      <c r="EM6777" s="87" t="s">
        <v>5487</v>
      </c>
      <c r="EN6777" s="87">
        <v>400</v>
      </c>
    </row>
    <row r="6778" spans="137:144" ht="27.6" customHeight="1">
      <c r="EG6778" s="87" t="s">
        <v>2985</v>
      </c>
      <c r="EH6778" s="87" t="s">
        <v>3310</v>
      </c>
      <c r="EI6778" s="87" t="s">
        <v>3311</v>
      </c>
      <c r="EM6778" s="87" t="s">
        <v>5487</v>
      </c>
      <c r="EN6778" s="87">
        <v>300</v>
      </c>
    </row>
    <row r="6779" spans="137:144" ht="27.6" customHeight="1">
      <c r="EG6779" s="87" t="s">
        <v>2985</v>
      </c>
      <c r="EH6779" s="87" t="s">
        <v>5531</v>
      </c>
      <c r="EI6779" s="87" t="s">
        <v>5532</v>
      </c>
      <c r="EM6779" s="87" t="s">
        <v>5487</v>
      </c>
      <c r="EN6779" s="87">
        <v>600</v>
      </c>
    </row>
    <row r="6780" spans="137:144" ht="27.6" customHeight="1">
      <c r="EG6780" s="87" t="s">
        <v>2985</v>
      </c>
      <c r="EH6780" s="87" t="s">
        <v>3927</v>
      </c>
      <c r="EI6780" s="87" t="s">
        <v>5238</v>
      </c>
      <c r="EM6780" s="87" t="s">
        <v>5487</v>
      </c>
      <c r="EN6780" s="87">
        <v>700</v>
      </c>
    </row>
    <row r="6781" spans="137:144" ht="27.6" customHeight="1">
      <c r="EG6781" s="87" t="s">
        <v>2985</v>
      </c>
      <c r="EH6781" s="87" t="s">
        <v>3929</v>
      </c>
      <c r="EI6781" s="87" t="s">
        <v>5239</v>
      </c>
      <c r="EM6781" s="87" t="s">
        <v>5487</v>
      </c>
      <c r="EN6781" s="87">
        <v>400</v>
      </c>
    </row>
    <row r="6782" spans="137:144" ht="27.6" customHeight="1">
      <c r="EG6782" s="87" t="s">
        <v>2985</v>
      </c>
      <c r="EH6782" s="87" t="s">
        <v>3316</v>
      </c>
      <c r="EI6782" s="87" t="s">
        <v>3317</v>
      </c>
      <c r="EM6782" s="87" t="s">
        <v>5487</v>
      </c>
      <c r="EN6782" s="87">
        <v>1150</v>
      </c>
    </row>
    <row r="6783" spans="137:144" ht="27.6" customHeight="1">
      <c r="EG6783" s="87" t="s">
        <v>2985</v>
      </c>
      <c r="EH6783" s="87" t="s">
        <v>3318</v>
      </c>
      <c r="EI6783" s="87" t="s">
        <v>3319</v>
      </c>
      <c r="EM6783" s="87" t="s">
        <v>5487</v>
      </c>
      <c r="EN6783" s="87">
        <v>450</v>
      </c>
    </row>
    <row r="6784" spans="137:144" ht="27.6" customHeight="1">
      <c r="EG6784" s="87" t="s">
        <v>2985</v>
      </c>
      <c r="EH6784" s="87" t="s">
        <v>3933</v>
      </c>
      <c r="EI6784" s="87" t="s">
        <v>5240</v>
      </c>
      <c r="EM6784" s="87" t="s">
        <v>5487</v>
      </c>
      <c r="EN6784" s="87">
        <v>400</v>
      </c>
    </row>
    <row r="6785" spans="137:144" ht="27.6" customHeight="1">
      <c r="EG6785" s="87" t="s">
        <v>2985</v>
      </c>
      <c r="EH6785" s="87" t="s">
        <v>5533</v>
      </c>
      <c r="EI6785" s="87" t="s">
        <v>5534</v>
      </c>
      <c r="EM6785" s="87" t="s">
        <v>5487</v>
      </c>
      <c r="EN6785" s="87">
        <v>400</v>
      </c>
    </row>
    <row r="6786" spans="137:144" ht="27.6" customHeight="1">
      <c r="EG6786" s="87" t="s">
        <v>2985</v>
      </c>
      <c r="EH6786" s="87" t="s">
        <v>3320</v>
      </c>
      <c r="EI6786" s="87" t="s">
        <v>3321</v>
      </c>
      <c r="EM6786" s="87" t="s">
        <v>5487</v>
      </c>
      <c r="EN6786" s="87">
        <v>500</v>
      </c>
    </row>
    <row r="6787" spans="137:144" ht="27.6" customHeight="1">
      <c r="EG6787" s="87" t="s">
        <v>2985</v>
      </c>
      <c r="EH6787" s="87" t="s">
        <v>3322</v>
      </c>
      <c r="EI6787" s="87" t="s">
        <v>3323</v>
      </c>
      <c r="EM6787" s="87" t="s">
        <v>5487</v>
      </c>
      <c r="EN6787" s="87">
        <v>700</v>
      </c>
    </row>
    <row r="6788" spans="137:144" ht="27.6" customHeight="1">
      <c r="EG6788" s="87" t="s">
        <v>2985</v>
      </c>
      <c r="EH6788" s="87" t="s">
        <v>3324</v>
      </c>
      <c r="EI6788" s="87" t="s">
        <v>3325</v>
      </c>
      <c r="EM6788" s="87" t="s">
        <v>5487</v>
      </c>
      <c r="EN6788" s="87">
        <v>450</v>
      </c>
    </row>
    <row r="6789" spans="137:144" ht="27.6" customHeight="1">
      <c r="EG6789" s="87" t="s">
        <v>2985</v>
      </c>
      <c r="EH6789" s="87" t="s">
        <v>3326</v>
      </c>
      <c r="EI6789" s="87" t="s">
        <v>3327</v>
      </c>
      <c r="EM6789" s="87" t="s">
        <v>5487</v>
      </c>
      <c r="EN6789" s="87">
        <v>550</v>
      </c>
    </row>
    <row r="6790" spans="137:144" ht="27.6" customHeight="1">
      <c r="EG6790" s="87" t="s">
        <v>2985</v>
      </c>
      <c r="EH6790" s="87" t="s">
        <v>5535</v>
      </c>
      <c r="EI6790" s="87" t="s">
        <v>5536</v>
      </c>
      <c r="EM6790" s="87" t="s">
        <v>5487</v>
      </c>
      <c r="EN6790" s="87">
        <v>200</v>
      </c>
    </row>
    <row r="6791" spans="137:144" ht="27.6" customHeight="1">
      <c r="EG6791" s="87" t="s">
        <v>2985</v>
      </c>
      <c r="EH6791" s="87" t="s">
        <v>3328</v>
      </c>
      <c r="EI6791" s="87" t="s">
        <v>3329</v>
      </c>
      <c r="EM6791" s="87" t="s">
        <v>5487</v>
      </c>
      <c r="EN6791" s="87">
        <v>500</v>
      </c>
    </row>
    <row r="6792" spans="137:144" ht="27.6" customHeight="1">
      <c r="EG6792" s="87" t="s">
        <v>2985</v>
      </c>
      <c r="EH6792" s="87" t="s">
        <v>3936</v>
      </c>
      <c r="EI6792" s="87" t="s">
        <v>5537</v>
      </c>
      <c r="EM6792" s="87" t="s">
        <v>5487</v>
      </c>
      <c r="EN6792" s="87">
        <v>500</v>
      </c>
    </row>
    <row r="6793" spans="137:144" ht="27.6" customHeight="1">
      <c r="EG6793" s="87" t="s">
        <v>2985</v>
      </c>
      <c r="EH6793" s="87" t="s">
        <v>3938</v>
      </c>
      <c r="EI6793" s="87" t="s">
        <v>5241</v>
      </c>
      <c r="EM6793" s="87" t="s">
        <v>5487</v>
      </c>
      <c r="EN6793" s="87">
        <v>550</v>
      </c>
    </row>
    <row r="6794" spans="137:144" ht="27.6" customHeight="1">
      <c r="EG6794" s="87" t="s">
        <v>2985</v>
      </c>
      <c r="EH6794" s="87" t="s">
        <v>3940</v>
      </c>
      <c r="EI6794" s="87" t="s">
        <v>5242</v>
      </c>
      <c r="EM6794" s="87" t="s">
        <v>5487</v>
      </c>
      <c r="EN6794" s="87">
        <v>550</v>
      </c>
    </row>
    <row r="6795" spans="137:144" ht="27.6" customHeight="1">
      <c r="EG6795" s="87" t="s">
        <v>2985</v>
      </c>
      <c r="EH6795" s="87" t="s">
        <v>3942</v>
      </c>
      <c r="EI6795" s="87" t="s">
        <v>5538</v>
      </c>
      <c r="EM6795" s="87" t="s">
        <v>5487</v>
      </c>
      <c r="EN6795" s="87">
        <v>300</v>
      </c>
    </row>
    <row r="6796" spans="137:144" ht="27.6" customHeight="1">
      <c r="EG6796" s="87" t="s">
        <v>2985</v>
      </c>
      <c r="EH6796" s="87" t="s">
        <v>3330</v>
      </c>
      <c r="EI6796" s="87" t="s">
        <v>3331</v>
      </c>
      <c r="EM6796" s="87" t="s">
        <v>5487</v>
      </c>
      <c r="EN6796" s="87">
        <v>250</v>
      </c>
    </row>
    <row r="6797" spans="137:144" ht="27.6" customHeight="1">
      <c r="EG6797" s="87" t="s">
        <v>2985</v>
      </c>
      <c r="EH6797" s="87" t="s">
        <v>3332</v>
      </c>
      <c r="EI6797" s="87" t="s">
        <v>3333</v>
      </c>
      <c r="EM6797" s="87" t="s">
        <v>5487</v>
      </c>
      <c r="EN6797" s="87">
        <v>250</v>
      </c>
    </row>
    <row r="6798" spans="137:144" ht="27.6" customHeight="1">
      <c r="EG6798" s="87" t="s">
        <v>2985</v>
      </c>
      <c r="EH6798" s="87" t="s">
        <v>5539</v>
      </c>
      <c r="EI6798" s="87" t="s">
        <v>5540</v>
      </c>
      <c r="EM6798" s="87" t="s">
        <v>5487</v>
      </c>
      <c r="EN6798" s="87">
        <v>250</v>
      </c>
    </row>
    <row r="6799" spans="137:144" ht="27.6" customHeight="1">
      <c r="EG6799" s="87" t="s">
        <v>2985</v>
      </c>
      <c r="EH6799" s="87" t="s">
        <v>5541</v>
      </c>
      <c r="EI6799" s="87" t="s">
        <v>5542</v>
      </c>
      <c r="EM6799" s="87" t="s">
        <v>5487</v>
      </c>
      <c r="EN6799" s="87">
        <v>250</v>
      </c>
    </row>
    <row r="6800" spans="137:144" ht="27.6" customHeight="1">
      <c r="EG6800" s="87" t="s">
        <v>2985</v>
      </c>
      <c r="EH6800" s="87" t="s">
        <v>5543</v>
      </c>
      <c r="EI6800" s="87" t="s">
        <v>5544</v>
      </c>
      <c r="EM6800" s="87" t="s">
        <v>5487</v>
      </c>
      <c r="EN6800" s="87">
        <v>300</v>
      </c>
    </row>
    <row r="6801" spans="137:144" ht="27.6" customHeight="1">
      <c r="EG6801" s="87" t="s">
        <v>2985</v>
      </c>
      <c r="EH6801" s="87" t="s">
        <v>5545</v>
      </c>
      <c r="EI6801" s="87" t="s">
        <v>5546</v>
      </c>
      <c r="EM6801" s="87" t="s">
        <v>5487</v>
      </c>
      <c r="EN6801" s="87">
        <v>250</v>
      </c>
    </row>
    <row r="6802" spans="137:144" ht="27.6" customHeight="1">
      <c r="EG6802" s="87" t="s">
        <v>2985</v>
      </c>
      <c r="EH6802" s="87" t="s">
        <v>3336</v>
      </c>
      <c r="EI6802" s="87" t="s">
        <v>3337</v>
      </c>
      <c r="EM6802" s="87" t="s">
        <v>5487</v>
      </c>
      <c r="EN6802" s="87">
        <v>300</v>
      </c>
    </row>
    <row r="6803" spans="137:144" ht="27.6" customHeight="1">
      <c r="EG6803" s="87" t="s">
        <v>2985</v>
      </c>
      <c r="EH6803" s="87" t="s">
        <v>5547</v>
      </c>
      <c r="EI6803" s="87" t="s">
        <v>5548</v>
      </c>
      <c r="EM6803" s="87" t="s">
        <v>5487</v>
      </c>
      <c r="EN6803" s="87">
        <v>200</v>
      </c>
    </row>
    <row r="6804" spans="137:144" ht="27.6" customHeight="1">
      <c r="EG6804" s="87" t="s">
        <v>2985</v>
      </c>
      <c r="EH6804" s="87" t="s">
        <v>3945</v>
      </c>
      <c r="EI6804" s="87" t="s">
        <v>5244</v>
      </c>
      <c r="EM6804" s="87" t="s">
        <v>5487</v>
      </c>
      <c r="EN6804" s="87">
        <v>150</v>
      </c>
    </row>
    <row r="6805" spans="137:144" ht="27.6" customHeight="1">
      <c r="EG6805" s="87" t="s">
        <v>2985</v>
      </c>
      <c r="EH6805" s="87" t="s">
        <v>3340</v>
      </c>
      <c r="EI6805" s="87" t="s">
        <v>3341</v>
      </c>
      <c r="EM6805" s="87" t="s">
        <v>5487</v>
      </c>
      <c r="EN6805" s="87">
        <v>150</v>
      </c>
    </row>
    <row r="6806" spans="137:144" ht="27.6" customHeight="1">
      <c r="EG6806" s="87" t="s">
        <v>2985</v>
      </c>
      <c r="EH6806" s="87" t="s">
        <v>3947</v>
      </c>
      <c r="EI6806" s="87" t="s">
        <v>5245</v>
      </c>
      <c r="EM6806" s="87" t="s">
        <v>5487</v>
      </c>
      <c r="EN6806" s="87">
        <v>200</v>
      </c>
    </row>
    <row r="6807" spans="137:144" ht="27.6" customHeight="1">
      <c r="EG6807" s="87" t="s">
        <v>2985</v>
      </c>
      <c r="EH6807" s="87" t="s">
        <v>3949</v>
      </c>
      <c r="EI6807" s="87" t="s">
        <v>5246</v>
      </c>
      <c r="EM6807" s="87" t="s">
        <v>5487</v>
      </c>
      <c r="EN6807" s="87">
        <v>150</v>
      </c>
    </row>
    <row r="6808" spans="137:144" ht="27.6" customHeight="1">
      <c r="EG6808" s="87" t="s">
        <v>2985</v>
      </c>
      <c r="EH6808" s="87" t="s">
        <v>3950</v>
      </c>
      <c r="EI6808" s="87" t="s">
        <v>5247</v>
      </c>
      <c r="EM6808" s="87" t="s">
        <v>5487</v>
      </c>
      <c r="EN6808" s="87">
        <v>400</v>
      </c>
    </row>
    <row r="6809" spans="137:144" ht="27.6" customHeight="1">
      <c r="EG6809" s="87" t="s">
        <v>2985</v>
      </c>
      <c r="EH6809" s="87" t="s">
        <v>3952</v>
      </c>
      <c r="EI6809" s="87" t="s">
        <v>5248</v>
      </c>
      <c r="EM6809" s="87" t="s">
        <v>5487</v>
      </c>
      <c r="EN6809" s="87">
        <v>150</v>
      </c>
    </row>
    <row r="6810" spans="137:144" ht="27.6" customHeight="1">
      <c r="EG6810" s="87" t="s">
        <v>2985</v>
      </c>
      <c r="EH6810" s="87" t="s">
        <v>3954</v>
      </c>
      <c r="EI6810" s="87" t="s">
        <v>5249</v>
      </c>
      <c r="EM6810" s="87" t="s">
        <v>5487</v>
      </c>
      <c r="EN6810" s="87">
        <v>100</v>
      </c>
    </row>
    <row r="6811" spans="137:144" ht="27.6" customHeight="1">
      <c r="EG6811" s="87" t="s">
        <v>2985</v>
      </c>
      <c r="EH6811" s="87" t="s">
        <v>3342</v>
      </c>
      <c r="EI6811" s="87" t="s">
        <v>3343</v>
      </c>
      <c r="EM6811" s="87" t="s">
        <v>5487</v>
      </c>
      <c r="EN6811" s="87">
        <v>300</v>
      </c>
    </row>
    <row r="6812" spans="137:144" ht="27.6" customHeight="1">
      <c r="EG6812" s="87" t="s">
        <v>2985</v>
      </c>
      <c r="EH6812" s="87" t="s">
        <v>3957</v>
      </c>
      <c r="EI6812" s="87" t="s">
        <v>5250</v>
      </c>
      <c r="EM6812" s="87" t="s">
        <v>5487</v>
      </c>
      <c r="EN6812" s="87">
        <v>300</v>
      </c>
    </row>
    <row r="6813" spans="137:144" ht="27.6" customHeight="1">
      <c r="EG6813" s="87" t="s">
        <v>2985</v>
      </c>
      <c r="EH6813" s="87" t="s">
        <v>5549</v>
      </c>
      <c r="EI6813" s="87" t="s">
        <v>5550</v>
      </c>
      <c r="EM6813" s="87" t="s">
        <v>5487</v>
      </c>
      <c r="EN6813" s="87">
        <v>100</v>
      </c>
    </row>
    <row r="6814" spans="137:144" ht="27.6" customHeight="1">
      <c r="EG6814" s="87" t="s">
        <v>2985</v>
      </c>
      <c r="EH6814" s="87" t="s">
        <v>5551</v>
      </c>
      <c r="EI6814" s="87" t="s">
        <v>5552</v>
      </c>
      <c r="EM6814" s="87" t="s">
        <v>5487</v>
      </c>
      <c r="EN6814" s="87">
        <v>100</v>
      </c>
    </row>
    <row r="6815" spans="137:144" ht="27.6" customHeight="1">
      <c r="EG6815" s="87" t="s">
        <v>2985</v>
      </c>
      <c r="EH6815" s="87" t="s">
        <v>5553</v>
      </c>
      <c r="EI6815" s="87" t="s">
        <v>5554</v>
      </c>
      <c r="EM6815" s="87" t="s">
        <v>5487</v>
      </c>
      <c r="EN6815" s="87">
        <v>150</v>
      </c>
    </row>
    <row r="6816" spans="137:144" ht="27.6" customHeight="1">
      <c r="EG6816" s="87" t="s">
        <v>2985</v>
      </c>
      <c r="EH6816" s="87" t="s">
        <v>5555</v>
      </c>
      <c r="EI6816" s="87" t="s">
        <v>5556</v>
      </c>
      <c r="EM6816" s="87" t="s">
        <v>5487</v>
      </c>
      <c r="EN6816" s="87">
        <v>100</v>
      </c>
    </row>
    <row r="6817" spans="137:144" ht="27.6" customHeight="1">
      <c r="EG6817" s="87" t="s">
        <v>2985</v>
      </c>
      <c r="EH6817" s="87" t="s">
        <v>3346</v>
      </c>
      <c r="EI6817" s="87" t="s">
        <v>3347</v>
      </c>
      <c r="EM6817" s="87" t="s">
        <v>5487</v>
      </c>
      <c r="EN6817" s="87">
        <v>200</v>
      </c>
    </row>
    <row r="6818" spans="137:144" ht="27.6" customHeight="1">
      <c r="EG6818" s="87" t="s">
        <v>2985</v>
      </c>
      <c r="EH6818" s="87" t="s">
        <v>5557</v>
      </c>
      <c r="EI6818" s="87" t="s">
        <v>5558</v>
      </c>
      <c r="EM6818" s="87" t="s">
        <v>5487</v>
      </c>
      <c r="EN6818" s="87">
        <v>150</v>
      </c>
    </row>
    <row r="6819" spans="137:144" ht="27.6" customHeight="1">
      <c r="EG6819" s="87" t="s">
        <v>2985</v>
      </c>
      <c r="EH6819" s="87" t="s">
        <v>5559</v>
      </c>
      <c r="EI6819" s="87" t="s">
        <v>5560</v>
      </c>
      <c r="EM6819" s="87" t="s">
        <v>5487</v>
      </c>
      <c r="EN6819" s="87">
        <v>100</v>
      </c>
    </row>
    <row r="6820" spans="137:144" ht="27.6" customHeight="1">
      <c r="EG6820" s="87" t="s">
        <v>2985</v>
      </c>
      <c r="EH6820" s="87" t="s">
        <v>3352</v>
      </c>
      <c r="EI6820" s="87" t="s">
        <v>3353</v>
      </c>
      <c r="EM6820" s="87" t="s">
        <v>5487</v>
      </c>
      <c r="EN6820" s="87">
        <v>200</v>
      </c>
    </row>
    <row r="6821" spans="137:144" ht="27.6" customHeight="1">
      <c r="EG6821" s="87" t="s">
        <v>2985</v>
      </c>
      <c r="EH6821" s="87" t="s">
        <v>3354</v>
      </c>
      <c r="EI6821" s="87" t="s">
        <v>3355</v>
      </c>
      <c r="EM6821" s="87" t="s">
        <v>5487</v>
      </c>
      <c r="EN6821" s="87">
        <v>250</v>
      </c>
    </row>
    <row r="6822" spans="137:144" ht="27.6" customHeight="1">
      <c r="EG6822" s="87" t="s">
        <v>2985</v>
      </c>
      <c r="EH6822" s="87" t="s">
        <v>3356</v>
      </c>
      <c r="EI6822" s="87" t="s">
        <v>5561</v>
      </c>
      <c r="EM6822" s="87" t="s">
        <v>5487</v>
      </c>
      <c r="EN6822" s="87">
        <v>50</v>
      </c>
    </row>
    <row r="6823" spans="137:144" ht="27.6" customHeight="1">
      <c r="EG6823" s="87" t="s">
        <v>2985</v>
      </c>
      <c r="EH6823" s="87" t="s">
        <v>3358</v>
      </c>
      <c r="EI6823" s="87" t="s">
        <v>3359</v>
      </c>
      <c r="EM6823" s="87" t="s">
        <v>5487</v>
      </c>
      <c r="EN6823" s="87">
        <v>250</v>
      </c>
    </row>
    <row r="6824" spans="137:144" ht="27.6" customHeight="1">
      <c r="EG6824" s="87" t="s">
        <v>2985</v>
      </c>
      <c r="EH6824" s="87" t="s">
        <v>3360</v>
      </c>
      <c r="EI6824" s="87" t="s">
        <v>3361</v>
      </c>
      <c r="EM6824" s="87" t="s">
        <v>5487</v>
      </c>
      <c r="EN6824" s="87">
        <v>450</v>
      </c>
    </row>
    <row r="6825" spans="137:144" ht="27.6" customHeight="1">
      <c r="EG6825" s="87" t="s">
        <v>2985</v>
      </c>
      <c r="EH6825" s="87" t="s">
        <v>3362</v>
      </c>
      <c r="EI6825" s="87" t="s">
        <v>3363</v>
      </c>
      <c r="EM6825" s="87" t="s">
        <v>5487</v>
      </c>
      <c r="EN6825" s="87">
        <v>200</v>
      </c>
    </row>
    <row r="6826" spans="137:144" ht="27.6" customHeight="1">
      <c r="EG6826" s="87" t="s">
        <v>2985</v>
      </c>
      <c r="EH6826" s="87" t="s">
        <v>3965</v>
      </c>
      <c r="EI6826" s="87" t="s">
        <v>5251</v>
      </c>
      <c r="EM6826" s="87" t="s">
        <v>5487</v>
      </c>
      <c r="EN6826" s="87">
        <v>200</v>
      </c>
    </row>
    <row r="6827" spans="137:144" ht="27.6" customHeight="1">
      <c r="EG6827" s="87" t="s">
        <v>2985</v>
      </c>
      <c r="EH6827" s="87" t="s">
        <v>3364</v>
      </c>
      <c r="EI6827" s="87" t="s">
        <v>3365</v>
      </c>
      <c r="EM6827" s="87" t="s">
        <v>5487</v>
      </c>
      <c r="EN6827" s="87">
        <v>200</v>
      </c>
    </row>
    <row r="6828" spans="137:144" ht="27.6" customHeight="1">
      <c r="EG6828" s="87" t="s">
        <v>2985</v>
      </c>
      <c r="EH6828" s="87" t="s">
        <v>3366</v>
      </c>
      <c r="EI6828" s="87" t="s">
        <v>3367</v>
      </c>
      <c r="EM6828" s="87" t="s">
        <v>5487</v>
      </c>
      <c r="EN6828" s="87">
        <v>350</v>
      </c>
    </row>
    <row r="6829" spans="137:144" ht="27.6" customHeight="1">
      <c r="EG6829" s="87" t="s">
        <v>2985</v>
      </c>
      <c r="EH6829" s="87" t="s">
        <v>3368</v>
      </c>
      <c r="EI6829" s="87" t="s">
        <v>3369</v>
      </c>
      <c r="EM6829" s="87" t="s">
        <v>5487</v>
      </c>
      <c r="EN6829" s="87">
        <v>200</v>
      </c>
    </row>
    <row r="6830" spans="137:144" ht="27.6" customHeight="1">
      <c r="EG6830" s="87" t="s">
        <v>2985</v>
      </c>
      <c r="EH6830" s="87" t="s">
        <v>3370</v>
      </c>
      <c r="EI6830" s="87" t="s">
        <v>3371</v>
      </c>
      <c r="EM6830" s="87" t="s">
        <v>5487</v>
      </c>
      <c r="EN6830" s="87">
        <v>450</v>
      </c>
    </row>
    <row r="6831" spans="137:144" ht="27.6" customHeight="1">
      <c r="EG6831" s="87" t="s">
        <v>2985</v>
      </c>
      <c r="EH6831" s="87" t="s">
        <v>3372</v>
      </c>
      <c r="EI6831" s="87" t="s">
        <v>3373</v>
      </c>
      <c r="EM6831" s="87" t="s">
        <v>5487</v>
      </c>
      <c r="EN6831" s="87">
        <v>300</v>
      </c>
    </row>
    <row r="6832" spans="137:144" ht="27.6" customHeight="1">
      <c r="EG6832" s="87" t="s">
        <v>2985</v>
      </c>
      <c r="EH6832" s="87" t="s">
        <v>5562</v>
      </c>
      <c r="EI6832" s="87" t="s">
        <v>5563</v>
      </c>
      <c r="EM6832" s="87" t="s">
        <v>5487</v>
      </c>
      <c r="EN6832" s="87">
        <v>250</v>
      </c>
    </row>
    <row r="6833" spans="137:144" ht="27.6" customHeight="1">
      <c r="EG6833" s="87" t="s">
        <v>2985</v>
      </c>
      <c r="EH6833" s="87" t="s">
        <v>3374</v>
      </c>
      <c r="EI6833" s="87" t="s">
        <v>3375</v>
      </c>
      <c r="EM6833" s="87" t="s">
        <v>5487</v>
      </c>
      <c r="EN6833" s="87">
        <v>350</v>
      </c>
    </row>
    <row r="6834" spans="137:144" ht="27.6" customHeight="1">
      <c r="EG6834" s="87" t="s">
        <v>2985</v>
      </c>
      <c r="EH6834" s="87" t="s">
        <v>5564</v>
      </c>
      <c r="EI6834" s="87" t="s">
        <v>5565</v>
      </c>
      <c r="EM6834" s="87" t="s">
        <v>5487</v>
      </c>
      <c r="EN6834" s="87">
        <v>400</v>
      </c>
    </row>
    <row r="6835" spans="137:144" ht="27.6" customHeight="1">
      <c r="EG6835" s="87" t="s">
        <v>2985</v>
      </c>
      <c r="EH6835" s="87" t="s">
        <v>5566</v>
      </c>
      <c r="EI6835" s="87" t="s">
        <v>5567</v>
      </c>
      <c r="EM6835" s="87" t="s">
        <v>5487</v>
      </c>
      <c r="EN6835" s="87">
        <v>300</v>
      </c>
    </row>
    <row r="6836" spans="137:144" ht="27.6" customHeight="1">
      <c r="EG6836" s="87" t="s">
        <v>2985</v>
      </c>
      <c r="EH6836" s="87" t="s">
        <v>5568</v>
      </c>
      <c r="EI6836" s="87" t="s">
        <v>5569</v>
      </c>
      <c r="EM6836" s="87" t="s">
        <v>5487</v>
      </c>
      <c r="EN6836" s="87">
        <v>250</v>
      </c>
    </row>
    <row r="6837" spans="137:144" ht="27.6" customHeight="1">
      <c r="EG6837" s="87" t="s">
        <v>2985</v>
      </c>
      <c r="EH6837" s="87" t="s">
        <v>3376</v>
      </c>
      <c r="EI6837" s="87" t="s">
        <v>3377</v>
      </c>
      <c r="EM6837" s="87" t="s">
        <v>5487</v>
      </c>
      <c r="EN6837" s="87">
        <v>600</v>
      </c>
    </row>
    <row r="6838" spans="137:144" ht="27.6" customHeight="1">
      <c r="EG6838" s="87" t="s">
        <v>2985</v>
      </c>
      <c r="EH6838" s="87" t="s">
        <v>3378</v>
      </c>
      <c r="EI6838" s="87" t="s">
        <v>3379</v>
      </c>
      <c r="EM6838" s="87" t="s">
        <v>5487</v>
      </c>
      <c r="EN6838" s="87">
        <v>400</v>
      </c>
    </row>
    <row r="6839" spans="137:144" ht="27.6" customHeight="1">
      <c r="EG6839" s="87" t="s">
        <v>2985</v>
      </c>
      <c r="EH6839" s="87" t="s">
        <v>3380</v>
      </c>
      <c r="EI6839" s="87" t="s">
        <v>3381</v>
      </c>
      <c r="EM6839" s="87" t="s">
        <v>5487</v>
      </c>
      <c r="EN6839" s="87">
        <v>300</v>
      </c>
    </row>
    <row r="6840" spans="137:144" ht="27.6" customHeight="1">
      <c r="EG6840" s="87" t="s">
        <v>2985</v>
      </c>
      <c r="EH6840" s="87" t="s">
        <v>3382</v>
      </c>
      <c r="EI6840" s="87" t="s">
        <v>3383</v>
      </c>
      <c r="EM6840" s="87" t="s">
        <v>5487</v>
      </c>
      <c r="EN6840" s="87">
        <v>300</v>
      </c>
    </row>
    <row r="6841" spans="137:144" ht="27.6" customHeight="1">
      <c r="EG6841" s="87" t="s">
        <v>2985</v>
      </c>
      <c r="EH6841" s="87" t="s">
        <v>3384</v>
      </c>
      <c r="EI6841" s="87" t="s">
        <v>3385</v>
      </c>
      <c r="EM6841" s="87" t="s">
        <v>5487</v>
      </c>
      <c r="EN6841" s="87">
        <v>250</v>
      </c>
    </row>
    <row r="6842" spans="137:144" ht="27.6" customHeight="1">
      <c r="EG6842" s="87" t="s">
        <v>2985</v>
      </c>
      <c r="EH6842" s="87" t="s">
        <v>3386</v>
      </c>
      <c r="EI6842" s="87" t="s">
        <v>3387</v>
      </c>
      <c r="EM6842" s="87" t="s">
        <v>5487</v>
      </c>
      <c r="EN6842" s="87">
        <v>300</v>
      </c>
    </row>
    <row r="6843" spans="137:144" ht="27.6" customHeight="1">
      <c r="EG6843" s="87" t="s">
        <v>2985</v>
      </c>
      <c r="EH6843" s="87" t="s">
        <v>3976</v>
      </c>
      <c r="EI6843" s="87" t="s">
        <v>5252</v>
      </c>
      <c r="EM6843" s="87" t="s">
        <v>5487</v>
      </c>
      <c r="EN6843" s="87">
        <v>350</v>
      </c>
    </row>
    <row r="6844" spans="137:144" ht="27.6" customHeight="1">
      <c r="EG6844" s="87" t="s">
        <v>2985</v>
      </c>
      <c r="EH6844" s="87" t="s">
        <v>3388</v>
      </c>
      <c r="EI6844" s="87" t="s">
        <v>3389</v>
      </c>
      <c r="EM6844" s="87" t="s">
        <v>5487</v>
      </c>
      <c r="EN6844" s="87">
        <v>400</v>
      </c>
    </row>
    <row r="6845" spans="137:144" ht="27.6" customHeight="1">
      <c r="EG6845" s="87" t="s">
        <v>2985</v>
      </c>
      <c r="EH6845" s="87" t="s">
        <v>5570</v>
      </c>
      <c r="EI6845" s="87" t="s">
        <v>5571</v>
      </c>
      <c r="EM6845" s="87" t="s">
        <v>5487</v>
      </c>
      <c r="EN6845" s="87">
        <v>350</v>
      </c>
    </row>
    <row r="6846" spans="137:144" ht="27.6" customHeight="1">
      <c r="EG6846" s="87" t="s">
        <v>2985</v>
      </c>
      <c r="EH6846" s="87" t="s">
        <v>3390</v>
      </c>
      <c r="EI6846" s="87" t="s">
        <v>3391</v>
      </c>
      <c r="EM6846" s="87" t="s">
        <v>5487</v>
      </c>
      <c r="EN6846" s="87">
        <v>350</v>
      </c>
    </row>
    <row r="6847" spans="137:144" ht="27.6" customHeight="1">
      <c r="EG6847" s="87" t="s">
        <v>2985</v>
      </c>
      <c r="EH6847" s="87" t="s">
        <v>3392</v>
      </c>
      <c r="EI6847" s="87" t="s">
        <v>3393</v>
      </c>
      <c r="EM6847" s="87" t="s">
        <v>5487</v>
      </c>
      <c r="EN6847" s="87">
        <v>300</v>
      </c>
    </row>
    <row r="6848" spans="137:144" ht="27.6" customHeight="1">
      <c r="EG6848" s="87" t="s">
        <v>2985</v>
      </c>
      <c r="EH6848" s="87" t="s">
        <v>3394</v>
      </c>
      <c r="EI6848" s="87" t="s">
        <v>3395</v>
      </c>
      <c r="EM6848" s="87" t="s">
        <v>5487</v>
      </c>
      <c r="EN6848" s="87">
        <v>350</v>
      </c>
    </row>
    <row r="6849" spans="137:144" ht="27.6" customHeight="1">
      <c r="EG6849" s="87" t="s">
        <v>2985</v>
      </c>
      <c r="EH6849" s="87" t="s">
        <v>3396</v>
      </c>
      <c r="EI6849" s="87" t="s">
        <v>3397</v>
      </c>
      <c r="EM6849" s="87" t="s">
        <v>5487</v>
      </c>
      <c r="EN6849" s="87">
        <v>200</v>
      </c>
    </row>
    <row r="6850" spans="137:144" ht="27.6" customHeight="1">
      <c r="EG6850" s="87" t="s">
        <v>2985</v>
      </c>
      <c r="EH6850" s="87" t="s">
        <v>3398</v>
      </c>
      <c r="EI6850" s="87" t="s">
        <v>3399</v>
      </c>
      <c r="EM6850" s="87" t="s">
        <v>5487</v>
      </c>
      <c r="EN6850" s="87">
        <v>300</v>
      </c>
    </row>
    <row r="6851" spans="137:144" ht="27.6" customHeight="1">
      <c r="EG6851" s="87" t="s">
        <v>2985</v>
      </c>
      <c r="EH6851" s="87" t="s">
        <v>3400</v>
      </c>
      <c r="EI6851" s="87" t="s">
        <v>3401</v>
      </c>
      <c r="EM6851" s="87" t="s">
        <v>5487</v>
      </c>
      <c r="EN6851" s="87">
        <v>400</v>
      </c>
    </row>
    <row r="6852" spans="137:144" ht="27.6" customHeight="1">
      <c r="EG6852" s="87" t="s">
        <v>2985</v>
      </c>
      <c r="EH6852" s="87" t="s">
        <v>3402</v>
      </c>
      <c r="EI6852" s="87" t="s">
        <v>3403</v>
      </c>
      <c r="EM6852" s="87" t="s">
        <v>5487</v>
      </c>
      <c r="EN6852" s="87">
        <v>650</v>
      </c>
    </row>
    <row r="6853" spans="137:144" ht="27.6" customHeight="1">
      <c r="EG6853" s="87" t="s">
        <v>2985</v>
      </c>
      <c r="EH6853" s="87" t="s">
        <v>3979</v>
      </c>
      <c r="EI6853" s="87" t="s">
        <v>5253</v>
      </c>
      <c r="EM6853" s="87" t="s">
        <v>5487</v>
      </c>
      <c r="EN6853" s="87">
        <v>350</v>
      </c>
    </row>
    <row r="6854" spans="137:144" ht="27.6" customHeight="1">
      <c r="EG6854" s="87" t="s">
        <v>2985</v>
      </c>
      <c r="EH6854" s="87" t="s">
        <v>3981</v>
      </c>
      <c r="EI6854" s="87" t="s">
        <v>5254</v>
      </c>
      <c r="EM6854" s="87" t="s">
        <v>5487</v>
      </c>
      <c r="EN6854" s="87">
        <v>500</v>
      </c>
    </row>
    <row r="6855" spans="137:144" ht="27.6" customHeight="1">
      <c r="EG6855" s="87" t="s">
        <v>2985</v>
      </c>
      <c r="EH6855" s="87" t="s">
        <v>3983</v>
      </c>
      <c r="EI6855" s="87" t="s">
        <v>5255</v>
      </c>
      <c r="EM6855" s="87" t="s">
        <v>5487</v>
      </c>
      <c r="EN6855" s="87">
        <v>450</v>
      </c>
    </row>
    <row r="6856" spans="137:144" ht="27.6" customHeight="1">
      <c r="EG6856" s="87" t="s">
        <v>2985</v>
      </c>
      <c r="EH6856" s="87" t="s">
        <v>3404</v>
      </c>
      <c r="EI6856" s="87" t="s">
        <v>3405</v>
      </c>
      <c r="EM6856" s="87" t="s">
        <v>5487</v>
      </c>
      <c r="EN6856" s="87">
        <v>450</v>
      </c>
    </row>
    <row r="6857" spans="137:144" ht="27.6" customHeight="1">
      <c r="EG6857" s="87" t="s">
        <v>2985</v>
      </c>
      <c r="EH6857" s="87" t="s">
        <v>3986</v>
      </c>
      <c r="EI6857" s="87" t="s">
        <v>5256</v>
      </c>
      <c r="EM6857" s="87" t="s">
        <v>5487</v>
      </c>
      <c r="EN6857" s="87">
        <v>250</v>
      </c>
    </row>
    <row r="6858" spans="137:144" ht="27.6" customHeight="1">
      <c r="EG6858" s="87" t="s">
        <v>2985</v>
      </c>
      <c r="EH6858" s="87" t="s">
        <v>3988</v>
      </c>
      <c r="EI6858" s="87" t="s">
        <v>5257</v>
      </c>
      <c r="EM6858" s="87" t="s">
        <v>5487</v>
      </c>
      <c r="EN6858" s="87">
        <v>650</v>
      </c>
    </row>
    <row r="6859" spans="137:144" ht="27.6" customHeight="1">
      <c r="EG6859" s="87" t="s">
        <v>2985</v>
      </c>
      <c r="EH6859" s="87" t="s">
        <v>3990</v>
      </c>
      <c r="EI6859" s="87" t="s">
        <v>5258</v>
      </c>
      <c r="EM6859" s="87" t="s">
        <v>5487</v>
      </c>
      <c r="EN6859" s="87">
        <v>300</v>
      </c>
    </row>
    <row r="6860" spans="137:144" ht="27.6" customHeight="1">
      <c r="EG6860" s="87" t="s">
        <v>2985</v>
      </c>
      <c r="EH6860" s="87" t="s">
        <v>3408</v>
      </c>
      <c r="EI6860" s="87" t="s">
        <v>5572</v>
      </c>
      <c r="EM6860" s="87" t="s">
        <v>5487</v>
      </c>
      <c r="EN6860" s="87">
        <v>300</v>
      </c>
    </row>
    <row r="6861" spans="137:144" ht="27.6" customHeight="1">
      <c r="EG6861" s="87" t="s">
        <v>2985</v>
      </c>
      <c r="EH6861" s="87" t="s">
        <v>3410</v>
      </c>
      <c r="EI6861" s="87" t="s">
        <v>5573</v>
      </c>
      <c r="EM6861" s="87" t="s">
        <v>5487</v>
      </c>
      <c r="EN6861" s="87">
        <v>350</v>
      </c>
    </row>
    <row r="6862" spans="137:144" ht="27.6" customHeight="1">
      <c r="EG6862" s="87" t="s">
        <v>2985</v>
      </c>
      <c r="EH6862" s="87" t="s">
        <v>5574</v>
      </c>
      <c r="EI6862" s="87" t="s">
        <v>5575</v>
      </c>
      <c r="EM6862" s="87" t="s">
        <v>5487</v>
      </c>
      <c r="EN6862" s="87">
        <v>400</v>
      </c>
    </row>
    <row r="6863" spans="137:144" ht="27.6" customHeight="1">
      <c r="EG6863" s="87" t="s">
        <v>2985</v>
      </c>
      <c r="EH6863" s="87" t="s">
        <v>5576</v>
      </c>
      <c r="EI6863" s="87" t="s">
        <v>5577</v>
      </c>
      <c r="EM6863" s="87" t="s">
        <v>5487</v>
      </c>
      <c r="EN6863" s="87">
        <v>400</v>
      </c>
    </row>
    <row r="6864" spans="137:144" ht="27.6" customHeight="1">
      <c r="EG6864" s="87" t="s">
        <v>2985</v>
      </c>
      <c r="EH6864" s="87" t="s">
        <v>5578</v>
      </c>
      <c r="EI6864" s="87" t="s">
        <v>5579</v>
      </c>
      <c r="EM6864" s="87" t="s">
        <v>5487</v>
      </c>
      <c r="EN6864" s="87">
        <v>200</v>
      </c>
    </row>
    <row r="6865" spans="137:144" ht="27.6" customHeight="1">
      <c r="EG6865" s="87" t="s">
        <v>2985</v>
      </c>
      <c r="EH6865" s="87" t="s">
        <v>3412</v>
      </c>
      <c r="EI6865" s="87" t="s">
        <v>3413</v>
      </c>
      <c r="EM6865" s="87" t="s">
        <v>5487</v>
      </c>
      <c r="EN6865" s="87">
        <v>200</v>
      </c>
    </row>
    <row r="6866" spans="137:144" ht="27.6" customHeight="1">
      <c r="EG6866" s="87" t="s">
        <v>2985</v>
      </c>
      <c r="EH6866" s="87" t="s">
        <v>3414</v>
      </c>
      <c r="EI6866" s="87" t="s">
        <v>3415</v>
      </c>
      <c r="EM6866" s="87" t="s">
        <v>5487</v>
      </c>
      <c r="EN6866" s="87">
        <v>150</v>
      </c>
    </row>
    <row r="6867" spans="137:144" ht="27.6" customHeight="1">
      <c r="EG6867" s="87" t="s">
        <v>2985</v>
      </c>
      <c r="EH6867" s="87" t="s">
        <v>3416</v>
      </c>
      <c r="EI6867" s="87" t="s">
        <v>3417</v>
      </c>
      <c r="EM6867" s="87" t="s">
        <v>5487</v>
      </c>
      <c r="EN6867" s="87">
        <v>700</v>
      </c>
    </row>
    <row r="6868" spans="137:144" ht="27.6" customHeight="1">
      <c r="EG6868" s="87" t="s">
        <v>2985</v>
      </c>
      <c r="EH6868" s="87" t="s">
        <v>3992</v>
      </c>
      <c r="EI6868" s="87" t="s">
        <v>5259</v>
      </c>
      <c r="EM6868" s="87" t="s">
        <v>5487</v>
      </c>
      <c r="EN6868" s="87">
        <v>300</v>
      </c>
    </row>
    <row r="6869" spans="137:144" ht="27.6" customHeight="1">
      <c r="EG6869" s="87" t="s">
        <v>2985</v>
      </c>
      <c r="EH6869" s="87" t="s">
        <v>3994</v>
      </c>
      <c r="EI6869" s="87" t="s">
        <v>5260</v>
      </c>
      <c r="EM6869" s="87" t="s">
        <v>5487</v>
      </c>
      <c r="EN6869" s="87">
        <v>400</v>
      </c>
    </row>
    <row r="6870" spans="137:144" ht="27.6" customHeight="1">
      <c r="EG6870" s="87" t="s">
        <v>2985</v>
      </c>
      <c r="EH6870" s="87" t="s">
        <v>3996</v>
      </c>
      <c r="EI6870" s="87" t="s">
        <v>5261</v>
      </c>
      <c r="EM6870" s="87" t="s">
        <v>5487</v>
      </c>
      <c r="EN6870" s="87">
        <v>150</v>
      </c>
    </row>
    <row r="6871" spans="137:144" ht="27.6" customHeight="1">
      <c r="EG6871" s="87" t="s">
        <v>2985</v>
      </c>
      <c r="EH6871" s="87" t="s">
        <v>3418</v>
      </c>
      <c r="EI6871" s="87" t="s">
        <v>3419</v>
      </c>
      <c r="EM6871" s="87" t="s">
        <v>5487</v>
      </c>
      <c r="EN6871" s="87">
        <v>550</v>
      </c>
    </row>
    <row r="6872" spans="137:144" ht="27.6" customHeight="1">
      <c r="EG6872" s="87" t="s">
        <v>2985</v>
      </c>
      <c r="EH6872" s="87" t="s">
        <v>5580</v>
      </c>
      <c r="EI6872" s="87" t="s">
        <v>5581</v>
      </c>
      <c r="EM6872" s="87" t="s">
        <v>5487</v>
      </c>
      <c r="EN6872" s="87">
        <v>400</v>
      </c>
    </row>
    <row r="6873" spans="137:144" ht="27.6" customHeight="1">
      <c r="EG6873" s="87" t="s">
        <v>2985</v>
      </c>
      <c r="EH6873" s="87" t="s">
        <v>3422</v>
      </c>
      <c r="EI6873" s="87" t="s">
        <v>3423</v>
      </c>
      <c r="EM6873" s="87" t="s">
        <v>5487</v>
      </c>
      <c r="EN6873" s="87">
        <v>400</v>
      </c>
    </row>
    <row r="6874" spans="137:144" ht="27.6" customHeight="1">
      <c r="EG6874" s="87" t="s">
        <v>2985</v>
      </c>
      <c r="EH6874" s="87" t="s">
        <v>3424</v>
      </c>
      <c r="EI6874" s="87" t="s">
        <v>3425</v>
      </c>
      <c r="EM6874" s="87" t="s">
        <v>5487</v>
      </c>
      <c r="EN6874" s="87">
        <v>600</v>
      </c>
    </row>
    <row r="6875" spans="137:144" ht="27.6" customHeight="1">
      <c r="EG6875" s="87" t="s">
        <v>2985</v>
      </c>
      <c r="EH6875" s="87" t="s">
        <v>3426</v>
      </c>
      <c r="EI6875" s="87" t="s">
        <v>3427</v>
      </c>
      <c r="EM6875" s="87" t="s">
        <v>5487</v>
      </c>
      <c r="EN6875" s="87">
        <v>300</v>
      </c>
    </row>
    <row r="6876" spans="137:144" ht="27.6" customHeight="1">
      <c r="EG6876" s="87" t="s">
        <v>2985</v>
      </c>
      <c r="EH6876" s="87" t="s">
        <v>3428</v>
      </c>
      <c r="EI6876" s="87" t="s">
        <v>3429</v>
      </c>
      <c r="EM6876" s="87" t="s">
        <v>5487</v>
      </c>
      <c r="EN6876" s="87">
        <v>350</v>
      </c>
    </row>
    <row r="6877" spans="137:144" ht="27.6" customHeight="1">
      <c r="EG6877" s="87" t="s">
        <v>2985</v>
      </c>
      <c r="EH6877" s="87" t="s">
        <v>5582</v>
      </c>
      <c r="EI6877" s="87" t="s">
        <v>5583</v>
      </c>
      <c r="EM6877" s="87" t="s">
        <v>5487</v>
      </c>
      <c r="EN6877" s="87">
        <v>400</v>
      </c>
    </row>
    <row r="6878" spans="137:144" ht="27.6" customHeight="1">
      <c r="EG6878" s="87" t="s">
        <v>2985</v>
      </c>
      <c r="EH6878" s="87" t="s">
        <v>5584</v>
      </c>
      <c r="EI6878" s="87" t="s">
        <v>5585</v>
      </c>
      <c r="EM6878" s="87" t="s">
        <v>5487</v>
      </c>
      <c r="EN6878" s="87">
        <v>350</v>
      </c>
    </row>
    <row r="6879" spans="137:144" ht="27.6" customHeight="1">
      <c r="EG6879" s="87" t="s">
        <v>2985</v>
      </c>
      <c r="EH6879" s="87" t="s">
        <v>5586</v>
      </c>
      <c r="EI6879" s="87" t="s">
        <v>5587</v>
      </c>
      <c r="EM6879" s="87" t="s">
        <v>5487</v>
      </c>
      <c r="EN6879" s="87">
        <v>400</v>
      </c>
    </row>
    <row r="6880" spans="137:144" ht="27.6" customHeight="1">
      <c r="EG6880" s="87" t="s">
        <v>2985</v>
      </c>
      <c r="EH6880" s="87" t="s">
        <v>3430</v>
      </c>
      <c r="EI6880" s="87" t="s">
        <v>3431</v>
      </c>
      <c r="EM6880" s="87" t="s">
        <v>5487</v>
      </c>
      <c r="EN6880" s="87">
        <v>350</v>
      </c>
    </row>
    <row r="6881" spans="137:144" ht="27.6" customHeight="1">
      <c r="EG6881" s="87" t="s">
        <v>2985</v>
      </c>
      <c r="EH6881" s="87" t="s">
        <v>4003</v>
      </c>
      <c r="EI6881" s="87" t="s">
        <v>5264</v>
      </c>
      <c r="EM6881" s="87" t="s">
        <v>5487</v>
      </c>
      <c r="EN6881" s="87">
        <v>300</v>
      </c>
    </row>
    <row r="6882" spans="137:144" ht="27.6" customHeight="1">
      <c r="EG6882" s="87" t="s">
        <v>2985</v>
      </c>
      <c r="EH6882" s="87" t="s">
        <v>3432</v>
      </c>
      <c r="EI6882" s="87" t="s">
        <v>3433</v>
      </c>
      <c r="EM6882" s="87" t="s">
        <v>5487</v>
      </c>
      <c r="EN6882" s="87">
        <v>450</v>
      </c>
    </row>
    <row r="6883" spans="137:144" ht="27.6" customHeight="1">
      <c r="EG6883" s="87" t="s">
        <v>2985</v>
      </c>
      <c r="EH6883" s="87" t="s">
        <v>3434</v>
      </c>
      <c r="EI6883" s="87" t="s">
        <v>3435</v>
      </c>
      <c r="EM6883" s="87" t="s">
        <v>5487</v>
      </c>
      <c r="EN6883" s="87">
        <v>200</v>
      </c>
    </row>
    <row r="6884" spans="137:144" ht="27.6" customHeight="1">
      <c r="EG6884" s="87" t="s">
        <v>2985</v>
      </c>
      <c r="EH6884" s="87" t="s">
        <v>4007</v>
      </c>
      <c r="EI6884" s="87" t="s">
        <v>5265</v>
      </c>
      <c r="EM6884" s="87" t="s">
        <v>5487</v>
      </c>
      <c r="EN6884" s="87">
        <v>300</v>
      </c>
    </row>
    <row r="6885" spans="137:144" ht="27.6" customHeight="1">
      <c r="EG6885" s="87" t="s">
        <v>2985</v>
      </c>
      <c r="EH6885" s="87" t="s">
        <v>3436</v>
      </c>
      <c r="EI6885" s="87" t="s">
        <v>3437</v>
      </c>
      <c r="EM6885" s="87" t="s">
        <v>5487</v>
      </c>
      <c r="EN6885" s="87">
        <v>300</v>
      </c>
    </row>
    <row r="6886" spans="137:144" ht="27.6" customHeight="1">
      <c r="EG6886" s="87" t="s">
        <v>2985</v>
      </c>
      <c r="EH6886" s="87" t="s">
        <v>5588</v>
      </c>
      <c r="EI6886" s="87" t="s">
        <v>5589</v>
      </c>
      <c r="EM6886" s="87" t="s">
        <v>5487</v>
      </c>
      <c r="EN6886" s="87">
        <v>200</v>
      </c>
    </row>
    <row r="6887" spans="137:144" ht="27.6" customHeight="1">
      <c r="EG6887" s="87" t="s">
        <v>2985</v>
      </c>
      <c r="EH6887" s="87" t="s">
        <v>5590</v>
      </c>
      <c r="EI6887" s="87" t="s">
        <v>5591</v>
      </c>
      <c r="EM6887" s="87" t="s">
        <v>5487</v>
      </c>
      <c r="EN6887" s="87">
        <v>100</v>
      </c>
    </row>
    <row r="6888" spans="137:144" ht="27.6" customHeight="1">
      <c r="EG6888" s="87" t="s">
        <v>2985</v>
      </c>
      <c r="EH6888" s="87" t="s">
        <v>5592</v>
      </c>
      <c r="EI6888" s="87" t="s">
        <v>5593</v>
      </c>
      <c r="EM6888" s="87" t="s">
        <v>5487</v>
      </c>
      <c r="EN6888" s="87">
        <v>300</v>
      </c>
    </row>
    <row r="6889" spans="137:144" ht="27.6" customHeight="1">
      <c r="EG6889" s="87" t="s">
        <v>2985</v>
      </c>
      <c r="EH6889" s="87" t="s">
        <v>4009</v>
      </c>
      <c r="EI6889" s="87" t="s">
        <v>5266</v>
      </c>
      <c r="EM6889" s="87" t="s">
        <v>5487</v>
      </c>
      <c r="EN6889" s="87">
        <v>200</v>
      </c>
    </row>
    <row r="6890" spans="137:144" ht="27.6" customHeight="1">
      <c r="EG6890" s="87" t="s">
        <v>2985</v>
      </c>
      <c r="EH6890" s="87" t="s">
        <v>4011</v>
      </c>
      <c r="EI6890" s="87" t="s">
        <v>5267</v>
      </c>
      <c r="EM6890" s="87" t="s">
        <v>5487</v>
      </c>
      <c r="EN6890" s="87">
        <v>250</v>
      </c>
    </row>
    <row r="6891" spans="137:144" ht="27.6" customHeight="1">
      <c r="EG6891" s="87" t="s">
        <v>2985</v>
      </c>
      <c r="EH6891" s="87" t="s">
        <v>4013</v>
      </c>
      <c r="EI6891" s="87" t="s">
        <v>5268</v>
      </c>
      <c r="EM6891" s="87" t="s">
        <v>5487</v>
      </c>
      <c r="EN6891" s="87">
        <v>250</v>
      </c>
    </row>
    <row r="6892" spans="137:144" ht="27.6" customHeight="1">
      <c r="EG6892" s="87" t="s">
        <v>2985</v>
      </c>
      <c r="EH6892" s="87" t="s">
        <v>4015</v>
      </c>
      <c r="EI6892" s="87" t="s">
        <v>5269</v>
      </c>
      <c r="EM6892" s="87" t="s">
        <v>5487</v>
      </c>
      <c r="EN6892" s="87">
        <v>200</v>
      </c>
    </row>
    <row r="6893" spans="137:144" ht="27.6" customHeight="1">
      <c r="EG6893" s="87" t="s">
        <v>2985</v>
      </c>
      <c r="EH6893" s="87" t="s">
        <v>5594</v>
      </c>
      <c r="EI6893" s="87" t="s">
        <v>5595</v>
      </c>
      <c r="EM6893" s="87" t="s">
        <v>5487</v>
      </c>
      <c r="EN6893" s="87">
        <v>500</v>
      </c>
    </row>
    <row r="6894" spans="137:144" ht="27.6" customHeight="1">
      <c r="EG6894" s="87" t="s">
        <v>2985</v>
      </c>
      <c r="EH6894" s="87" t="s">
        <v>3440</v>
      </c>
      <c r="EI6894" s="87" t="s">
        <v>3441</v>
      </c>
      <c r="EM6894" s="87" t="s">
        <v>5487</v>
      </c>
      <c r="EN6894" s="87">
        <v>450</v>
      </c>
    </row>
    <row r="6895" spans="137:144" ht="27.6" customHeight="1">
      <c r="EG6895" s="87" t="s">
        <v>2985</v>
      </c>
      <c r="EH6895" s="87" t="s">
        <v>3442</v>
      </c>
      <c r="EI6895" s="87" t="s">
        <v>3443</v>
      </c>
      <c r="EM6895" s="87" t="s">
        <v>5487</v>
      </c>
      <c r="EN6895" s="87">
        <v>350</v>
      </c>
    </row>
    <row r="6896" spans="137:144" ht="27.6" customHeight="1">
      <c r="EG6896" s="87" t="s">
        <v>2985</v>
      </c>
      <c r="EH6896" s="87" t="s">
        <v>3444</v>
      </c>
      <c r="EI6896" s="87" t="s">
        <v>3445</v>
      </c>
      <c r="EM6896" s="87" t="s">
        <v>5487</v>
      </c>
      <c r="EN6896" s="87">
        <v>300</v>
      </c>
    </row>
    <row r="6897" spans="137:144" ht="27.6" customHeight="1">
      <c r="EG6897" s="87" t="s">
        <v>2985</v>
      </c>
      <c r="EH6897" s="87" t="s">
        <v>4017</v>
      </c>
      <c r="EI6897" s="87" t="s">
        <v>5270</v>
      </c>
      <c r="EM6897" s="87" t="s">
        <v>5487</v>
      </c>
      <c r="EN6897" s="87">
        <v>50</v>
      </c>
    </row>
    <row r="6898" spans="137:144" ht="27.6" customHeight="1">
      <c r="EG6898" s="87" t="s">
        <v>2985</v>
      </c>
      <c r="EH6898" s="87" t="s">
        <v>4019</v>
      </c>
      <c r="EI6898" s="87" t="s">
        <v>5271</v>
      </c>
      <c r="EM6898" s="87" t="s">
        <v>5487</v>
      </c>
      <c r="EN6898" s="87">
        <v>50</v>
      </c>
    </row>
    <row r="6899" spans="137:144" ht="27.6" customHeight="1">
      <c r="EG6899" s="87" t="s">
        <v>2985</v>
      </c>
      <c r="EH6899" s="87" t="s">
        <v>4021</v>
      </c>
      <c r="EI6899" s="87" t="s">
        <v>5272</v>
      </c>
      <c r="EM6899" s="87" t="s">
        <v>5487</v>
      </c>
      <c r="EN6899" s="87">
        <v>100</v>
      </c>
    </row>
    <row r="6900" spans="137:144" ht="27.6" customHeight="1">
      <c r="EG6900" s="87" t="s">
        <v>2985</v>
      </c>
      <c r="EH6900" s="87" t="s">
        <v>3448</v>
      </c>
      <c r="EI6900" s="87" t="s">
        <v>4023</v>
      </c>
      <c r="EM6900" s="87" t="s">
        <v>5487</v>
      </c>
      <c r="EN6900" s="87">
        <v>200</v>
      </c>
    </row>
    <row r="6901" spans="137:144" ht="27.6" customHeight="1">
      <c r="EG6901" s="87" t="s">
        <v>2985</v>
      </c>
      <c r="EH6901" s="87" t="s">
        <v>3450</v>
      </c>
      <c r="EI6901" s="87" t="s">
        <v>3451</v>
      </c>
      <c r="EM6901" s="87" t="s">
        <v>5487</v>
      </c>
      <c r="EN6901" s="87">
        <v>300</v>
      </c>
    </row>
    <row r="6902" spans="137:144" ht="27.6" customHeight="1">
      <c r="EG6902" s="87" t="s">
        <v>2985</v>
      </c>
      <c r="EH6902" s="87" t="s">
        <v>3452</v>
      </c>
      <c r="EI6902" s="87" t="s">
        <v>3453</v>
      </c>
      <c r="EM6902" s="87" t="s">
        <v>5487</v>
      </c>
      <c r="EN6902" s="87">
        <v>250</v>
      </c>
    </row>
    <row r="6903" spans="137:144" ht="27.6" customHeight="1">
      <c r="EG6903" s="87" t="s">
        <v>2985</v>
      </c>
      <c r="EH6903" s="87" t="s">
        <v>3454</v>
      </c>
      <c r="EI6903" s="87" t="s">
        <v>3455</v>
      </c>
      <c r="EM6903" s="87" t="s">
        <v>5487</v>
      </c>
      <c r="EN6903" s="87">
        <v>250</v>
      </c>
    </row>
    <row r="6904" spans="137:144" ht="27.6" customHeight="1">
      <c r="EG6904" s="87" t="s">
        <v>2985</v>
      </c>
      <c r="EH6904" s="87" t="s">
        <v>3456</v>
      </c>
      <c r="EI6904" s="87" t="s">
        <v>3457</v>
      </c>
      <c r="EM6904" s="87" t="s">
        <v>5487</v>
      </c>
      <c r="EN6904" s="87">
        <v>250</v>
      </c>
    </row>
    <row r="6905" spans="137:144" ht="27.6" customHeight="1">
      <c r="EG6905" s="87" t="s">
        <v>2985</v>
      </c>
      <c r="EH6905" s="87" t="s">
        <v>3458</v>
      </c>
      <c r="EI6905" s="87" t="s">
        <v>3459</v>
      </c>
      <c r="EM6905" s="87" t="s">
        <v>5487</v>
      </c>
      <c r="EN6905" s="87">
        <v>200</v>
      </c>
    </row>
    <row r="6906" spans="137:144" ht="27.6" customHeight="1">
      <c r="EG6906" s="87" t="s">
        <v>2985</v>
      </c>
      <c r="EH6906" s="87" t="s">
        <v>3460</v>
      </c>
      <c r="EI6906" s="87" t="s">
        <v>3461</v>
      </c>
      <c r="EM6906" s="87" t="s">
        <v>5487</v>
      </c>
      <c r="EN6906" s="87">
        <v>150</v>
      </c>
    </row>
    <row r="6907" spans="137:144" ht="27.6" customHeight="1">
      <c r="EG6907" s="87" t="s">
        <v>2985</v>
      </c>
      <c r="EH6907" s="87" t="s">
        <v>3462</v>
      </c>
      <c r="EI6907" s="87" t="s">
        <v>3463</v>
      </c>
      <c r="EM6907" s="87" t="s">
        <v>5487</v>
      </c>
      <c r="EN6907" s="87">
        <v>50</v>
      </c>
    </row>
    <row r="6908" spans="137:144" ht="27.6" customHeight="1">
      <c r="EG6908" s="87" t="s">
        <v>2985</v>
      </c>
      <c r="EH6908" s="87" t="s">
        <v>4025</v>
      </c>
      <c r="EI6908" s="87" t="s">
        <v>5273</v>
      </c>
      <c r="EM6908" s="87" t="s">
        <v>5487</v>
      </c>
      <c r="EN6908" s="87">
        <v>350</v>
      </c>
    </row>
    <row r="6909" spans="137:144" ht="27.6" customHeight="1">
      <c r="EG6909" s="87" t="s">
        <v>2985</v>
      </c>
      <c r="EH6909" s="87" t="s">
        <v>4027</v>
      </c>
      <c r="EI6909" s="87" t="s">
        <v>5274</v>
      </c>
      <c r="EM6909" s="87" t="s">
        <v>5487</v>
      </c>
      <c r="EN6909" s="87">
        <v>250</v>
      </c>
    </row>
    <row r="6910" spans="137:144" ht="27.6" customHeight="1">
      <c r="EG6910" s="87" t="s">
        <v>2985</v>
      </c>
      <c r="EH6910" s="87" t="s">
        <v>4029</v>
      </c>
      <c r="EI6910" s="87" t="s">
        <v>5275</v>
      </c>
      <c r="EM6910" s="87" t="s">
        <v>5487</v>
      </c>
      <c r="EN6910" s="87">
        <v>350</v>
      </c>
    </row>
    <row r="6911" spans="137:144" ht="27.6" customHeight="1">
      <c r="EG6911" s="87" t="s">
        <v>2985</v>
      </c>
      <c r="EH6911" s="87" t="s">
        <v>3464</v>
      </c>
      <c r="EI6911" s="87" t="s">
        <v>3465</v>
      </c>
      <c r="EM6911" s="87" t="s">
        <v>5487</v>
      </c>
      <c r="EN6911" s="87">
        <v>250</v>
      </c>
    </row>
    <row r="6912" spans="137:144" ht="27.6" customHeight="1">
      <c r="EG6912" s="87" t="s">
        <v>2985</v>
      </c>
      <c r="EH6912" s="87" t="s">
        <v>5596</v>
      </c>
      <c r="EI6912" s="87" t="s">
        <v>5597</v>
      </c>
      <c r="EM6912" s="87" t="s">
        <v>5487</v>
      </c>
      <c r="EN6912" s="87">
        <v>250</v>
      </c>
    </row>
    <row r="6913" spans="137:144" ht="27.6" customHeight="1">
      <c r="EG6913" s="87" t="s">
        <v>2985</v>
      </c>
      <c r="EH6913" s="87" t="s">
        <v>5598</v>
      </c>
      <c r="EI6913" s="87" t="s">
        <v>5599</v>
      </c>
      <c r="EM6913" s="87" t="s">
        <v>5487</v>
      </c>
      <c r="EN6913" s="87">
        <v>150</v>
      </c>
    </row>
    <row r="6914" spans="137:144" ht="27.6" customHeight="1">
      <c r="EG6914" s="87" t="s">
        <v>2985</v>
      </c>
      <c r="EH6914" s="87" t="s">
        <v>5600</v>
      </c>
      <c r="EI6914" s="87" t="s">
        <v>5601</v>
      </c>
      <c r="EM6914" s="87" t="s">
        <v>5487</v>
      </c>
      <c r="EN6914" s="87">
        <v>150</v>
      </c>
    </row>
    <row r="6915" spans="137:144" ht="27.6" customHeight="1">
      <c r="EG6915" s="87" t="s">
        <v>2985</v>
      </c>
      <c r="EH6915" s="87" t="s">
        <v>4031</v>
      </c>
      <c r="EI6915" s="87" t="s">
        <v>5276</v>
      </c>
      <c r="EM6915" s="87" t="s">
        <v>5487</v>
      </c>
      <c r="EN6915" s="87">
        <v>100</v>
      </c>
    </row>
    <row r="6916" spans="137:144" ht="27.6" customHeight="1">
      <c r="EG6916" s="87" t="s">
        <v>2985</v>
      </c>
      <c r="EH6916" s="87" t="s">
        <v>4033</v>
      </c>
      <c r="EI6916" s="87" t="s">
        <v>4971</v>
      </c>
      <c r="EM6916" s="87" t="s">
        <v>5487</v>
      </c>
      <c r="EN6916" s="87">
        <v>100</v>
      </c>
    </row>
    <row r="6917" spans="137:144" ht="27.6" customHeight="1">
      <c r="EG6917" s="87" t="s">
        <v>2985</v>
      </c>
      <c r="EH6917" s="87" t="s">
        <v>3468</v>
      </c>
      <c r="EI6917" s="87" t="s">
        <v>3469</v>
      </c>
      <c r="EM6917" s="87" t="s">
        <v>5487</v>
      </c>
      <c r="EN6917" s="87">
        <v>200</v>
      </c>
    </row>
    <row r="6918" spans="137:144" ht="27.6" customHeight="1">
      <c r="EG6918" s="87" t="s">
        <v>2985</v>
      </c>
      <c r="EH6918" s="87" t="s">
        <v>5602</v>
      </c>
      <c r="EI6918" s="87" t="s">
        <v>5603</v>
      </c>
      <c r="EM6918" s="87" t="s">
        <v>5487</v>
      </c>
      <c r="EN6918" s="87">
        <v>150</v>
      </c>
    </row>
    <row r="6919" spans="137:144" ht="27.6" customHeight="1">
      <c r="EG6919" s="87" t="s">
        <v>2985</v>
      </c>
      <c r="EH6919" s="87" t="s">
        <v>5604</v>
      </c>
      <c r="EI6919" s="87" t="s">
        <v>5605</v>
      </c>
      <c r="EM6919" s="87" t="s">
        <v>5487</v>
      </c>
      <c r="EN6919" s="87">
        <v>50</v>
      </c>
    </row>
    <row r="6920" spans="137:144" ht="27.6" customHeight="1">
      <c r="EG6920" s="87" t="s">
        <v>2985</v>
      </c>
      <c r="EH6920" s="87" t="s">
        <v>5606</v>
      </c>
      <c r="EI6920" s="87" t="s">
        <v>5607</v>
      </c>
      <c r="EM6920" s="87" t="s">
        <v>5487</v>
      </c>
      <c r="EN6920" s="87">
        <v>100</v>
      </c>
    </row>
    <row r="6921" spans="137:144" ht="27.6" customHeight="1">
      <c r="EG6921" s="87" t="s">
        <v>2985</v>
      </c>
      <c r="EH6921" s="87" t="s">
        <v>5608</v>
      </c>
      <c r="EI6921" s="87" t="s">
        <v>5609</v>
      </c>
      <c r="EM6921" s="87" t="s">
        <v>5487</v>
      </c>
      <c r="EN6921" s="87">
        <v>50</v>
      </c>
    </row>
    <row r="6922" spans="137:144" ht="27.6" customHeight="1">
      <c r="EG6922" s="87" t="s">
        <v>2985</v>
      </c>
      <c r="EH6922" s="87" t="s">
        <v>5610</v>
      </c>
      <c r="EI6922" s="87" t="s">
        <v>5611</v>
      </c>
      <c r="EM6922" s="87" t="s">
        <v>5487</v>
      </c>
      <c r="EN6922" s="87">
        <v>100</v>
      </c>
    </row>
    <row r="6923" spans="137:144" ht="27.6" customHeight="1">
      <c r="EG6923" s="87" t="s">
        <v>2985</v>
      </c>
      <c r="EH6923" s="87" t="s">
        <v>3474</v>
      </c>
      <c r="EI6923" s="87" t="s">
        <v>3475</v>
      </c>
      <c r="EM6923" s="87" t="s">
        <v>5487</v>
      </c>
      <c r="EN6923" s="87">
        <v>150</v>
      </c>
    </row>
    <row r="6924" spans="137:144" ht="27.6" customHeight="1">
      <c r="EG6924" s="87" t="s">
        <v>2985</v>
      </c>
      <c r="EH6924" s="87" t="s">
        <v>4036</v>
      </c>
      <c r="EI6924" s="87" t="s">
        <v>4037</v>
      </c>
      <c r="EM6924" s="87" t="s">
        <v>5487</v>
      </c>
      <c r="EN6924" s="87">
        <v>150</v>
      </c>
    </row>
    <row r="6925" spans="137:144" ht="27.6" customHeight="1">
      <c r="EG6925" s="87" t="s">
        <v>2985</v>
      </c>
      <c r="EH6925" s="87" t="s">
        <v>4038</v>
      </c>
      <c r="EI6925" s="87" t="s">
        <v>4039</v>
      </c>
      <c r="EM6925" s="87" t="s">
        <v>5487</v>
      </c>
      <c r="EN6925" s="87">
        <v>250</v>
      </c>
    </row>
    <row r="6926" spans="137:144" ht="27.6" customHeight="1">
      <c r="EG6926" s="87" t="s">
        <v>2985</v>
      </c>
      <c r="EH6926" s="87" t="s">
        <v>3476</v>
      </c>
      <c r="EI6926" s="87" t="s">
        <v>3477</v>
      </c>
      <c r="EM6926" s="87" t="s">
        <v>5487</v>
      </c>
      <c r="EN6926" s="87">
        <v>100</v>
      </c>
    </row>
    <row r="6927" spans="137:144" ht="27.6" customHeight="1">
      <c r="EG6927" s="87" t="s">
        <v>2985</v>
      </c>
      <c r="EH6927" s="87" t="s">
        <v>4040</v>
      </c>
      <c r="EI6927" s="87" t="s">
        <v>4041</v>
      </c>
      <c r="EM6927" s="87" t="s">
        <v>5487</v>
      </c>
      <c r="EN6927" s="87">
        <v>150</v>
      </c>
    </row>
    <row r="6928" spans="137:144" ht="27.6" customHeight="1">
      <c r="EG6928" s="87" t="s">
        <v>2985</v>
      </c>
      <c r="EH6928" s="87" t="s">
        <v>4042</v>
      </c>
      <c r="EI6928" s="87" t="s">
        <v>5612</v>
      </c>
      <c r="EM6928" s="87" t="s">
        <v>5487</v>
      </c>
      <c r="EN6928" s="87">
        <v>350</v>
      </c>
    </row>
    <row r="6929" spans="137:144" ht="27.6" customHeight="1">
      <c r="EG6929" s="87" t="s">
        <v>2985</v>
      </c>
      <c r="EH6929" s="87" t="s">
        <v>4044</v>
      </c>
      <c r="EI6929" s="87" t="s">
        <v>5283</v>
      </c>
      <c r="EM6929" s="87" t="s">
        <v>5487</v>
      </c>
      <c r="EN6929" s="87">
        <v>100</v>
      </c>
    </row>
    <row r="6930" spans="137:144" ht="27.6" customHeight="1">
      <c r="EG6930" s="87" t="s">
        <v>2985</v>
      </c>
      <c r="EH6930" s="87" t="s">
        <v>4046</v>
      </c>
      <c r="EI6930" s="87" t="s">
        <v>5284</v>
      </c>
      <c r="EM6930" s="87" t="s">
        <v>5487</v>
      </c>
      <c r="EN6930" s="87">
        <v>100</v>
      </c>
    </row>
    <row r="6931" spans="137:144" ht="27.6" customHeight="1">
      <c r="EG6931" s="87" t="s">
        <v>2985</v>
      </c>
      <c r="EH6931" s="87" t="s">
        <v>5613</v>
      </c>
      <c r="EI6931" s="87" t="s">
        <v>5614</v>
      </c>
      <c r="EM6931" s="87" t="s">
        <v>5487</v>
      </c>
      <c r="EN6931" s="87">
        <v>100</v>
      </c>
    </row>
    <row r="6932" spans="137:144" ht="27.6" customHeight="1">
      <c r="EG6932" s="87" t="s">
        <v>2985</v>
      </c>
      <c r="EH6932" s="87" t="s">
        <v>5615</v>
      </c>
      <c r="EI6932" s="87" t="s">
        <v>5616</v>
      </c>
      <c r="EM6932" s="87" t="s">
        <v>5487</v>
      </c>
      <c r="EN6932" s="87">
        <v>150</v>
      </c>
    </row>
    <row r="6933" spans="137:144" ht="27.6" customHeight="1">
      <c r="EG6933" s="87" t="s">
        <v>2985</v>
      </c>
      <c r="EH6933" s="87" t="s">
        <v>5617</v>
      </c>
      <c r="EI6933" s="87" t="s">
        <v>5618</v>
      </c>
      <c r="EM6933" s="87" t="s">
        <v>5487</v>
      </c>
      <c r="EN6933" s="87">
        <v>100</v>
      </c>
    </row>
    <row r="6934" spans="137:144" ht="27.6" customHeight="1">
      <c r="EG6934" s="87" t="s">
        <v>2985</v>
      </c>
      <c r="EH6934" s="87" t="s">
        <v>5619</v>
      </c>
      <c r="EI6934" s="87" t="s">
        <v>5620</v>
      </c>
      <c r="EM6934" s="87" t="s">
        <v>5487</v>
      </c>
      <c r="EN6934" s="87">
        <v>100</v>
      </c>
    </row>
    <row r="6935" spans="137:144" ht="27.6" customHeight="1">
      <c r="EG6935" s="87" t="s">
        <v>2985</v>
      </c>
      <c r="EH6935" s="87" t="s">
        <v>4048</v>
      </c>
      <c r="EI6935" s="87" t="s">
        <v>4049</v>
      </c>
      <c r="EM6935" s="87" t="s">
        <v>5487</v>
      </c>
      <c r="EN6935" s="87">
        <v>200</v>
      </c>
    </row>
    <row r="6936" spans="137:144" ht="27.6" customHeight="1">
      <c r="EG6936" s="87" t="s">
        <v>2985</v>
      </c>
      <c r="EH6936" s="87" t="s">
        <v>3484</v>
      </c>
      <c r="EI6936" s="87" t="s">
        <v>3485</v>
      </c>
      <c r="EM6936" s="87" t="s">
        <v>5487</v>
      </c>
      <c r="EN6936" s="87">
        <v>150</v>
      </c>
    </row>
    <row r="6937" spans="137:144" ht="27.6" customHeight="1">
      <c r="EG6937" s="87" t="s">
        <v>2985</v>
      </c>
      <c r="EH6937" s="87" t="s">
        <v>4050</v>
      </c>
      <c r="EI6937" s="87" t="s">
        <v>4051</v>
      </c>
      <c r="EM6937" s="87" t="s">
        <v>5487</v>
      </c>
      <c r="EN6937" s="87">
        <v>100</v>
      </c>
    </row>
    <row r="6938" spans="137:144" ht="27.6" customHeight="1">
      <c r="EG6938" s="87" t="s">
        <v>2985</v>
      </c>
      <c r="EH6938" s="87" t="s">
        <v>4052</v>
      </c>
      <c r="EI6938" s="87" t="s">
        <v>5621</v>
      </c>
      <c r="EM6938" s="87" t="s">
        <v>5487</v>
      </c>
      <c r="EN6938" s="87">
        <v>100</v>
      </c>
    </row>
    <row r="6939" spans="137:144" ht="27.6" customHeight="1">
      <c r="EG6939" s="87" t="s">
        <v>2985</v>
      </c>
      <c r="EH6939" s="87" t="s">
        <v>4054</v>
      </c>
      <c r="EI6939" s="87" t="s">
        <v>5622</v>
      </c>
      <c r="EM6939" s="87" t="s">
        <v>5487</v>
      </c>
      <c r="EN6939" s="87">
        <v>100</v>
      </c>
    </row>
    <row r="6940" spans="137:144" ht="27.6" customHeight="1">
      <c r="EG6940" s="87" t="s">
        <v>2985</v>
      </c>
      <c r="EH6940" s="87" t="s">
        <v>4056</v>
      </c>
      <c r="EI6940" s="87" t="s">
        <v>5288</v>
      </c>
      <c r="EM6940" s="87" t="s">
        <v>5487</v>
      </c>
      <c r="EN6940" s="87">
        <v>100</v>
      </c>
    </row>
    <row r="6941" spans="137:144" ht="27.6" customHeight="1">
      <c r="EG6941" s="87" t="s">
        <v>2985</v>
      </c>
      <c r="EH6941" s="87" t="s">
        <v>3486</v>
      </c>
      <c r="EI6941" s="87" t="s">
        <v>3487</v>
      </c>
      <c r="EM6941" s="87" t="s">
        <v>5487</v>
      </c>
      <c r="EN6941" s="87">
        <v>100</v>
      </c>
    </row>
    <row r="6942" spans="137:144" ht="27.6" customHeight="1">
      <c r="EG6942" s="87" t="s">
        <v>2985</v>
      </c>
      <c r="EH6942" s="87" t="s">
        <v>4059</v>
      </c>
      <c r="EI6942" s="87" t="s">
        <v>5289</v>
      </c>
      <c r="EM6942" s="87" t="s">
        <v>5487</v>
      </c>
      <c r="EN6942" s="87">
        <v>350</v>
      </c>
    </row>
    <row r="6943" spans="137:144" ht="27.6" customHeight="1">
      <c r="EG6943" s="87" t="s">
        <v>2985</v>
      </c>
      <c r="EH6943" s="87" t="s">
        <v>4061</v>
      </c>
      <c r="EI6943" s="87" t="s">
        <v>5623</v>
      </c>
      <c r="EM6943" s="87" t="s">
        <v>5487</v>
      </c>
      <c r="EN6943" s="87">
        <v>100</v>
      </c>
    </row>
    <row r="6944" spans="137:144" ht="27.6" customHeight="1">
      <c r="EG6944" s="87" t="s">
        <v>2985</v>
      </c>
      <c r="EH6944" s="87" t="s">
        <v>3488</v>
      </c>
      <c r="EI6944" s="87" t="s">
        <v>3489</v>
      </c>
      <c r="EM6944" s="87" t="s">
        <v>5487</v>
      </c>
      <c r="EN6944" s="87">
        <v>100</v>
      </c>
    </row>
    <row r="6945" spans="137:144" ht="27.6" customHeight="1">
      <c r="EG6945" s="87" t="s">
        <v>2985</v>
      </c>
      <c r="EH6945" s="87" t="s">
        <v>5624</v>
      </c>
      <c r="EI6945" s="87" t="s">
        <v>5625</v>
      </c>
      <c r="EM6945" s="87" t="s">
        <v>5487</v>
      </c>
      <c r="EN6945" s="87">
        <v>100</v>
      </c>
    </row>
    <row r="6946" spans="137:144" ht="27.6" customHeight="1">
      <c r="EG6946" s="87" t="s">
        <v>2985</v>
      </c>
      <c r="EH6946" s="87" t="s">
        <v>5626</v>
      </c>
      <c r="EI6946" s="87" t="s">
        <v>5627</v>
      </c>
      <c r="EM6946" s="87" t="s">
        <v>5487</v>
      </c>
      <c r="EN6946" s="87">
        <v>100</v>
      </c>
    </row>
    <row r="6947" spans="137:144" ht="27.6" customHeight="1">
      <c r="EG6947" s="87" t="s">
        <v>2985</v>
      </c>
      <c r="EH6947" s="87" t="s">
        <v>5628</v>
      </c>
      <c r="EI6947" s="87" t="s">
        <v>5629</v>
      </c>
      <c r="EM6947" s="87" t="s">
        <v>5487</v>
      </c>
      <c r="EN6947" s="87">
        <v>100</v>
      </c>
    </row>
    <row r="6948" spans="137:144" ht="27.6" customHeight="1">
      <c r="EG6948" s="87" t="s">
        <v>2985</v>
      </c>
      <c r="EH6948" s="87" t="s">
        <v>4063</v>
      </c>
      <c r="EI6948" s="87" t="s">
        <v>5630</v>
      </c>
      <c r="EM6948" s="87" t="s">
        <v>5487</v>
      </c>
      <c r="EN6948" s="87">
        <v>100</v>
      </c>
    </row>
    <row r="6949" spans="137:144" ht="27.6" customHeight="1">
      <c r="EG6949" s="87" t="s">
        <v>2985</v>
      </c>
      <c r="EH6949" s="87" t="s">
        <v>3494</v>
      </c>
      <c r="EI6949" s="87" t="s">
        <v>3495</v>
      </c>
      <c r="EM6949" s="87" t="s">
        <v>5487</v>
      </c>
      <c r="EN6949" s="87">
        <v>150</v>
      </c>
    </row>
    <row r="6950" spans="137:144" ht="27.6" customHeight="1">
      <c r="EG6950" s="87" t="s">
        <v>2985</v>
      </c>
      <c r="EH6950" s="87" t="s">
        <v>3496</v>
      </c>
      <c r="EI6950" s="87" t="s">
        <v>3497</v>
      </c>
      <c r="EM6950" s="87" t="s">
        <v>5487</v>
      </c>
      <c r="EN6950" s="87">
        <v>50</v>
      </c>
    </row>
    <row r="6951" spans="137:144" ht="27.6" customHeight="1">
      <c r="EG6951" s="87" t="s">
        <v>2985</v>
      </c>
      <c r="EH6951" s="87" t="s">
        <v>3498</v>
      </c>
      <c r="EI6951" s="87" t="s">
        <v>3499</v>
      </c>
      <c r="EM6951" s="87" t="s">
        <v>5487</v>
      </c>
      <c r="EN6951" s="87">
        <v>50</v>
      </c>
    </row>
    <row r="6952" spans="137:144" ht="27.6" customHeight="1">
      <c r="EG6952" s="87" t="s">
        <v>2985</v>
      </c>
      <c r="EH6952" s="87" t="s">
        <v>4068</v>
      </c>
      <c r="EI6952" s="87" t="s">
        <v>5295</v>
      </c>
      <c r="EM6952" s="87" t="s">
        <v>5487</v>
      </c>
      <c r="EN6952" s="87">
        <v>150</v>
      </c>
    </row>
    <row r="6953" spans="137:144" ht="27.6" customHeight="1">
      <c r="EG6953" s="87" t="s">
        <v>2985</v>
      </c>
      <c r="EH6953" s="87" t="s">
        <v>5631</v>
      </c>
      <c r="EI6953" s="87" t="s">
        <v>5632</v>
      </c>
      <c r="EM6953" s="87" t="s">
        <v>5487</v>
      </c>
      <c r="EN6953" s="87">
        <v>300</v>
      </c>
    </row>
    <row r="6954" spans="137:144" ht="27.6" customHeight="1">
      <c r="EG6954" s="87" t="s">
        <v>2985</v>
      </c>
      <c r="EH6954" s="87" t="s">
        <v>5633</v>
      </c>
      <c r="EI6954" s="87" t="s">
        <v>5634</v>
      </c>
      <c r="EM6954" s="87" t="s">
        <v>5487</v>
      </c>
      <c r="EN6954" s="87">
        <v>50</v>
      </c>
    </row>
    <row r="6955" spans="137:144" ht="27.6" customHeight="1">
      <c r="EG6955" s="87" t="s">
        <v>2985</v>
      </c>
      <c r="EH6955" s="87" t="s">
        <v>3500</v>
      </c>
      <c r="EI6955" s="87" t="s">
        <v>3501</v>
      </c>
      <c r="EM6955" s="87" t="s">
        <v>5487</v>
      </c>
      <c r="EN6955" s="87">
        <v>100</v>
      </c>
    </row>
    <row r="6956" spans="137:144" ht="27.6" customHeight="1">
      <c r="EG6956" s="87" t="s">
        <v>2985</v>
      </c>
      <c r="EH6956" s="87" t="s">
        <v>3502</v>
      </c>
      <c r="EI6956" s="87" t="s">
        <v>3503</v>
      </c>
      <c r="EM6956" s="87" t="s">
        <v>5487</v>
      </c>
      <c r="EN6956" s="87">
        <v>100</v>
      </c>
    </row>
    <row r="6957" spans="137:144" ht="27.6" customHeight="1">
      <c r="EG6957" s="87" t="s">
        <v>2985</v>
      </c>
      <c r="EH6957" s="87" t="s">
        <v>3504</v>
      </c>
      <c r="EI6957" s="87" t="s">
        <v>3505</v>
      </c>
      <c r="EM6957" s="87" t="s">
        <v>5487</v>
      </c>
      <c r="EN6957" s="87">
        <v>100</v>
      </c>
    </row>
    <row r="6958" spans="137:144" ht="27.6" customHeight="1">
      <c r="EG6958" s="87" t="s">
        <v>2985</v>
      </c>
      <c r="EH6958" s="87" t="s">
        <v>4073</v>
      </c>
      <c r="EI6958" s="87" t="s">
        <v>5304</v>
      </c>
      <c r="EM6958" s="87" t="s">
        <v>5487</v>
      </c>
      <c r="EN6958" s="87">
        <v>100</v>
      </c>
    </row>
    <row r="6959" spans="137:144" ht="27.6" customHeight="1">
      <c r="EG6959" s="87" t="s">
        <v>2985</v>
      </c>
      <c r="EH6959" s="87" t="s">
        <v>3506</v>
      </c>
      <c r="EI6959" s="87" t="s">
        <v>3507</v>
      </c>
      <c r="EM6959" s="87" t="s">
        <v>5487</v>
      </c>
      <c r="EN6959" s="87">
        <v>100</v>
      </c>
    </row>
    <row r="6960" spans="137:144" ht="27.6" customHeight="1">
      <c r="EG6960" s="87" t="s">
        <v>2985</v>
      </c>
      <c r="EH6960" s="87" t="s">
        <v>4076</v>
      </c>
      <c r="EI6960" s="87" t="s">
        <v>5305</v>
      </c>
      <c r="EM6960" s="87" t="s">
        <v>5487</v>
      </c>
      <c r="EN6960" s="87">
        <v>100</v>
      </c>
    </row>
    <row r="6961" spans="137:144" ht="27.6" customHeight="1">
      <c r="EG6961" s="87" t="s">
        <v>2985</v>
      </c>
      <c r="EH6961" s="87" t="s">
        <v>5635</v>
      </c>
      <c r="EI6961" s="87" t="s">
        <v>5636</v>
      </c>
      <c r="EM6961" s="87" t="s">
        <v>5487</v>
      </c>
      <c r="EN6961" s="87">
        <v>50</v>
      </c>
    </row>
    <row r="6962" spans="137:144" ht="27.6" customHeight="1">
      <c r="EG6962" s="87" t="s">
        <v>2985</v>
      </c>
      <c r="EH6962" s="87" t="s">
        <v>3508</v>
      </c>
      <c r="EI6962" s="87" t="s">
        <v>5637</v>
      </c>
      <c r="EM6962" s="87" t="s">
        <v>5487</v>
      </c>
      <c r="EN6962" s="87">
        <v>100</v>
      </c>
    </row>
    <row r="6963" spans="137:144" ht="27.6" customHeight="1">
      <c r="EG6963" s="87" t="s">
        <v>2985</v>
      </c>
      <c r="EH6963" s="87" t="s">
        <v>4078</v>
      </c>
      <c r="EI6963" s="87" t="s">
        <v>5638</v>
      </c>
      <c r="EM6963" s="87" t="s">
        <v>5487</v>
      </c>
      <c r="EN6963" s="87">
        <v>100</v>
      </c>
    </row>
    <row r="6964" spans="137:144" ht="27.6" customHeight="1">
      <c r="EG6964" s="87" t="s">
        <v>2985</v>
      </c>
      <c r="EH6964" s="87" t="s">
        <v>3514</v>
      </c>
      <c r="EI6964" s="87" t="s">
        <v>3515</v>
      </c>
      <c r="EM6964" s="87" t="s">
        <v>5487</v>
      </c>
      <c r="EN6964" s="87">
        <v>200</v>
      </c>
    </row>
    <row r="6965" spans="137:144" ht="27.6" customHeight="1">
      <c r="EG6965" s="87" t="s">
        <v>2985</v>
      </c>
      <c r="EH6965" s="87" t="s">
        <v>4080</v>
      </c>
      <c r="EI6965" s="87" t="s">
        <v>5306</v>
      </c>
      <c r="EM6965" s="87" t="s">
        <v>5487</v>
      </c>
      <c r="EN6965" s="87">
        <v>100</v>
      </c>
    </row>
    <row r="6966" spans="137:144" ht="27.6" customHeight="1">
      <c r="EG6966" s="87" t="s">
        <v>2985</v>
      </c>
      <c r="EH6966" s="87" t="s">
        <v>4082</v>
      </c>
      <c r="EI6966" s="87" t="s">
        <v>5307</v>
      </c>
      <c r="EM6966" s="87" t="s">
        <v>5487</v>
      </c>
      <c r="EN6966" s="87">
        <v>50</v>
      </c>
    </row>
    <row r="6967" spans="137:144" ht="27.6" customHeight="1">
      <c r="EG6967" s="87" t="s">
        <v>2985</v>
      </c>
      <c r="EH6967" s="87" t="s">
        <v>4084</v>
      </c>
      <c r="EI6967" s="87" t="s">
        <v>5639</v>
      </c>
      <c r="EM6967" s="87" t="s">
        <v>5487</v>
      </c>
      <c r="EN6967" s="87">
        <v>100</v>
      </c>
    </row>
    <row r="6968" spans="137:144" ht="27.6" customHeight="1">
      <c r="EG6968" s="87" t="s">
        <v>2985</v>
      </c>
      <c r="EH6968" s="87" t="s">
        <v>3516</v>
      </c>
      <c r="EI6968" s="87" t="s">
        <v>3517</v>
      </c>
      <c r="EM6968" s="87" t="s">
        <v>5487</v>
      </c>
      <c r="EN6968" s="87">
        <v>150</v>
      </c>
    </row>
    <row r="6969" spans="137:144" ht="27.6" customHeight="1">
      <c r="EG6969" s="87" t="s">
        <v>2985</v>
      </c>
      <c r="EH6969" s="87" t="s">
        <v>3518</v>
      </c>
      <c r="EI6969" s="87" t="s">
        <v>3519</v>
      </c>
      <c r="EM6969" s="87" t="s">
        <v>5487</v>
      </c>
      <c r="EN6969" s="87">
        <v>100</v>
      </c>
    </row>
    <row r="6970" spans="137:144" ht="27.6" customHeight="1">
      <c r="EG6970" s="87" t="s">
        <v>2985</v>
      </c>
      <c r="EH6970" s="87" t="s">
        <v>4088</v>
      </c>
      <c r="EI6970" s="87" t="s">
        <v>5640</v>
      </c>
      <c r="EM6970" s="87" t="s">
        <v>5487</v>
      </c>
      <c r="EN6970" s="87">
        <v>150</v>
      </c>
    </row>
    <row r="6971" spans="137:144" ht="27.6" customHeight="1">
      <c r="EG6971" s="87" t="s">
        <v>2985</v>
      </c>
      <c r="EH6971" s="87" t="s">
        <v>4090</v>
      </c>
      <c r="EI6971" s="87" t="s">
        <v>5312</v>
      </c>
      <c r="EM6971" s="87" t="s">
        <v>5487</v>
      </c>
      <c r="EN6971" s="87">
        <v>100</v>
      </c>
    </row>
    <row r="6972" spans="137:144" ht="27.6" customHeight="1">
      <c r="EG6972" s="87" t="s">
        <v>2985</v>
      </c>
      <c r="EH6972" s="87" t="s">
        <v>4092</v>
      </c>
      <c r="EI6972" s="87" t="s">
        <v>5313</v>
      </c>
      <c r="EM6972" s="87" t="s">
        <v>5487</v>
      </c>
      <c r="EN6972" s="87">
        <v>250</v>
      </c>
    </row>
    <row r="6973" spans="137:144" ht="27.6" customHeight="1">
      <c r="EG6973" s="87" t="s">
        <v>2985</v>
      </c>
      <c r="EH6973" s="87" t="s">
        <v>4094</v>
      </c>
      <c r="EI6973" s="87" t="s">
        <v>5314</v>
      </c>
      <c r="EM6973" s="87" t="s">
        <v>5487</v>
      </c>
      <c r="EN6973" s="87">
        <v>150</v>
      </c>
    </row>
    <row r="6974" spans="137:144" ht="27.6" customHeight="1">
      <c r="EG6974" s="87" t="s">
        <v>2985</v>
      </c>
      <c r="EH6974" s="87" t="s">
        <v>4096</v>
      </c>
      <c r="EI6974" s="87" t="s">
        <v>5315</v>
      </c>
      <c r="EM6974" s="87" t="s">
        <v>5487</v>
      </c>
      <c r="EN6974" s="87">
        <v>150</v>
      </c>
    </row>
    <row r="6975" spans="137:144" ht="27.6" customHeight="1">
      <c r="EG6975" s="87" t="s">
        <v>2985</v>
      </c>
      <c r="EH6975" s="87" t="s">
        <v>4098</v>
      </c>
      <c r="EI6975" s="87" t="s">
        <v>5316</v>
      </c>
      <c r="EM6975" s="87" t="s">
        <v>5487</v>
      </c>
      <c r="EN6975" s="87">
        <v>200</v>
      </c>
    </row>
    <row r="6976" spans="137:144" ht="27.6" customHeight="1">
      <c r="EG6976" s="87" t="s">
        <v>2985</v>
      </c>
      <c r="EH6976" s="87" t="s">
        <v>3526</v>
      </c>
      <c r="EI6976" s="87" t="s">
        <v>3527</v>
      </c>
      <c r="EM6976" s="87" t="s">
        <v>5487</v>
      </c>
      <c r="EN6976" s="87">
        <v>200</v>
      </c>
    </row>
    <row r="6977" spans="137:144" ht="27.6" customHeight="1">
      <c r="EG6977" s="87" t="s">
        <v>2985</v>
      </c>
      <c r="EH6977" s="87" t="s">
        <v>5317</v>
      </c>
      <c r="EI6977" s="87" t="s">
        <v>5318</v>
      </c>
      <c r="EM6977" s="87" t="s">
        <v>5487</v>
      </c>
      <c r="EN6977" s="87">
        <v>850</v>
      </c>
    </row>
    <row r="6978" spans="137:144" ht="27.6" customHeight="1">
      <c r="EG6978" s="87" t="s">
        <v>2985</v>
      </c>
      <c r="EH6978" s="87" t="s">
        <v>3528</v>
      </c>
      <c r="EI6978" s="87" t="s">
        <v>3529</v>
      </c>
      <c r="EM6978" s="87" t="s">
        <v>5487</v>
      </c>
      <c r="EN6978" s="87">
        <v>200</v>
      </c>
    </row>
    <row r="6979" spans="137:144" ht="27.6" customHeight="1">
      <c r="EG6979" s="87" t="s">
        <v>2985</v>
      </c>
      <c r="EH6979" s="87" t="s">
        <v>5641</v>
      </c>
      <c r="EI6979" s="87" t="s">
        <v>5642</v>
      </c>
      <c r="EM6979" s="87" t="s">
        <v>5487</v>
      </c>
      <c r="EN6979" s="87">
        <v>350</v>
      </c>
    </row>
    <row r="6980" spans="137:144" ht="27.6" customHeight="1">
      <c r="EG6980" s="87" t="s">
        <v>2985</v>
      </c>
      <c r="EH6980" s="87" t="s">
        <v>5319</v>
      </c>
      <c r="EI6980" s="87" t="s">
        <v>5320</v>
      </c>
      <c r="EM6980" s="87" t="s">
        <v>5487</v>
      </c>
      <c r="EN6980" s="87">
        <v>750</v>
      </c>
    </row>
    <row r="6981" spans="137:144" ht="27.6" customHeight="1">
      <c r="EG6981" s="87" t="s">
        <v>2985</v>
      </c>
      <c r="EH6981" s="87" t="s">
        <v>5643</v>
      </c>
      <c r="EI6981" s="87" t="s">
        <v>5644</v>
      </c>
      <c r="EM6981" s="87" t="s">
        <v>5487</v>
      </c>
      <c r="EN6981" s="87">
        <v>250</v>
      </c>
    </row>
    <row r="6982" spans="137:144" ht="27.6" customHeight="1">
      <c r="EG6982" s="87" t="s">
        <v>2985</v>
      </c>
      <c r="EH6982" s="87" t="s">
        <v>5645</v>
      </c>
      <c r="EI6982" s="87" t="s">
        <v>5646</v>
      </c>
      <c r="EM6982" s="87" t="s">
        <v>5487</v>
      </c>
      <c r="EN6982" s="87">
        <v>150</v>
      </c>
    </row>
    <row r="6983" spans="137:144" ht="27.6" customHeight="1">
      <c r="EG6983" s="87" t="s">
        <v>2985</v>
      </c>
      <c r="EH6983" s="87" t="s">
        <v>5647</v>
      </c>
      <c r="EI6983" s="87" t="s">
        <v>5648</v>
      </c>
      <c r="EM6983" s="87" t="s">
        <v>5487</v>
      </c>
      <c r="EN6983" s="87">
        <v>350</v>
      </c>
    </row>
    <row r="6984" spans="137:144" ht="27.6" customHeight="1">
      <c r="EG6984" s="87" t="s">
        <v>2985</v>
      </c>
      <c r="EH6984" s="87" t="s">
        <v>4101</v>
      </c>
      <c r="EI6984" s="87" t="s">
        <v>5323</v>
      </c>
      <c r="EM6984" s="87" t="s">
        <v>5487</v>
      </c>
      <c r="EN6984" s="87">
        <v>350</v>
      </c>
    </row>
    <row r="6985" spans="137:144" ht="27.6" customHeight="1">
      <c r="EG6985" s="87" t="s">
        <v>2985</v>
      </c>
      <c r="EH6985" s="87" t="s">
        <v>4103</v>
      </c>
      <c r="EI6985" s="87" t="s">
        <v>5324</v>
      </c>
      <c r="EM6985" s="87" t="s">
        <v>5487</v>
      </c>
      <c r="EN6985" s="87">
        <v>300</v>
      </c>
    </row>
    <row r="6986" spans="137:144" ht="27.6" customHeight="1">
      <c r="EG6986" s="87" t="s">
        <v>2985</v>
      </c>
      <c r="EH6986" s="87" t="s">
        <v>4105</v>
      </c>
      <c r="EI6986" s="87" t="s">
        <v>5325</v>
      </c>
      <c r="EM6986" s="87" t="s">
        <v>5487</v>
      </c>
      <c r="EN6986" s="87">
        <v>150</v>
      </c>
    </row>
    <row r="6987" spans="137:144" ht="27.6" customHeight="1">
      <c r="EG6987" s="87" t="s">
        <v>2985</v>
      </c>
      <c r="EH6987" s="87" t="s">
        <v>4107</v>
      </c>
      <c r="EI6987" s="87" t="s">
        <v>5326</v>
      </c>
      <c r="EM6987" s="87" t="s">
        <v>5487</v>
      </c>
      <c r="EN6987" s="87">
        <v>150</v>
      </c>
    </row>
    <row r="6988" spans="137:144" ht="27.6" customHeight="1">
      <c r="EG6988" s="87" t="s">
        <v>2985</v>
      </c>
      <c r="EH6988" s="87" t="s">
        <v>3536</v>
      </c>
      <c r="EI6988" s="87" t="s">
        <v>3537</v>
      </c>
      <c r="EM6988" s="87" t="s">
        <v>5487</v>
      </c>
      <c r="EN6988" s="87">
        <v>250</v>
      </c>
    </row>
    <row r="6989" spans="137:144" ht="27.6" customHeight="1">
      <c r="EG6989" s="87" t="s">
        <v>2985</v>
      </c>
      <c r="EH6989" s="87" t="s">
        <v>5649</v>
      </c>
      <c r="EI6989" s="87" t="s">
        <v>5650</v>
      </c>
      <c r="EM6989" s="87" t="s">
        <v>5487</v>
      </c>
      <c r="EN6989" s="87">
        <v>550</v>
      </c>
    </row>
    <row r="6990" spans="137:144" ht="27.6" customHeight="1">
      <c r="EG6990" s="87" t="s">
        <v>2985</v>
      </c>
      <c r="EH6990" s="87" t="s">
        <v>5651</v>
      </c>
      <c r="EI6990" s="87" t="s">
        <v>5652</v>
      </c>
      <c r="EM6990" s="87" t="s">
        <v>5487</v>
      </c>
      <c r="EN6990" s="87">
        <v>200</v>
      </c>
    </row>
    <row r="6991" spans="137:144" ht="27.6" customHeight="1">
      <c r="EG6991" s="87" t="s">
        <v>2985</v>
      </c>
      <c r="EH6991" s="87" t="s">
        <v>5653</v>
      </c>
      <c r="EI6991" s="87" t="s">
        <v>5654</v>
      </c>
      <c r="EM6991" s="87" t="s">
        <v>5487</v>
      </c>
      <c r="EN6991" s="87">
        <v>100</v>
      </c>
    </row>
    <row r="6992" spans="137:144" ht="27.6" customHeight="1">
      <c r="EG6992" s="87" t="s">
        <v>2985</v>
      </c>
      <c r="EH6992" s="87" t="s">
        <v>5655</v>
      </c>
      <c r="EI6992" s="87" t="s">
        <v>5656</v>
      </c>
      <c r="EM6992" s="87" t="s">
        <v>5487</v>
      </c>
      <c r="EN6992" s="87">
        <v>150</v>
      </c>
    </row>
    <row r="6993" spans="137:144" ht="27.6" customHeight="1">
      <c r="EG6993" s="87" t="s">
        <v>2985</v>
      </c>
      <c r="EH6993" s="87" t="s">
        <v>5657</v>
      </c>
      <c r="EI6993" s="87" t="s">
        <v>5658</v>
      </c>
      <c r="EM6993" s="87" t="s">
        <v>5487</v>
      </c>
      <c r="EN6993" s="87">
        <v>150</v>
      </c>
    </row>
    <row r="6994" spans="137:144" ht="27.6" customHeight="1">
      <c r="EG6994" s="87" t="s">
        <v>2985</v>
      </c>
      <c r="EH6994" s="87" t="s">
        <v>5659</v>
      </c>
      <c r="EI6994" s="87" t="s">
        <v>5660</v>
      </c>
      <c r="EM6994" s="87" t="s">
        <v>5487</v>
      </c>
      <c r="EN6994" s="87">
        <v>100</v>
      </c>
    </row>
    <row r="6995" spans="137:144" ht="27.6" customHeight="1">
      <c r="EG6995" s="87" t="s">
        <v>2985</v>
      </c>
      <c r="EH6995" s="87" t="s">
        <v>5661</v>
      </c>
      <c r="EI6995" s="87" t="s">
        <v>5662</v>
      </c>
      <c r="EM6995" s="87" t="s">
        <v>5487</v>
      </c>
      <c r="EN6995" s="87">
        <v>250</v>
      </c>
    </row>
    <row r="6996" spans="137:144" ht="27.6" customHeight="1">
      <c r="EG6996" s="87" t="s">
        <v>2985</v>
      </c>
      <c r="EH6996" s="87" t="s">
        <v>5663</v>
      </c>
      <c r="EI6996" s="87" t="s">
        <v>5664</v>
      </c>
      <c r="EM6996" s="87" t="s">
        <v>5487</v>
      </c>
      <c r="EN6996" s="87">
        <v>550</v>
      </c>
    </row>
    <row r="6997" spans="137:144" ht="27.6" customHeight="1">
      <c r="EG6997" s="87" t="s">
        <v>2985</v>
      </c>
      <c r="EH6997" s="87" t="s">
        <v>4110</v>
      </c>
      <c r="EI6997" s="87" t="s">
        <v>5327</v>
      </c>
      <c r="EM6997" s="87" t="s">
        <v>5487</v>
      </c>
      <c r="EN6997" s="87">
        <v>100</v>
      </c>
    </row>
    <row r="6998" spans="137:144" ht="27.6" customHeight="1">
      <c r="EG6998" s="87" t="s">
        <v>2985</v>
      </c>
      <c r="EH6998" s="87" t="s">
        <v>3538</v>
      </c>
      <c r="EI6998" s="87" t="s">
        <v>3539</v>
      </c>
      <c r="EM6998" s="87" t="s">
        <v>5487</v>
      </c>
      <c r="EN6998" s="87">
        <v>200</v>
      </c>
    </row>
    <row r="6999" spans="137:144" ht="27.6" customHeight="1">
      <c r="EG6999" s="87" t="s">
        <v>2985</v>
      </c>
      <c r="EH6999" s="87" t="s">
        <v>3540</v>
      </c>
      <c r="EI6999" s="87" t="s">
        <v>3541</v>
      </c>
      <c r="EM6999" s="87" t="s">
        <v>5487</v>
      </c>
      <c r="EN6999" s="87">
        <v>250</v>
      </c>
    </row>
    <row r="7000" spans="137:144" ht="27.6" customHeight="1">
      <c r="EG7000" s="87" t="s">
        <v>2985</v>
      </c>
      <c r="EH7000" s="87" t="s">
        <v>4116</v>
      </c>
      <c r="EI7000" s="87" t="s">
        <v>5329</v>
      </c>
      <c r="EM7000" s="87" t="s">
        <v>5487</v>
      </c>
      <c r="EN7000" s="87">
        <v>150</v>
      </c>
    </row>
    <row r="7001" spans="137:144" ht="27.6" customHeight="1">
      <c r="EG7001" s="87" t="s">
        <v>2985</v>
      </c>
      <c r="EH7001" s="87" t="s">
        <v>4118</v>
      </c>
      <c r="EI7001" s="87" t="s">
        <v>5330</v>
      </c>
      <c r="EM7001" s="87" t="s">
        <v>5487</v>
      </c>
      <c r="EN7001" s="87">
        <v>100</v>
      </c>
    </row>
    <row r="7002" spans="137:144" ht="27.6" customHeight="1">
      <c r="EG7002" s="87" t="s">
        <v>2985</v>
      </c>
      <c r="EH7002" s="87" t="s">
        <v>4120</v>
      </c>
      <c r="EI7002" s="87" t="s">
        <v>5331</v>
      </c>
      <c r="EM7002" s="87" t="s">
        <v>5487</v>
      </c>
      <c r="EN7002" s="87">
        <v>150</v>
      </c>
    </row>
    <row r="7003" spans="137:144" ht="27.6" customHeight="1">
      <c r="EG7003" s="87" t="s">
        <v>2985</v>
      </c>
      <c r="EH7003" s="87" t="s">
        <v>5665</v>
      </c>
      <c r="EI7003" s="87" t="s">
        <v>5666</v>
      </c>
      <c r="EM7003" s="87" t="s">
        <v>5487</v>
      </c>
      <c r="EN7003" s="87">
        <v>150</v>
      </c>
    </row>
    <row r="7004" spans="137:144" ht="27.6" customHeight="1">
      <c r="EG7004" s="87" t="s">
        <v>2985</v>
      </c>
      <c r="EH7004" s="87" t="s">
        <v>5667</v>
      </c>
      <c r="EI7004" s="87" t="s">
        <v>5668</v>
      </c>
      <c r="EM7004" s="87" t="s">
        <v>5487</v>
      </c>
      <c r="EN7004" s="87">
        <v>100</v>
      </c>
    </row>
    <row r="7005" spans="137:144" ht="27.6" customHeight="1">
      <c r="EG7005" s="87" t="s">
        <v>2985</v>
      </c>
      <c r="EH7005" s="87" t="s">
        <v>5669</v>
      </c>
      <c r="EI7005" s="87" t="s">
        <v>5670</v>
      </c>
      <c r="EM7005" s="87" t="s">
        <v>5487</v>
      </c>
      <c r="EN7005" s="87">
        <v>100</v>
      </c>
    </row>
    <row r="7006" spans="137:144" ht="27.6" customHeight="1">
      <c r="EG7006" s="87" t="s">
        <v>2985</v>
      </c>
      <c r="EH7006" s="87" t="s">
        <v>5671</v>
      </c>
      <c r="EI7006" s="87" t="s">
        <v>5672</v>
      </c>
      <c r="EM7006" s="87" t="s">
        <v>5487</v>
      </c>
      <c r="EN7006" s="87">
        <v>500</v>
      </c>
    </row>
    <row r="7007" spans="137:144" ht="27.6" customHeight="1">
      <c r="EG7007" s="87" t="s">
        <v>2985</v>
      </c>
      <c r="EH7007" s="87" t="s">
        <v>3544</v>
      </c>
      <c r="EI7007" s="87" t="s">
        <v>3545</v>
      </c>
      <c r="EM7007" s="87" t="s">
        <v>5487</v>
      </c>
      <c r="EN7007" s="87">
        <v>750</v>
      </c>
    </row>
    <row r="7008" spans="137:144" ht="27.6" customHeight="1">
      <c r="EG7008" s="87" t="s">
        <v>2985</v>
      </c>
      <c r="EH7008" s="87" t="s">
        <v>3546</v>
      </c>
      <c r="EI7008" s="87" t="s">
        <v>3547</v>
      </c>
      <c r="EM7008" s="87" t="s">
        <v>5487</v>
      </c>
      <c r="EN7008" s="87">
        <v>900</v>
      </c>
    </row>
    <row r="7009" spans="137:144" ht="27.6" customHeight="1">
      <c r="EG7009" s="87" t="s">
        <v>2985</v>
      </c>
      <c r="EH7009" s="87" t="s">
        <v>3548</v>
      </c>
      <c r="EI7009" s="87" t="s">
        <v>3549</v>
      </c>
      <c r="EM7009" s="87" t="s">
        <v>5487</v>
      </c>
      <c r="EN7009" s="87">
        <v>1000</v>
      </c>
    </row>
    <row r="7010" spans="137:144" ht="27.6" customHeight="1">
      <c r="EG7010" s="87" t="s">
        <v>2985</v>
      </c>
      <c r="EH7010" s="87" t="s">
        <v>5335</v>
      </c>
      <c r="EI7010" s="87" t="s">
        <v>5336</v>
      </c>
      <c r="EM7010" s="87" t="s">
        <v>5487</v>
      </c>
      <c r="EN7010" s="87">
        <v>750</v>
      </c>
    </row>
    <row r="7011" spans="137:144" ht="27.6" customHeight="1">
      <c r="EG7011" s="87" t="s">
        <v>2985</v>
      </c>
      <c r="EH7011" s="87" t="s">
        <v>3550</v>
      </c>
      <c r="EI7011" s="87" t="s">
        <v>5673</v>
      </c>
      <c r="EM7011" s="87" t="s">
        <v>5487</v>
      </c>
      <c r="EN7011" s="87">
        <v>1450</v>
      </c>
    </row>
    <row r="7012" spans="137:144" ht="27.6" customHeight="1">
      <c r="EG7012" s="87" t="s">
        <v>2985</v>
      </c>
      <c r="EH7012" s="87" t="s">
        <v>3552</v>
      </c>
      <c r="EI7012" s="87" t="s">
        <v>3553</v>
      </c>
      <c r="EM7012" s="87" t="s">
        <v>5487</v>
      </c>
      <c r="EN7012" s="87">
        <v>600</v>
      </c>
    </row>
    <row r="7013" spans="137:144" ht="27.6" customHeight="1">
      <c r="EG7013" s="87" t="s">
        <v>2985</v>
      </c>
      <c r="EH7013" s="87" t="s">
        <v>5339</v>
      </c>
      <c r="EI7013" s="87" t="s">
        <v>5340</v>
      </c>
      <c r="EM7013" s="87" t="s">
        <v>5487</v>
      </c>
      <c r="EN7013" s="87">
        <v>800</v>
      </c>
    </row>
    <row r="7014" spans="137:144" ht="27.6" customHeight="1">
      <c r="EG7014" s="87" t="s">
        <v>2985</v>
      </c>
      <c r="EH7014" s="87" t="s">
        <v>5341</v>
      </c>
      <c r="EI7014" s="87" t="s">
        <v>5342</v>
      </c>
      <c r="EM7014" s="87" t="s">
        <v>5487</v>
      </c>
      <c r="EN7014" s="87">
        <v>850</v>
      </c>
    </row>
    <row r="7015" spans="137:144" ht="27.6" customHeight="1">
      <c r="EG7015" s="87" t="s">
        <v>2985</v>
      </c>
      <c r="EH7015" s="87" t="s">
        <v>3554</v>
      </c>
      <c r="EI7015" s="87" t="s">
        <v>3555</v>
      </c>
      <c r="EM7015" s="87" t="s">
        <v>5487</v>
      </c>
      <c r="EN7015" s="87">
        <v>1750</v>
      </c>
    </row>
    <row r="7016" spans="137:144" ht="27.6" customHeight="1">
      <c r="EG7016" s="87" t="s">
        <v>2985</v>
      </c>
      <c r="EH7016" s="87" t="s">
        <v>3556</v>
      </c>
      <c r="EI7016" s="87" t="s">
        <v>3557</v>
      </c>
      <c r="EM7016" s="87" t="s">
        <v>5487</v>
      </c>
      <c r="EN7016" s="87">
        <v>1050</v>
      </c>
    </row>
    <row r="7017" spans="137:144" ht="27.6" customHeight="1">
      <c r="EG7017" s="87" t="s">
        <v>2985</v>
      </c>
      <c r="EH7017" s="87" t="s">
        <v>5674</v>
      </c>
      <c r="EI7017" s="87" t="s">
        <v>5675</v>
      </c>
      <c r="EM7017" s="87" t="s">
        <v>5487</v>
      </c>
      <c r="EN7017" s="87">
        <v>250</v>
      </c>
    </row>
    <row r="7018" spans="137:144" ht="27.6" customHeight="1">
      <c r="EG7018" s="87" t="s">
        <v>2985</v>
      </c>
      <c r="EH7018" s="87" t="s">
        <v>5343</v>
      </c>
      <c r="EI7018" s="87" t="s">
        <v>5344</v>
      </c>
      <c r="EM7018" s="87" t="s">
        <v>5487</v>
      </c>
      <c r="EN7018" s="87">
        <v>550</v>
      </c>
    </row>
    <row r="7019" spans="137:144" ht="27.6" customHeight="1">
      <c r="EG7019" s="87" t="s">
        <v>2985</v>
      </c>
      <c r="EH7019" s="87" t="s">
        <v>3562</v>
      </c>
      <c r="EI7019" s="87" t="s">
        <v>3563</v>
      </c>
      <c r="EM7019" s="87" t="s">
        <v>5487</v>
      </c>
      <c r="EN7019" s="87">
        <v>550</v>
      </c>
    </row>
    <row r="7020" spans="137:144" ht="27.6" customHeight="1">
      <c r="EG7020" s="87" t="s">
        <v>2985</v>
      </c>
      <c r="EH7020" s="87" t="s">
        <v>3564</v>
      </c>
      <c r="EI7020" s="87" t="s">
        <v>3565</v>
      </c>
      <c r="EM7020" s="87" t="s">
        <v>5487</v>
      </c>
      <c r="EN7020" s="87">
        <v>700</v>
      </c>
    </row>
    <row r="7021" spans="137:144" ht="27.6" customHeight="1">
      <c r="EG7021" s="87" t="s">
        <v>2985</v>
      </c>
      <c r="EH7021" s="87" t="s">
        <v>5345</v>
      </c>
      <c r="EI7021" s="87" t="s">
        <v>5346</v>
      </c>
      <c r="EM7021" s="87" t="s">
        <v>5487</v>
      </c>
      <c r="EN7021" s="87">
        <v>600</v>
      </c>
    </row>
    <row r="7022" spans="137:144" ht="27.6" customHeight="1">
      <c r="EG7022" s="87" t="s">
        <v>2985</v>
      </c>
      <c r="EH7022" s="87" t="s">
        <v>5347</v>
      </c>
      <c r="EI7022" s="87" t="s">
        <v>5348</v>
      </c>
      <c r="EM7022" s="87" t="s">
        <v>5487</v>
      </c>
      <c r="EN7022" s="87">
        <v>700</v>
      </c>
    </row>
    <row r="7023" spans="137:144" ht="27.6" customHeight="1">
      <c r="EG7023" s="87" t="s">
        <v>2985</v>
      </c>
      <c r="EH7023" s="87" t="s">
        <v>3566</v>
      </c>
      <c r="EI7023" s="87" t="s">
        <v>3567</v>
      </c>
      <c r="EM7023" s="87" t="s">
        <v>5487</v>
      </c>
      <c r="EN7023" s="87">
        <v>450</v>
      </c>
    </row>
    <row r="7024" spans="137:144" ht="27.6" customHeight="1">
      <c r="EG7024" s="87" t="s">
        <v>2985</v>
      </c>
      <c r="EH7024" s="87" t="s">
        <v>3568</v>
      </c>
      <c r="EI7024" s="87" t="s">
        <v>3569</v>
      </c>
      <c r="EM7024" s="87" t="s">
        <v>5487</v>
      </c>
      <c r="EN7024" s="87">
        <v>550</v>
      </c>
    </row>
    <row r="7025" spans="137:144" ht="27.6" customHeight="1">
      <c r="EG7025" s="87" t="s">
        <v>2985</v>
      </c>
      <c r="EH7025" s="87" t="s">
        <v>3570</v>
      </c>
      <c r="EI7025" s="87" t="s">
        <v>3571</v>
      </c>
      <c r="EM7025" s="87" t="s">
        <v>5487</v>
      </c>
      <c r="EN7025" s="87">
        <v>450</v>
      </c>
    </row>
    <row r="7026" spans="137:144" ht="27.6" customHeight="1">
      <c r="EG7026" s="87" t="s">
        <v>2985</v>
      </c>
      <c r="EH7026" s="87" t="s">
        <v>3572</v>
      </c>
      <c r="EI7026" s="87" t="s">
        <v>3573</v>
      </c>
      <c r="EM7026" s="87" t="s">
        <v>5487</v>
      </c>
      <c r="EN7026" s="87">
        <v>650</v>
      </c>
    </row>
    <row r="7027" spans="137:144" ht="27.6" customHeight="1">
      <c r="EG7027" s="87" t="s">
        <v>2985</v>
      </c>
      <c r="EH7027" s="87" t="s">
        <v>5676</v>
      </c>
      <c r="EI7027" s="87" t="s">
        <v>5677</v>
      </c>
      <c r="EM7027" s="87" t="s">
        <v>5487</v>
      </c>
      <c r="EN7027" s="87">
        <v>650</v>
      </c>
    </row>
    <row r="7028" spans="137:144" ht="27.6" customHeight="1">
      <c r="EG7028" s="87" t="s">
        <v>2985</v>
      </c>
      <c r="EH7028" s="87" t="s">
        <v>5678</v>
      </c>
      <c r="EI7028" s="87" t="s">
        <v>5679</v>
      </c>
      <c r="EM7028" s="87" t="s">
        <v>5487</v>
      </c>
      <c r="EN7028" s="87">
        <v>450</v>
      </c>
    </row>
    <row r="7029" spans="137:144" ht="27.6" customHeight="1">
      <c r="EG7029" s="87" t="s">
        <v>2985</v>
      </c>
      <c r="EH7029" s="87" t="s">
        <v>3574</v>
      </c>
      <c r="EI7029" s="87" t="s">
        <v>3575</v>
      </c>
      <c r="EM7029" s="87" t="s">
        <v>5487</v>
      </c>
      <c r="EN7029" s="87">
        <v>600</v>
      </c>
    </row>
    <row r="7030" spans="137:144" ht="27.6" customHeight="1">
      <c r="EG7030" s="87" t="s">
        <v>2985</v>
      </c>
      <c r="EH7030" s="87" t="s">
        <v>5680</v>
      </c>
      <c r="EI7030" s="87" t="s">
        <v>5681</v>
      </c>
      <c r="EM7030" s="87" t="s">
        <v>5487</v>
      </c>
      <c r="EN7030" s="87">
        <v>350</v>
      </c>
    </row>
    <row r="7031" spans="137:144" ht="27.6" customHeight="1">
      <c r="EG7031" s="87" t="s">
        <v>2985</v>
      </c>
      <c r="EH7031" s="87" t="s">
        <v>3576</v>
      </c>
      <c r="EI7031" s="87" t="s">
        <v>3577</v>
      </c>
      <c r="EM7031" s="87" t="s">
        <v>5487</v>
      </c>
      <c r="EN7031" s="87">
        <v>450</v>
      </c>
    </row>
    <row r="7032" spans="137:144" ht="27.6" customHeight="1">
      <c r="EG7032" s="87" t="s">
        <v>2985</v>
      </c>
      <c r="EH7032" s="87" t="s">
        <v>3578</v>
      </c>
      <c r="EI7032" s="87" t="s">
        <v>3579</v>
      </c>
      <c r="EM7032" s="87" t="s">
        <v>5487</v>
      </c>
      <c r="EN7032" s="87">
        <v>150</v>
      </c>
    </row>
    <row r="7033" spans="137:144" ht="27.6" customHeight="1">
      <c r="EG7033" s="87" t="s">
        <v>2985</v>
      </c>
      <c r="EH7033" s="87" t="s">
        <v>3580</v>
      </c>
      <c r="EI7033" s="87" t="s">
        <v>3581</v>
      </c>
      <c r="EM7033" s="87" t="s">
        <v>5487</v>
      </c>
      <c r="EN7033" s="87">
        <v>500</v>
      </c>
    </row>
    <row r="7034" spans="137:144" ht="27.6" customHeight="1">
      <c r="EG7034" s="87" t="s">
        <v>2985</v>
      </c>
      <c r="EH7034" s="87" t="s">
        <v>3582</v>
      </c>
      <c r="EI7034" s="87" t="s">
        <v>3583</v>
      </c>
      <c r="EM7034" s="87" t="s">
        <v>5487</v>
      </c>
      <c r="EN7034" s="87">
        <v>200</v>
      </c>
    </row>
    <row r="7035" spans="137:144" ht="27.6" customHeight="1">
      <c r="EG7035" s="87" t="s">
        <v>2985</v>
      </c>
      <c r="EH7035" s="87" t="s">
        <v>3584</v>
      </c>
      <c r="EI7035" s="87" t="s">
        <v>3585</v>
      </c>
      <c r="EM7035" s="87" t="s">
        <v>5487</v>
      </c>
      <c r="EN7035" s="87">
        <v>200</v>
      </c>
    </row>
    <row r="7036" spans="137:144" ht="27.6" customHeight="1">
      <c r="EG7036" s="87" t="s">
        <v>2985</v>
      </c>
      <c r="EH7036" s="87" t="s">
        <v>5349</v>
      </c>
      <c r="EI7036" s="87" t="s">
        <v>5350</v>
      </c>
      <c r="EM7036" s="87" t="s">
        <v>5487</v>
      </c>
      <c r="EN7036" s="87">
        <v>700</v>
      </c>
    </row>
    <row r="7037" spans="137:144" ht="27.6" customHeight="1">
      <c r="EG7037" s="87" t="s">
        <v>2985</v>
      </c>
      <c r="EH7037" s="87" t="s">
        <v>3586</v>
      </c>
      <c r="EI7037" s="87" t="s">
        <v>3587</v>
      </c>
      <c r="EM7037" s="87" t="s">
        <v>5487</v>
      </c>
      <c r="EN7037" s="87">
        <v>850</v>
      </c>
    </row>
    <row r="7038" spans="137:144" ht="27.6" customHeight="1">
      <c r="EG7038" s="87" t="s">
        <v>2985</v>
      </c>
      <c r="EH7038" s="87" t="s">
        <v>3588</v>
      </c>
      <c r="EI7038" s="87" t="s">
        <v>3589</v>
      </c>
      <c r="EM7038" s="87" t="s">
        <v>5487</v>
      </c>
      <c r="EN7038" s="87">
        <v>750</v>
      </c>
    </row>
    <row r="7039" spans="137:144" ht="27.6" customHeight="1">
      <c r="EG7039" s="87" t="s">
        <v>2985</v>
      </c>
      <c r="EH7039" s="87" t="s">
        <v>5351</v>
      </c>
      <c r="EI7039" s="87" t="s">
        <v>5352</v>
      </c>
      <c r="EM7039" s="87" t="s">
        <v>5487</v>
      </c>
      <c r="EN7039" s="87">
        <v>700</v>
      </c>
    </row>
    <row r="7040" spans="137:144" ht="27.6" customHeight="1">
      <c r="EG7040" s="87" t="s">
        <v>2985</v>
      </c>
      <c r="EH7040" s="87" t="s">
        <v>5353</v>
      </c>
      <c r="EI7040" s="87" t="s">
        <v>5682</v>
      </c>
      <c r="EM7040" s="87" t="s">
        <v>5487</v>
      </c>
      <c r="EN7040" s="87">
        <v>550</v>
      </c>
    </row>
    <row r="7041" spans="137:144" ht="27.6" customHeight="1">
      <c r="EG7041" s="87" t="s">
        <v>2985</v>
      </c>
      <c r="EH7041" s="87" t="s">
        <v>5355</v>
      </c>
      <c r="EI7041" s="87" t="s">
        <v>5683</v>
      </c>
      <c r="EM7041" s="87" t="s">
        <v>5487</v>
      </c>
      <c r="EN7041" s="87">
        <v>350</v>
      </c>
    </row>
    <row r="7042" spans="137:144" ht="27.6" customHeight="1">
      <c r="EG7042" s="87" t="s">
        <v>2985</v>
      </c>
      <c r="EH7042" s="87" t="s">
        <v>5684</v>
      </c>
      <c r="EI7042" s="87" t="s">
        <v>5685</v>
      </c>
      <c r="EM7042" s="87" t="s">
        <v>5487</v>
      </c>
      <c r="EN7042" s="87">
        <v>450</v>
      </c>
    </row>
    <row r="7043" spans="137:144" ht="27.6" customHeight="1">
      <c r="EG7043" s="87" t="s">
        <v>2985</v>
      </c>
      <c r="EH7043" s="87" t="s">
        <v>5686</v>
      </c>
      <c r="EI7043" s="87" t="s">
        <v>5687</v>
      </c>
      <c r="EM7043" s="87" t="s">
        <v>5487</v>
      </c>
      <c r="EN7043" s="87">
        <v>400</v>
      </c>
    </row>
    <row r="7044" spans="137:144" ht="27.6" customHeight="1">
      <c r="EG7044" s="87" t="s">
        <v>2985</v>
      </c>
      <c r="EH7044" s="87" t="s">
        <v>5688</v>
      </c>
      <c r="EI7044" s="87" t="s">
        <v>5689</v>
      </c>
      <c r="EM7044" s="87" t="s">
        <v>5487</v>
      </c>
      <c r="EN7044" s="87">
        <v>300</v>
      </c>
    </row>
    <row r="7045" spans="137:144" ht="27.6" customHeight="1">
      <c r="EG7045" s="87" t="s">
        <v>2985</v>
      </c>
      <c r="EH7045" s="87" t="s">
        <v>5690</v>
      </c>
      <c r="EI7045" s="87" t="s">
        <v>5691</v>
      </c>
      <c r="EM7045" s="87" t="s">
        <v>5487</v>
      </c>
      <c r="EN7045" s="87">
        <v>200</v>
      </c>
    </row>
    <row r="7046" spans="137:144" ht="27.6" customHeight="1">
      <c r="EG7046" s="87" t="s">
        <v>2985</v>
      </c>
      <c r="EH7046" s="87" t="s">
        <v>5692</v>
      </c>
      <c r="EI7046" s="87" t="s">
        <v>5693</v>
      </c>
      <c r="EM7046" s="87" t="s">
        <v>5487</v>
      </c>
      <c r="EN7046" s="87">
        <v>350</v>
      </c>
    </row>
    <row r="7047" spans="137:144" ht="27.6" customHeight="1">
      <c r="EG7047" s="87" t="s">
        <v>2985</v>
      </c>
      <c r="EH7047" s="87" t="s">
        <v>5694</v>
      </c>
      <c r="EI7047" s="87" t="s">
        <v>5695</v>
      </c>
      <c r="EM7047" s="87" t="s">
        <v>5487</v>
      </c>
      <c r="EN7047" s="87">
        <v>250</v>
      </c>
    </row>
    <row r="7048" spans="137:144" ht="27.6" customHeight="1">
      <c r="EG7048" s="87" t="s">
        <v>2985</v>
      </c>
      <c r="EH7048" s="87" t="s">
        <v>5696</v>
      </c>
      <c r="EI7048" s="87" t="s">
        <v>5697</v>
      </c>
      <c r="EM7048" s="87" t="s">
        <v>5487</v>
      </c>
      <c r="EN7048" s="87">
        <v>450</v>
      </c>
    </row>
    <row r="7049" spans="137:144" ht="27.6" customHeight="1">
      <c r="EG7049" s="87" t="s">
        <v>2985</v>
      </c>
      <c r="EH7049" s="87" t="s">
        <v>5357</v>
      </c>
      <c r="EI7049" s="87" t="s">
        <v>5358</v>
      </c>
      <c r="EM7049" s="87" t="s">
        <v>5487</v>
      </c>
      <c r="EN7049" s="87">
        <v>150</v>
      </c>
    </row>
    <row r="7050" spans="137:144" ht="27.6" customHeight="1">
      <c r="EG7050" s="87" t="s">
        <v>2985</v>
      </c>
      <c r="EH7050" s="87" t="s">
        <v>5359</v>
      </c>
      <c r="EI7050" s="87" t="s">
        <v>5360</v>
      </c>
      <c r="EM7050" s="87" t="s">
        <v>5487</v>
      </c>
      <c r="EN7050" s="87">
        <v>150</v>
      </c>
    </row>
    <row r="7051" spans="137:144" ht="27.6" customHeight="1">
      <c r="EG7051" s="87" t="s">
        <v>2985</v>
      </c>
      <c r="EH7051" s="87" t="s">
        <v>5361</v>
      </c>
      <c r="EI7051" s="87" t="s">
        <v>5362</v>
      </c>
      <c r="EM7051" s="87" t="s">
        <v>5487</v>
      </c>
      <c r="EN7051" s="87">
        <v>200</v>
      </c>
    </row>
    <row r="7052" spans="137:144" ht="27.6" customHeight="1">
      <c r="EG7052" s="87" t="s">
        <v>2985</v>
      </c>
      <c r="EH7052" s="87" t="s">
        <v>5698</v>
      </c>
      <c r="EI7052" s="87" t="s">
        <v>5699</v>
      </c>
      <c r="EM7052" s="87" t="s">
        <v>5487</v>
      </c>
      <c r="EN7052" s="87">
        <v>150</v>
      </c>
    </row>
    <row r="7053" spans="137:144" ht="27.6" customHeight="1">
      <c r="EG7053" s="87" t="s">
        <v>2985</v>
      </c>
      <c r="EH7053" s="87" t="s">
        <v>3592</v>
      </c>
      <c r="EI7053" s="87" t="s">
        <v>3593</v>
      </c>
      <c r="EM7053" s="87" t="s">
        <v>5487</v>
      </c>
      <c r="EN7053" s="87">
        <v>300</v>
      </c>
    </row>
    <row r="7054" spans="137:144" ht="27.6" customHeight="1">
      <c r="EG7054" s="87" t="s">
        <v>2985</v>
      </c>
      <c r="EH7054" s="87" t="s">
        <v>5700</v>
      </c>
      <c r="EI7054" s="87" t="s">
        <v>5701</v>
      </c>
      <c r="EM7054" s="87" t="s">
        <v>5487</v>
      </c>
      <c r="EN7054" s="87">
        <v>200</v>
      </c>
    </row>
    <row r="7055" spans="137:144" ht="27.6" customHeight="1">
      <c r="EG7055" s="87" t="s">
        <v>2985</v>
      </c>
      <c r="EH7055" s="87" t="s">
        <v>5363</v>
      </c>
      <c r="EI7055" s="87" t="s">
        <v>5364</v>
      </c>
      <c r="EM7055" s="87" t="s">
        <v>5487</v>
      </c>
      <c r="EN7055" s="87">
        <v>300</v>
      </c>
    </row>
    <row r="7056" spans="137:144" ht="27.6" customHeight="1">
      <c r="EG7056" s="87" t="s">
        <v>2985</v>
      </c>
      <c r="EH7056" s="87" t="s">
        <v>3596</v>
      </c>
      <c r="EI7056" s="87" t="s">
        <v>3597</v>
      </c>
      <c r="EM7056" s="87" t="s">
        <v>5487</v>
      </c>
      <c r="EN7056" s="87">
        <v>350</v>
      </c>
    </row>
    <row r="7057" spans="137:144" ht="27.6" customHeight="1">
      <c r="EG7057" s="87" t="s">
        <v>2985</v>
      </c>
      <c r="EH7057" s="87" t="s">
        <v>5367</v>
      </c>
      <c r="EI7057" s="87" t="s">
        <v>5368</v>
      </c>
      <c r="EM7057" s="87" t="s">
        <v>5487</v>
      </c>
      <c r="EN7057" s="87">
        <v>150</v>
      </c>
    </row>
    <row r="7058" spans="137:144" ht="27.6" customHeight="1">
      <c r="EG7058" s="87" t="s">
        <v>2985</v>
      </c>
      <c r="EH7058" s="87" t="s">
        <v>5702</v>
      </c>
      <c r="EI7058" s="87" t="s">
        <v>5703</v>
      </c>
      <c r="EM7058" s="87" t="s">
        <v>5487</v>
      </c>
      <c r="EN7058" s="87">
        <v>250</v>
      </c>
    </row>
    <row r="7059" spans="137:144" ht="27.6" customHeight="1">
      <c r="EG7059" s="87" t="s">
        <v>2985</v>
      </c>
      <c r="EH7059" s="87" t="s">
        <v>5704</v>
      </c>
      <c r="EI7059" s="87" t="s">
        <v>5705</v>
      </c>
      <c r="EM7059" s="87" t="s">
        <v>5487</v>
      </c>
      <c r="EN7059" s="87">
        <v>100</v>
      </c>
    </row>
    <row r="7060" spans="137:144" ht="27.6" customHeight="1">
      <c r="EG7060" s="87" t="s">
        <v>2985</v>
      </c>
      <c r="EH7060" s="87" t="s">
        <v>5706</v>
      </c>
      <c r="EI7060" s="87" t="s">
        <v>5707</v>
      </c>
      <c r="EM7060" s="87" t="s">
        <v>5487</v>
      </c>
      <c r="EN7060" s="87">
        <v>150</v>
      </c>
    </row>
    <row r="7061" spans="137:144" ht="27.6" customHeight="1">
      <c r="EG7061" s="87" t="s">
        <v>2985</v>
      </c>
      <c r="EH7061" s="87" t="s">
        <v>5708</v>
      </c>
      <c r="EI7061" s="87" t="s">
        <v>5709</v>
      </c>
      <c r="EM7061" s="87" t="s">
        <v>5487</v>
      </c>
      <c r="EN7061" s="87">
        <v>350</v>
      </c>
    </row>
    <row r="7062" spans="137:144" ht="27.6" customHeight="1">
      <c r="EG7062" s="87" t="s">
        <v>2985</v>
      </c>
      <c r="EH7062" s="87" t="s">
        <v>5710</v>
      </c>
      <c r="EI7062" s="87" t="s">
        <v>5711</v>
      </c>
      <c r="EM7062" s="87" t="s">
        <v>5487</v>
      </c>
      <c r="EN7062" s="87">
        <v>200</v>
      </c>
    </row>
    <row r="7063" spans="137:144" ht="27.6" customHeight="1">
      <c r="EG7063" s="87" t="s">
        <v>2985</v>
      </c>
      <c r="EH7063" s="87" t="s">
        <v>5712</v>
      </c>
      <c r="EI7063" s="87" t="s">
        <v>5713</v>
      </c>
      <c r="EM7063" s="87" t="s">
        <v>5487</v>
      </c>
      <c r="EN7063" s="87">
        <v>100</v>
      </c>
    </row>
    <row r="7064" spans="137:144" ht="27.6" customHeight="1">
      <c r="EG7064" s="87" t="s">
        <v>2985</v>
      </c>
      <c r="EH7064" s="87" t="s">
        <v>5372</v>
      </c>
      <c r="EI7064" s="87" t="s">
        <v>5373</v>
      </c>
      <c r="EM7064" s="87" t="s">
        <v>5487</v>
      </c>
      <c r="EN7064" s="87">
        <v>250</v>
      </c>
    </row>
    <row r="7065" spans="137:144" ht="27.6" customHeight="1">
      <c r="EG7065" s="87" t="s">
        <v>2985</v>
      </c>
      <c r="EH7065" s="87" t="s">
        <v>5374</v>
      </c>
      <c r="EI7065" s="87" t="s">
        <v>5375</v>
      </c>
      <c r="EM7065" s="87" t="s">
        <v>5487</v>
      </c>
      <c r="EN7065" s="87">
        <v>250</v>
      </c>
    </row>
    <row r="7066" spans="137:144" ht="27.6" customHeight="1">
      <c r="EG7066" s="87" t="s">
        <v>2985</v>
      </c>
      <c r="EH7066" s="87" t="s">
        <v>5376</v>
      </c>
      <c r="EI7066" s="87" t="s">
        <v>5377</v>
      </c>
      <c r="EM7066" s="87" t="s">
        <v>5487</v>
      </c>
      <c r="EN7066" s="87">
        <v>100</v>
      </c>
    </row>
    <row r="7067" spans="137:144" ht="27.6" customHeight="1">
      <c r="EG7067" s="87" t="s">
        <v>2985</v>
      </c>
      <c r="EH7067" s="87" t="s">
        <v>5378</v>
      </c>
      <c r="EI7067" s="87" t="s">
        <v>5379</v>
      </c>
      <c r="EM7067" s="87" t="s">
        <v>5487</v>
      </c>
      <c r="EN7067" s="87">
        <v>150</v>
      </c>
    </row>
    <row r="7068" spans="137:144" ht="27.6" customHeight="1">
      <c r="EG7068" s="87" t="s">
        <v>2985</v>
      </c>
      <c r="EH7068" s="87" t="s">
        <v>5380</v>
      </c>
      <c r="EI7068" s="87" t="s">
        <v>5381</v>
      </c>
      <c r="EM7068" s="87" t="s">
        <v>5487</v>
      </c>
      <c r="EN7068" s="87">
        <v>150</v>
      </c>
    </row>
    <row r="7069" spans="137:144" ht="27.6" customHeight="1">
      <c r="EG7069" s="87" t="s">
        <v>2985</v>
      </c>
      <c r="EH7069" s="87" t="s">
        <v>5382</v>
      </c>
      <c r="EI7069" s="87" t="s">
        <v>5383</v>
      </c>
      <c r="EM7069" s="87" t="s">
        <v>5487</v>
      </c>
      <c r="EN7069" s="87">
        <v>200</v>
      </c>
    </row>
    <row r="7070" spans="137:144" ht="27.6" customHeight="1">
      <c r="EG7070" s="87" t="s">
        <v>2985</v>
      </c>
      <c r="EH7070" s="87" t="s">
        <v>5384</v>
      </c>
      <c r="EI7070" s="87" t="s">
        <v>5385</v>
      </c>
      <c r="EM7070" s="87" t="s">
        <v>5487</v>
      </c>
      <c r="EN7070" s="87">
        <v>100</v>
      </c>
    </row>
    <row r="7071" spans="137:144" ht="27.6" customHeight="1">
      <c r="EG7071" s="87" t="s">
        <v>2985</v>
      </c>
      <c r="EH7071" s="87" t="s">
        <v>5386</v>
      </c>
      <c r="EI7071" s="87" t="s">
        <v>5387</v>
      </c>
      <c r="EM7071" s="87" t="s">
        <v>5487</v>
      </c>
      <c r="EN7071" s="87">
        <v>200</v>
      </c>
    </row>
    <row r="7072" spans="137:144" ht="27.6" customHeight="1">
      <c r="EG7072" s="87" t="s">
        <v>2985</v>
      </c>
      <c r="EH7072" s="87" t="s">
        <v>5388</v>
      </c>
      <c r="EI7072" s="87" t="s">
        <v>5389</v>
      </c>
      <c r="EM7072" s="87" t="s">
        <v>5487</v>
      </c>
      <c r="EN7072" s="87">
        <v>100</v>
      </c>
    </row>
    <row r="7073" spans="137:144" ht="27.6" customHeight="1">
      <c r="EG7073" s="87" t="s">
        <v>2985</v>
      </c>
      <c r="EH7073" s="87" t="s">
        <v>3602</v>
      </c>
      <c r="EI7073" s="87" t="s">
        <v>3603</v>
      </c>
      <c r="EM7073" s="87" t="s">
        <v>5487</v>
      </c>
      <c r="EN7073" s="87">
        <v>800</v>
      </c>
    </row>
    <row r="7074" spans="137:144" ht="27.6" customHeight="1">
      <c r="EG7074" s="87" t="s">
        <v>2985</v>
      </c>
      <c r="EH7074" s="87" t="s">
        <v>5390</v>
      </c>
      <c r="EI7074" s="87" t="s">
        <v>5391</v>
      </c>
      <c r="EM7074" s="87" t="s">
        <v>5487</v>
      </c>
      <c r="EN7074" s="87">
        <v>750</v>
      </c>
    </row>
    <row r="7075" spans="137:144" ht="27.6" customHeight="1">
      <c r="EG7075" s="87" t="s">
        <v>2985</v>
      </c>
      <c r="EH7075" s="87" t="s">
        <v>5392</v>
      </c>
      <c r="EI7075" s="87" t="s">
        <v>5393</v>
      </c>
      <c r="EM7075" s="87" t="s">
        <v>5487</v>
      </c>
      <c r="EN7075" s="87">
        <v>450</v>
      </c>
    </row>
    <row r="7076" spans="137:144" ht="27.6" customHeight="1">
      <c r="EG7076" s="87" t="s">
        <v>2985</v>
      </c>
      <c r="EH7076" s="87" t="s">
        <v>3604</v>
      </c>
      <c r="EI7076" s="87" t="s">
        <v>3605</v>
      </c>
      <c r="EM7076" s="87" t="s">
        <v>5487</v>
      </c>
      <c r="EN7076" s="87">
        <v>250</v>
      </c>
    </row>
    <row r="7077" spans="137:144" ht="27.6" customHeight="1">
      <c r="EG7077" s="87" t="s">
        <v>2985</v>
      </c>
      <c r="EH7077" s="87" t="s">
        <v>3606</v>
      </c>
      <c r="EI7077" s="87" t="s">
        <v>3607</v>
      </c>
      <c r="EM7077" s="87" t="s">
        <v>5487</v>
      </c>
      <c r="EN7077" s="87">
        <v>150</v>
      </c>
    </row>
    <row r="7078" spans="137:144" ht="27.6" customHeight="1">
      <c r="EG7078" s="87" t="s">
        <v>2985</v>
      </c>
      <c r="EH7078" s="87" t="s">
        <v>5714</v>
      </c>
      <c r="EI7078" s="87" t="s">
        <v>5715</v>
      </c>
      <c r="EM7078" s="87" t="s">
        <v>5487</v>
      </c>
      <c r="EN7078" s="87">
        <v>350</v>
      </c>
    </row>
    <row r="7079" spans="137:144" ht="27.6" customHeight="1">
      <c r="EG7079" s="87" t="s">
        <v>2985</v>
      </c>
      <c r="EH7079" s="87" t="s">
        <v>5716</v>
      </c>
      <c r="EI7079" s="87" t="s">
        <v>5717</v>
      </c>
      <c r="EM7079" s="87" t="s">
        <v>5487</v>
      </c>
      <c r="EN7079" s="87">
        <v>250</v>
      </c>
    </row>
    <row r="7080" spans="137:144" ht="27.6" customHeight="1">
      <c r="EG7080" s="87" t="s">
        <v>2985</v>
      </c>
      <c r="EH7080" s="87" t="s">
        <v>3608</v>
      </c>
      <c r="EI7080" s="87" t="s">
        <v>3609</v>
      </c>
      <c r="EM7080" s="87" t="s">
        <v>5487</v>
      </c>
      <c r="EN7080" s="87">
        <v>200</v>
      </c>
    </row>
    <row r="7081" spans="137:144" ht="27.6" customHeight="1">
      <c r="EG7081" s="87" t="s">
        <v>2985</v>
      </c>
      <c r="EH7081" s="87" t="s">
        <v>5718</v>
      </c>
      <c r="EI7081" s="87" t="s">
        <v>5719</v>
      </c>
      <c r="EM7081" s="87" t="s">
        <v>5487</v>
      </c>
      <c r="EN7081" s="87">
        <v>150</v>
      </c>
    </row>
    <row r="7082" spans="137:144" ht="27.6" customHeight="1">
      <c r="EG7082" s="87" t="s">
        <v>2985</v>
      </c>
      <c r="EH7082" s="87" t="s">
        <v>5720</v>
      </c>
      <c r="EI7082" s="87" t="s">
        <v>5721</v>
      </c>
      <c r="EM7082" s="87" t="s">
        <v>5487</v>
      </c>
      <c r="EN7082" s="87">
        <v>150</v>
      </c>
    </row>
    <row r="7083" spans="137:144" ht="27.6" customHeight="1">
      <c r="EG7083" s="87" t="s">
        <v>2985</v>
      </c>
      <c r="EH7083" s="87" t="s">
        <v>5722</v>
      </c>
      <c r="EI7083" s="87" t="s">
        <v>5723</v>
      </c>
      <c r="EM7083" s="87" t="s">
        <v>5487</v>
      </c>
      <c r="EN7083" s="87">
        <v>200</v>
      </c>
    </row>
    <row r="7084" spans="137:144" ht="27.6" customHeight="1">
      <c r="EG7084" s="87" t="s">
        <v>2985</v>
      </c>
      <c r="EH7084" s="87" t="s">
        <v>5724</v>
      </c>
      <c r="EI7084" s="87" t="s">
        <v>5725</v>
      </c>
      <c r="EM7084" s="87" t="s">
        <v>5487</v>
      </c>
      <c r="EN7084" s="87">
        <v>100</v>
      </c>
    </row>
    <row r="7085" spans="137:144" ht="27.6" customHeight="1">
      <c r="EG7085" s="87" t="s">
        <v>2985</v>
      </c>
      <c r="EH7085" s="87" t="s">
        <v>5726</v>
      </c>
      <c r="EI7085" s="87" t="s">
        <v>5727</v>
      </c>
      <c r="EM7085" s="87" t="s">
        <v>5487</v>
      </c>
      <c r="EN7085" s="87">
        <v>100</v>
      </c>
    </row>
    <row r="7086" spans="137:144" ht="27.6" customHeight="1">
      <c r="EG7086" s="87" t="s">
        <v>2985</v>
      </c>
      <c r="EH7086" s="87" t="s">
        <v>5728</v>
      </c>
      <c r="EI7086" s="87" t="s">
        <v>5729</v>
      </c>
      <c r="EM7086" s="87" t="s">
        <v>5487</v>
      </c>
      <c r="EN7086" s="87">
        <v>150</v>
      </c>
    </row>
    <row r="7087" spans="137:144" ht="27.6" customHeight="1">
      <c r="EG7087" s="87" t="s">
        <v>2985</v>
      </c>
      <c r="EH7087" s="87" t="s">
        <v>5730</v>
      </c>
      <c r="EI7087" s="87" t="s">
        <v>5731</v>
      </c>
      <c r="EM7087" s="87" t="s">
        <v>5487</v>
      </c>
      <c r="EN7087" s="87">
        <v>150</v>
      </c>
    </row>
    <row r="7088" spans="137:144" ht="27.6" customHeight="1">
      <c r="EG7088" s="87" t="s">
        <v>2985</v>
      </c>
      <c r="EH7088" s="87" t="s">
        <v>5732</v>
      </c>
      <c r="EI7088" s="87" t="s">
        <v>5733</v>
      </c>
      <c r="EM7088" s="87" t="s">
        <v>5487</v>
      </c>
      <c r="EN7088" s="87">
        <v>200</v>
      </c>
    </row>
    <row r="7089" spans="137:144" ht="27.6" customHeight="1">
      <c r="EG7089" s="87" t="s">
        <v>2985</v>
      </c>
      <c r="EH7089" s="87" t="s">
        <v>5734</v>
      </c>
      <c r="EI7089" s="87" t="s">
        <v>5735</v>
      </c>
      <c r="EM7089" s="87" t="s">
        <v>5487</v>
      </c>
      <c r="EN7089" s="87">
        <v>300</v>
      </c>
    </row>
    <row r="7090" spans="137:144" ht="27.6" customHeight="1">
      <c r="EG7090" s="87" t="s">
        <v>2985</v>
      </c>
      <c r="EH7090" s="87" t="s">
        <v>5394</v>
      </c>
      <c r="EI7090" s="87" t="s">
        <v>5395</v>
      </c>
      <c r="EM7090" s="87" t="s">
        <v>5487</v>
      </c>
      <c r="EN7090" s="87">
        <v>200</v>
      </c>
    </row>
    <row r="7091" spans="137:144" ht="27.6" customHeight="1">
      <c r="EG7091" s="87" t="s">
        <v>2985</v>
      </c>
      <c r="EH7091" s="87" t="s">
        <v>5736</v>
      </c>
      <c r="EI7091" s="87" t="s">
        <v>5737</v>
      </c>
      <c r="EM7091" s="87" t="s">
        <v>5487</v>
      </c>
      <c r="EN7091" s="87">
        <v>400</v>
      </c>
    </row>
    <row r="7092" spans="137:144" ht="27.6" customHeight="1">
      <c r="EG7092" s="87" t="s">
        <v>2985</v>
      </c>
      <c r="EH7092" s="87" t="s">
        <v>5738</v>
      </c>
      <c r="EI7092" s="87" t="s">
        <v>5739</v>
      </c>
      <c r="EM7092" s="87" t="s">
        <v>5487</v>
      </c>
      <c r="EN7092" s="87">
        <v>150</v>
      </c>
    </row>
    <row r="7093" spans="137:144" ht="27.6" customHeight="1">
      <c r="EG7093" s="87" t="s">
        <v>2985</v>
      </c>
      <c r="EH7093" s="87" t="s">
        <v>5740</v>
      </c>
      <c r="EI7093" s="87" t="s">
        <v>5741</v>
      </c>
      <c r="EM7093" s="87" t="s">
        <v>5487</v>
      </c>
      <c r="EN7093" s="87">
        <v>100</v>
      </c>
    </row>
    <row r="7094" spans="137:144" ht="27.6" customHeight="1">
      <c r="EG7094" s="87" t="s">
        <v>2985</v>
      </c>
      <c r="EH7094" s="87" t="s">
        <v>5396</v>
      </c>
      <c r="EI7094" s="87" t="s">
        <v>5397</v>
      </c>
      <c r="EM7094" s="87" t="s">
        <v>5487</v>
      </c>
      <c r="EN7094" s="87">
        <v>350</v>
      </c>
    </row>
    <row r="7095" spans="137:144" ht="27.6" customHeight="1">
      <c r="EG7095" s="87" t="s">
        <v>2985</v>
      </c>
      <c r="EH7095" s="87" t="s">
        <v>5398</v>
      </c>
      <c r="EI7095" s="87" t="s">
        <v>5399</v>
      </c>
      <c r="EM7095" s="87" t="s">
        <v>5487</v>
      </c>
      <c r="EN7095" s="87">
        <v>350</v>
      </c>
    </row>
    <row r="7096" spans="137:144" ht="27.6" customHeight="1">
      <c r="EG7096" s="87" t="s">
        <v>2985</v>
      </c>
      <c r="EH7096" s="87" t="s">
        <v>5742</v>
      </c>
      <c r="EI7096" s="87" t="s">
        <v>5743</v>
      </c>
      <c r="EM7096" s="87" t="s">
        <v>5487</v>
      </c>
      <c r="EN7096" s="87">
        <v>300</v>
      </c>
    </row>
    <row r="7097" spans="137:144" ht="27.6" customHeight="1">
      <c r="EG7097" s="87" t="s">
        <v>2985</v>
      </c>
      <c r="EH7097" s="87" t="s">
        <v>5744</v>
      </c>
      <c r="EI7097" s="87" t="s">
        <v>5745</v>
      </c>
      <c r="EM7097" s="87" t="s">
        <v>5487</v>
      </c>
      <c r="EN7097" s="87">
        <v>200</v>
      </c>
    </row>
    <row r="7098" spans="137:144" ht="27.6" customHeight="1">
      <c r="EG7098" s="87" t="s">
        <v>2985</v>
      </c>
      <c r="EH7098" s="87" t="s">
        <v>3616</v>
      </c>
      <c r="EI7098" s="87" t="s">
        <v>3617</v>
      </c>
      <c r="EM7098" s="87" t="s">
        <v>5487</v>
      </c>
      <c r="EN7098" s="87">
        <v>200</v>
      </c>
    </row>
    <row r="7099" spans="137:144" ht="27.6" customHeight="1">
      <c r="EG7099" s="87" t="s">
        <v>2985</v>
      </c>
      <c r="EH7099" s="87" t="s">
        <v>5400</v>
      </c>
      <c r="EI7099" s="87" t="s">
        <v>5401</v>
      </c>
      <c r="EM7099" s="87" t="s">
        <v>5487</v>
      </c>
      <c r="EN7099" s="87">
        <v>400</v>
      </c>
    </row>
    <row r="7100" spans="137:144" ht="27.6" customHeight="1">
      <c r="EG7100" s="87" t="s">
        <v>2985</v>
      </c>
      <c r="EH7100" s="87" t="s">
        <v>3618</v>
      </c>
      <c r="EI7100" s="87" t="s">
        <v>3619</v>
      </c>
      <c r="EM7100" s="87" t="s">
        <v>5487</v>
      </c>
      <c r="EN7100" s="87">
        <v>250</v>
      </c>
    </row>
    <row r="7101" spans="137:144" ht="27.6" customHeight="1">
      <c r="EG7101" s="87" t="s">
        <v>2985</v>
      </c>
      <c r="EH7101" s="87" t="s">
        <v>5402</v>
      </c>
      <c r="EI7101" s="87" t="s">
        <v>5403</v>
      </c>
      <c r="EM7101" s="87" t="s">
        <v>5487</v>
      </c>
      <c r="EN7101" s="87">
        <v>250</v>
      </c>
    </row>
    <row r="7102" spans="137:144" ht="27.6" customHeight="1">
      <c r="EG7102" s="87" t="s">
        <v>2985</v>
      </c>
      <c r="EH7102" s="87" t="s">
        <v>5404</v>
      </c>
      <c r="EI7102" s="87" t="s">
        <v>5405</v>
      </c>
      <c r="EM7102" s="87" t="s">
        <v>5487</v>
      </c>
      <c r="EN7102" s="87">
        <v>300</v>
      </c>
    </row>
    <row r="7103" spans="137:144" ht="27.6" customHeight="1">
      <c r="EG7103" s="87" t="s">
        <v>2985</v>
      </c>
      <c r="EH7103" s="87" t="s">
        <v>5746</v>
      </c>
      <c r="EI7103" s="87" t="s">
        <v>5747</v>
      </c>
      <c r="EM7103" s="87" t="s">
        <v>5487</v>
      </c>
      <c r="EN7103" s="87">
        <v>150</v>
      </c>
    </row>
    <row r="7104" spans="137:144" ht="27.6" customHeight="1">
      <c r="EG7104" s="87" t="s">
        <v>2985</v>
      </c>
      <c r="EH7104" s="87" t="s">
        <v>5406</v>
      </c>
      <c r="EI7104" s="87" t="s">
        <v>5407</v>
      </c>
      <c r="EM7104" s="87" t="s">
        <v>5487</v>
      </c>
      <c r="EN7104" s="87">
        <v>250</v>
      </c>
    </row>
    <row r="7105" spans="137:144" ht="27.6" customHeight="1">
      <c r="EG7105" s="87" t="s">
        <v>2985</v>
      </c>
      <c r="EH7105" s="87" t="s">
        <v>5408</v>
      </c>
      <c r="EI7105" s="87" t="s">
        <v>5409</v>
      </c>
      <c r="EM7105" s="87" t="s">
        <v>5487</v>
      </c>
      <c r="EN7105" s="87">
        <v>350</v>
      </c>
    </row>
    <row r="7106" spans="137:144" ht="27.6" customHeight="1">
      <c r="EG7106" s="87" t="s">
        <v>2985</v>
      </c>
      <c r="EH7106" s="87" t="s">
        <v>5410</v>
      </c>
      <c r="EI7106" s="87" t="s">
        <v>5411</v>
      </c>
      <c r="EM7106" s="87" t="s">
        <v>5487</v>
      </c>
      <c r="EN7106" s="87">
        <v>200</v>
      </c>
    </row>
    <row r="7107" spans="137:144" ht="27.6" customHeight="1">
      <c r="EG7107" s="87" t="s">
        <v>2985</v>
      </c>
      <c r="EH7107" s="87" t="s">
        <v>3620</v>
      </c>
      <c r="EI7107" s="87" t="s">
        <v>3621</v>
      </c>
      <c r="EM7107" s="87" t="s">
        <v>5487</v>
      </c>
      <c r="EN7107" s="87">
        <v>200</v>
      </c>
    </row>
    <row r="7108" spans="137:144" ht="27.6" customHeight="1">
      <c r="EG7108" s="87" t="s">
        <v>2985</v>
      </c>
      <c r="EH7108" s="87" t="s">
        <v>3622</v>
      </c>
      <c r="EI7108" s="87" t="s">
        <v>3623</v>
      </c>
      <c r="EM7108" s="87" t="s">
        <v>5487</v>
      </c>
      <c r="EN7108" s="87">
        <v>150</v>
      </c>
    </row>
    <row r="7109" spans="137:144" ht="27.6" customHeight="1">
      <c r="EG7109" s="87" t="s">
        <v>2985</v>
      </c>
      <c r="EH7109" s="87" t="s">
        <v>3624</v>
      </c>
      <c r="EI7109" s="87" t="s">
        <v>3625</v>
      </c>
      <c r="EM7109" s="87" t="s">
        <v>5487</v>
      </c>
      <c r="EN7109" s="87">
        <v>300</v>
      </c>
    </row>
    <row r="7110" spans="137:144" ht="27.6" customHeight="1">
      <c r="EG7110" s="87" t="s">
        <v>2985</v>
      </c>
      <c r="EH7110" s="87" t="s">
        <v>3626</v>
      </c>
      <c r="EI7110" s="87" t="s">
        <v>3627</v>
      </c>
      <c r="EM7110" s="87" t="s">
        <v>5487</v>
      </c>
      <c r="EN7110" s="87">
        <v>150</v>
      </c>
    </row>
    <row r="7111" spans="137:144" ht="27.6" customHeight="1">
      <c r="EG7111" s="87" t="s">
        <v>2985</v>
      </c>
      <c r="EH7111" s="87" t="s">
        <v>5748</v>
      </c>
      <c r="EI7111" s="87" t="s">
        <v>5749</v>
      </c>
      <c r="EM7111" s="87" t="s">
        <v>5487</v>
      </c>
      <c r="EN7111" s="87">
        <v>200</v>
      </c>
    </row>
    <row r="7112" spans="137:144" ht="27.6" customHeight="1">
      <c r="EG7112" s="87" t="s">
        <v>2985</v>
      </c>
      <c r="EH7112" s="87" t="s">
        <v>5750</v>
      </c>
      <c r="EI7112" s="87" t="s">
        <v>5751</v>
      </c>
      <c r="EM7112" s="87" t="s">
        <v>5487</v>
      </c>
      <c r="EN7112" s="87">
        <v>350</v>
      </c>
    </row>
    <row r="7113" spans="137:144" ht="27.6" customHeight="1">
      <c r="EG7113" s="87" t="s">
        <v>2985</v>
      </c>
      <c r="EH7113" s="87" t="s">
        <v>3628</v>
      </c>
      <c r="EI7113" s="87" t="s">
        <v>3629</v>
      </c>
      <c r="EM7113" s="87" t="s">
        <v>5487</v>
      </c>
      <c r="EN7113" s="87">
        <v>150</v>
      </c>
    </row>
    <row r="7114" spans="137:144" ht="27.6" customHeight="1">
      <c r="EG7114" s="87" t="s">
        <v>2985</v>
      </c>
      <c r="EH7114" s="87" t="s">
        <v>5412</v>
      </c>
      <c r="EI7114" s="87" t="s">
        <v>5413</v>
      </c>
      <c r="EM7114" s="87" t="s">
        <v>5487</v>
      </c>
      <c r="EN7114" s="87">
        <v>200</v>
      </c>
    </row>
    <row r="7115" spans="137:144" ht="27.6" customHeight="1">
      <c r="EG7115" s="87" t="s">
        <v>2985</v>
      </c>
      <c r="EH7115" s="87" t="s">
        <v>5414</v>
      </c>
      <c r="EI7115" s="87" t="s">
        <v>5415</v>
      </c>
      <c r="EM7115" s="87" t="s">
        <v>5487</v>
      </c>
      <c r="EN7115" s="87">
        <v>200</v>
      </c>
    </row>
    <row r="7116" spans="137:144" ht="27.6" customHeight="1">
      <c r="EG7116" s="87" t="s">
        <v>2985</v>
      </c>
      <c r="EH7116" s="87" t="s">
        <v>5416</v>
      </c>
      <c r="EI7116" s="87" t="s">
        <v>5417</v>
      </c>
      <c r="EM7116" s="87" t="s">
        <v>5487</v>
      </c>
      <c r="EN7116" s="87">
        <v>200</v>
      </c>
    </row>
    <row r="7117" spans="137:144" ht="27.6" customHeight="1">
      <c r="EG7117" s="87" t="s">
        <v>2985</v>
      </c>
      <c r="EH7117" s="87" t="s">
        <v>5418</v>
      </c>
      <c r="EI7117" s="87" t="s">
        <v>5419</v>
      </c>
      <c r="EM7117" s="87" t="s">
        <v>5487</v>
      </c>
      <c r="EN7117" s="87">
        <v>250</v>
      </c>
    </row>
    <row r="7118" spans="137:144" ht="27.6" customHeight="1">
      <c r="EG7118" s="87" t="s">
        <v>2985</v>
      </c>
      <c r="EH7118" s="87" t="s">
        <v>5420</v>
      </c>
      <c r="EI7118" s="87" t="s">
        <v>5421</v>
      </c>
      <c r="EM7118" s="87" t="s">
        <v>5487</v>
      </c>
      <c r="EN7118" s="87">
        <v>250</v>
      </c>
    </row>
    <row r="7119" spans="137:144" ht="27.6" customHeight="1">
      <c r="EG7119" s="87" t="s">
        <v>2985</v>
      </c>
      <c r="EH7119" s="87" t="s">
        <v>5422</v>
      </c>
      <c r="EI7119" s="87" t="s">
        <v>5423</v>
      </c>
      <c r="EM7119" s="87" t="s">
        <v>5487</v>
      </c>
      <c r="EN7119" s="87">
        <v>100</v>
      </c>
    </row>
    <row r="7120" spans="137:144" ht="27.6" customHeight="1">
      <c r="EG7120" s="87" t="s">
        <v>2985</v>
      </c>
      <c r="EH7120" s="87" t="s">
        <v>3632</v>
      </c>
      <c r="EI7120" s="87" t="s">
        <v>3633</v>
      </c>
      <c r="EM7120" s="87" t="s">
        <v>5487</v>
      </c>
      <c r="EN7120" s="87">
        <v>50</v>
      </c>
    </row>
    <row r="7121" spans="137:144" ht="27.6" customHeight="1">
      <c r="EG7121" s="87" t="s">
        <v>2985</v>
      </c>
      <c r="EH7121" s="87" t="s">
        <v>3634</v>
      </c>
      <c r="EI7121" s="87" t="s">
        <v>3635</v>
      </c>
      <c r="EM7121" s="87" t="s">
        <v>5487</v>
      </c>
      <c r="EN7121" s="87">
        <v>550</v>
      </c>
    </row>
    <row r="7122" spans="137:144" ht="27.6" customHeight="1">
      <c r="EG7122" s="87" t="s">
        <v>2985</v>
      </c>
      <c r="EH7122" s="87" t="s">
        <v>3636</v>
      </c>
      <c r="EI7122" s="87" t="s">
        <v>3637</v>
      </c>
      <c r="EM7122" s="87" t="s">
        <v>5487</v>
      </c>
      <c r="EN7122" s="87">
        <v>450</v>
      </c>
    </row>
    <row r="7123" spans="137:144" ht="27.6" customHeight="1">
      <c r="EG7123" s="87" t="s">
        <v>2985</v>
      </c>
      <c r="EH7123" s="87" t="s">
        <v>3638</v>
      </c>
      <c r="EI7123" s="87" t="s">
        <v>3639</v>
      </c>
      <c r="EM7123" s="87" t="s">
        <v>5487</v>
      </c>
      <c r="EN7123" s="87">
        <v>500</v>
      </c>
    </row>
    <row r="7124" spans="137:144" ht="27.6" customHeight="1">
      <c r="EG7124" s="87" t="s">
        <v>2985</v>
      </c>
      <c r="EH7124" s="87" t="s">
        <v>5752</v>
      </c>
      <c r="EI7124" s="87" t="s">
        <v>5753</v>
      </c>
      <c r="EM7124" s="87" t="s">
        <v>5487</v>
      </c>
      <c r="EN7124" s="87">
        <v>250</v>
      </c>
    </row>
    <row r="7125" spans="137:144" ht="27.6" customHeight="1">
      <c r="EG7125" s="87" t="s">
        <v>2985</v>
      </c>
      <c r="EH7125" s="87" t="s">
        <v>5754</v>
      </c>
      <c r="EI7125" s="87" t="s">
        <v>5755</v>
      </c>
      <c r="EM7125" s="87" t="s">
        <v>5487</v>
      </c>
      <c r="EN7125" s="87">
        <v>150</v>
      </c>
    </row>
    <row r="7126" spans="137:144" ht="27.6" customHeight="1">
      <c r="EG7126" s="87" t="s">
        <v>2985</v>
      </c>
      <c r="EH7126" s="87" t="s">
        <v>5756</v>
      </c>
      <c r="EI7126" s="87" t="s">
        <v>5757</v>
      </c>
      <c r="EM7126" s="87" t="s">
        <v>5487</v>
      </c>
      <c r="EN7126" s="87">
        <v>100</v>
      </c>
    </row>
    <row r="7127" spans="137:144" ht="27.6" customHeight="1">
      <c r="EG7127" s="87" t="s">
        <v>2985</v>
      </c>
      <c r="EH7127" s="87" t="s">
        <v>5758</v>
      </c>
      <c r="EI7127" s="87" t="s">
        <v>5759</v>
      </c>
      <c r="EM7127" s="87" t="s">
        <v>5487</v>
      </c>
      <c r="EN7127" s="87">
        <v>200</v>
      </c>
    </row>
    <row r="7128" spans="137:144" ht="27.6" customHeight="1">
      <c r="EG7128" s="87" t="s">
        <v>2985</v>
      </c>
      <c r="EH7128" s="87" t="s">
        <v>5760</v>
      </c>
      <c r="EI7128" s="87" t="s">
        <v>5761</v>
      </c>
      <c r="EM7128" s="87" t="s">
        <v>5487</v>
      </c>
      <c r="EN7128" s="87">
        <v>200</v>
      </c>
    </row>
    <row r="7129" spans="137:144" ht="27.6" customHeight="1">
      <c r="EG7129" s="87" t="s">
        <v>2985</v>
      </c>
      <c r="EH7129" s="87" t="s">
        <v>3640</v>
      </c>
      <c r="EI7129" s="87" t="s">
        <v>3641</v>
      </c>
      <c r="EM7129" s="87" t="s">
        <v>5487</v>
      </c>
      <c r="EN7129" s="87">
        <v>250</v>
      </c>
    </row>
    <row r="7130" spans="137:144" ht="27.6" customHeight="1">
      <c r="EG7130" s="87" t="s">
        <v>2985</v>
      </c>
      <c r="EH7130" s="87" t="s">
        <v>3642</v>
      </c>
      <c r="EI7130" s="87" t="s">
        <v>3643</v>
      </c>
      <c r="EM7130" s="87" t="s">
        <v>5487</v>
      </c>
      <c r="EN7130" s="87">
        <v>350</v>
      </c>
    </row>
    <row r="7131" spans="137:144" ht="27.6" customHeight="1">
      <c r="EG7131" s="87" t="s">
        <v>2985</v>
      </c>
      <c r="EH7131" s="87" t="s">
        <v>5762</v>
      </c>
      <c r="EI7131" s="87" t="s">
        <v>5763</v>
      </c>
      <c r="EM7131" s="87" t="s">
        <v>5487</v>
      </c>
      <c r="EN7131" s="87">
        <v>450</v>
      </c>
    </row>
    <row r="7132" spans="137:144" ht="27.6" customHeight="1">
      <c r="EG7132" s="87" t="s">
        <v>2985</v>
      </c>
      <c r="EH7132" s="87" t="s">
        <v>5764</v>
      </c>
      <c r="EI7132" s="87" t="s">
        <v>5765</v>
      </c>
      <c r="EM7132" s="87" t="s">
        <v>5487</v>
      </c>
      <c r="EN7132" s="87">
        <v>250</v>
      </c>
    </row>
    <row r="7133" spans="137:144" ht="27.6" customHeight="1">
      <c r="EG7133" s="87" t="s">
        <v>2985</v>
      </c>
      <c r="EH7133" s="87" t="s">
        <v>5766</v>
      </c>
      <c r="EI7133" s="87" t="s">
        <v>5767</v>
      </c>
      <c r="EM7133" s="87" t="s">
        <v>5487</v>
      </c>
      <c r="EN7133" s="87">
        <v>350</v>
      </c>
    </row>
    <row r="7134" spans="137:144" ht="27.6" customHeight="1">
      <c r="EG7134" s="87" t="s">
        <v>2985</v>
      </c>
      <c r="EH7134" s="87" t="s">
        <v>3644</v>
      </c>
      <c r="EI7134" s="87" t="s">
        <v>3645</v>
      </c>
      <c r="EM7134" s="87" t="s">
        <v>5487</v>
      </c>
      <c r="EN7134" s="87">
        <v>1000</v>
      </c>
    </row>
    <row r="7135" spans="137:144" ht="27.6" customHeight="1">
      <c r="EG7135" s="87" t="s">
        <v>2985</v>
      </c>
      <c r="EH7135" s="87" t="s">
        <v>3646</v>
      </c>
      <c r="EI7135" s="87" t="s">
        <v>3647</v>
      </c>
      <c r="EM7135" s="87" t="s">
        <v>5487</v>
      </c>
      <c r="EN7135" s="87">
        <v>1250</v>
      </c>
    </row>
    <row r="7136" spans="137:144" ht="27.6" customHeight="1">
      <c r="EG7136" s="87" t="s">
        <v>2985</v>
      </c>
      <c r="EH7136" s="87" t="s">
        <v>3648</v>
      </c>
      <c r="EI7136" s="87" t="s">
        <v>3649</v>
      </c>
      <c r="EM7136" s="87" t="s">
        <v>5487</v>
      </c>
      <c r="EN7136" s="87">
        <v>2350</v>
      </c>
    </row>
    <row r="7137" spans="137:144" ht="27.6" customHeight="1">
      <c r="EG7137" s="87" t="s">
        <v>2985</v>
      </c>
      <c r="EH7137" s="87" t="s">
        <v>5424</v>
      </c>
      <c r="EI7137" s="87" t="s">
        <v>5425</v>
      </c>
      <c r="EM7137" s="87" t="s">
        <v>5487</v>
      </c>
      <c r="EN7137" s="87">
        <v>1600</v>
      </c>
    </row>
    <row r="7138" spans="137:144" ht="27.6" customHeight="1">
      <c r="EG7138" s="87" t="s">
        <v>2985</v>
      </c>
      <c r="EH7138" s="87" t="s">
        <v>5768</v>
      </c>
      <c r="EI7138" s="87" t="s">
        <v>5769</v>
      </c>
      <c r="EM7138" s="87" t="s">
        <v>5487</v>
      </c>
      <c r="EN7138" s="87">
        <v>900</v>
      </c>
    </row>
    <row r="7139" spans="137:144" ht="27.6" customHeight="1">
      <c r="EG7139" s="87" t="s">
        <v>2985</v>
      </c>
      <c r="EH7139" s="87" t="s">
        <v>5426</v>
      </c>
      <c r="EI7139" s="87" t="s">
        <v>5427</v>
      </c>
      <c r="EM7139" s="87" t="s">
        <v>5487</v>
      </c>
      <c r="EN7139" s="87">
        <v>400</v>
      </c>
    </row>
    <row r="7140" spans="137:144" ht="27.6" customHeight="1">
      <c r="EG7140" s="87" t="s">
        <v>2985</v>
      </c>
      <c r="EH7140" s="87" t="s">
        <v>5428</v>
      </c>
      <c r="EI7140" s="87" t="s">
        <v>5429</v>
      </c>
      <c r="EM7140" s="87" t="s">
        <v>5487</v>
      </c>
      <c r="EN7140" s="87">
        <v>600</v>
      </c>
    </row>
    <row r="7141" spans="137:144" ht="27.6" customHeight="1">
      <c r="EG7141" s="87" t="s">
        <v>2985</v>
      </c>
      <c r="EH7141" s="87" t="s">
        <v>5430</v>
      </c>
      <c r="EI7141" s="87" t="s">
        <v>5431</v>
      </c>
      <c r="EM7141" s="87" t="s">
        <v>5487</v>
      </c>
      <c r="EN7141" s="87">
        <v>950</v>
      </c>
    </row>
    <row r="7142" spans="137:144" ht="27.6" customHeight="1">
      <c r="EG7142" s="87" t="s">
        <v>2985</v>
      </c>
      <c r="EH7142" s="87" t="s">
        <v>5432</v>
      </c>
      <c r="EI7142" s="87" t="s">
        <v>5433</v>
      </c>
      <c r="EM7142" s="87" t="s">
        <v>5487</v>
      </c>
      <c r="EN7142" s="87">
        <v>750</v>
      </c>
    </row>
    <row r="7143" spans="137:144" ht="27.6" customHeight="1">
      <c r="EG7143" s="87" t="s">
        <v>2985</v>
      </c>
      <c r="EH7143" s="87" t="s">
        <v>5770</v>
      </c>
      <c r="EI7143" s="87" t="s">
        <v>5771</v>
      </c>
      <c r="EM7143" s="87" t="s">
        <v>5487</v>
      </c>
      <c r="EN7143" s="87">
        <v>450</v>
      </c>
    </row>
    <row r="7144" spans="137:144" ht="27.6" customHeight="1">
      <c r="EG7144" s="87" t="s">
        <v>2985</v>
      </c>
      <c r="EH7144" s="87" t="s">
        <v>5772</v>
      </c>
      <c r="EI7144" s="87" t="s">
        <v>5773</v>
      </c>
      <c r="EM7144" s="87" t="s">
        <v>5487</v>
      </c>
      <c r="EN7144" s="87">
        <v>650</v>
      </c>
    </row>
    <row r="7145" spans="137:144" ht="27.6" customHeight="1">
      <c r="EG7145" s="87" t="s">
        <v>2985</v>
      </c>
      <c r="EH7145" s="87" t="s">
        <v>3654</v>
      </c>
      <c r="EI7145" s="87" t="s">
        <v>3655</v>
      </c>
      <c r="EM7145" s="87" t="s">
        <v>5487</v>
      </c>
      <c r="EN7145" s="87">
        <v>750</v>
      </c>
    </row>
    <row r="7146" spans="137:144" ht="27.6" customHeight="1">
      <c r="EG7146" s="87" t="s">
        <v>2985</v>
      </c>
      <c r="EH7146" s="87" t="s">
        <v>3656</v>
      </c>
      <c r="EI7146" s="87" t="s">
        <v>3657</v>
      </c>
      <c r="EM7146" s="87" t="s">
        <v>5487</v>
      </c>
      <c r="EN7146" s="87">
        <v>1200</v>
      </c>
    </row>
    <row r="7147" spans="137:144" ht="27.6" customHeight="1">
      <c r="EG7147" s="87" t="s">
        <v>2985</v>
      </c>
      <c r="EH7147" s="87" t="s">
        <v>3658</v>
      </c>
      <c r="EI7147" s="87" t="s">
        <v>3659</v>
      </c>
      <c r="EM7147" s="87" t="s">
        <v>5487</v>
      </c>
      <c r="EN7147" s="87">
        <v>550</v>
      </c>
    </row>
    <row r="7148" spans="137:144" ht="27.6" customHeight="1">
      <c r="EG7148" s="87" t="s">
        <v>2985</v>
      </c>
      <c r="EH7148" s="87" t="s">
        <v>5774</v>
      </c>
      <c r="EI7148" s="87" t="s">
        <v>5775</v>
      </c>
      <c r="EM7148" s="87" t="s">
        <v>5487</v>
      </c>
      <c r="EN7148" s="87">
        <v>300</v>
      </c>
    </row>
    <row r="7149" spans="137:144" ht="27.6" customHeight="1">
      <c r="EG7149" s="87" t="s">
        <v>2985</v>
      </c>
      <c r="EH7149" s="87" t="s">
        <v>3660</v>
      </c>
      <c r="EI7149" s="87" t="s">
        <v>3661</v>
      </c>
      <c r="EM7149" s="87" t="s">
        <v>5487</v>
      </c>
      <c r="EN7149" s="87">
        <v>700</v>
      </c>
    </row>
    <row r="7150" spans="137:144" ht="27.6" customHeight="1">
      <c r="EG7150" s="87" t="s">
        <v>2985</v>
      </c>
      <c r="EH7150" s="87" t="s">
        <v>5434</v>
      </c>
      <c r="EI7150" s="87" t="s">
        <v>5435</v>
      </c>
      <c r="EM7150" s="87" t="s">
        <v>5487</v>
      </c>
      <c r="EN7150" s="87">
        <v>300</v>
      </c>
    </row>
    <row r="7151" spans="137:144" ht="27.6" customHeight="1">
      <c r="EG7151" s="87" t="s">
        <v>2985</v>
      </c>
      <c r="EH7151" s="87" t="s">
        <v>5436</v>
      </c>
      <c r="EI7151" s="87" t="s">
        <v>5437</v>
      </c>
      <c r="EM7151" s="87" t="s">
        <v>5487</v>
      </c>
      <c r="EN7151" s="87">
        <v>850</v>
      </c>
    </row>
    <row r="7152" spans="137:144" ht="27.6" customHeight="1">
      <c r="EG7152" s="87" t="s">
        <v>2985</v>
      </c>
      <c r="EH7152" s="87" t="s">
        <v>5438</v>
      </c>
      <c r="EI7152" s="87" t="s">
        <v>5439</v>
      </c>
      <c r="EM7152" s="87" t="s">
        <v>5487</v>
      </c>
      <c r="EN7152" s="87">
        <v>500</v>
      </c>
    </row>
    <row r="7153" spans="137:144" ht="27.6" customHeight="1">
      <c r="EG7153" s="87" t="s">
        <v>2985</v>
      </c>
      <c r="EH7153" s="87" t="s">
        <v>5440</v>
      </c>
      <c r="EI7153" s="87" t="s">
        <v>5441</v>
      </c>
      <c r="EM7153" s="87" t="s">
        <v>5487</v>
      </c>
      <c r="EN7153" s="87">
        <v>500</v>
      </c>
    </row>
    <row r="7154" spans="137:144" ht="27.6" customHeight="1">
      <c r="EG7154" s="87" t="s">
        <v>2985</v>
      </c>
      <c r="EH7154" s="87" t="s">
        <v>5442</v>
      </c>
      <c r="EI7154" s="87" t="s">
        <v>5443</v>
      </c>
      <c r="EM7154" s="87" t="s">
        <v>5487</v>
      </c>
      <c r="EN7154" s="87">
        <v>1150</v>
      </c>
    </row>
    <row r="7155" spans="137:144" ht="27.6" customHeight="1">
      <c r="EG7155" s="87" t="s">
        <v>2985</v>
      </c>
      <c r="EH7155" s="87" t="s">
        <v>5776</v>
      </c>
      <c r="EI7155" s="87" t="s">
        <v>5777</v>
      </c>
      <c r="EM7155" s="87" t="s">
        <v>5487</v>
      </c>
      <c r="EN7155" s="87">
        <v>150</v>
      </c>
    </row>
    <row r="7156" spans="137:144" ht="27.6" customHeight="1">
      <c r="EG7156" s="87" t="s">
        <v>2985</v>
      </c>
      <c r="EH7156" s="87" t="s">
        <v>5778</v>
      </c>
      <c r="EI7156" s="87" t="s">
        <v>5779</v>
      </c>
      <c r="EM7156" s="87" t="s">
        <v>5487</v>
      </c>
      <c r="EN7156" s="87">
        <v>400</v>
      </c>
    </row>
    <row r="7157" spans="137:144" ht="27.6" customHeight="1">
      <c r="EG7157" s="87" t="s">
        <v>2985</v>
      </c>
      <c r="EH7157" s="87" t="s">
        <v>5780</v>
      </c>
      <c r="EI7157" s="87" t="s">
        <v>5781</v>
      </c>
      <c r="EM7157" s="87" t="s">
        <v>5487</v>
      </c>
      <c r="EN7157" s="87">
        <v>600</v>
      </c>
    </row>
    <row r="7158" spans="137:144" ht="27.6" customHeight="1">
      <c r="EG7158" s="87" t="s">
        <v>2985</v>
      </c>
      <c r="EH7158" s="87" t="s">
        <v>5444</v>
      </c>
      <c r="EI7158" s="87" t="s">
        <v>5445</v>
      </c>
      <c r="EM7158" s="87" t="s">
        <v>5487</v>
      </c>
      <c r="EN7158" s="87">
        <v>300</v>
      </c>
    </row>
    <row r="7159" spans="137:144" ht="27.6" customHeight="1">
      <c r="EG7159" s="87" t="s">
        <v>2985</v>
      </c>
      <c r="EH7159" s="87" t="s">
        <v>3662</v>
      </c>
      <c r="EI7159" s="87" t="s">
        <v>3663</v>
      </c>
      <c r="EM7159" s="87" t="s">
        <v>5487</v>
      </c>
      <c r="EN7159" s="87">
        <v>400</v>
      </c>
    </row>
    <row r="7160" spans="137:144" ht="27.6" customHeight="1">
      <c r="EG7160" s="87" t="s">
        <v>2985</v>
      </c>
      <c r="EH7160" s="87" t="s">
        <v>5446</v>
      </c>
      <c r="EI7160" s="87" t="s">
        <v>5447</v>
      </c>
      <c r="EM7160" s="87" t="s">
        <v>5487</v>
      </c>
      <c r="EN7160" s="87">
        <v>300</v>
      </c>
    </row>
    <row r="7161" spans="137:144" ht="27.6" customHeight="1">
      <c r="EG7161" s="87" t="s">
        <v>2985</v>
      </c>
      <c r="EH7161" s="87" t="s">
        <v>5448</v>
      </c>
      <c r="EI7161" s="87" t="s">
        <v>5449</v>
      </c>
      <c r="EM7161" s="87" t="s">
        <v>5487</v>
      </c>
      <c r="EN7161" s="87">
        <v>200</v>
      </c>
    </row>
    <row r="7162" spans="137:144" ht="27.6" customHeight="1">
      <c r="EG7162" s="87" t="s">
        <v>2985</v>
      </c>
      <c r="EH7162" s="87" t="s">
        <v>5450</v>
      </c>
      <c r="EI7162" s="87" t="s">
        <v>5451</v>
      </c>
      <c r="EM7162" s="87" t="s">
        <v>5487</v>
      </c>
      <c r="EN7162" s="87">
        <v>250</v>
      </c>
    </row>
    <row r="7163" spans="137:144" ht="27.6" customHeight="1">
      <c r="EG7163" s="87" t="s">
        <v>2985</v>
      </c>
      <c r="EH7163" s="87" t="s">
        <v>5452</v>
      </c>
      <c r="EI7163" s="87" t="s">
        <v>5453</v>
      </c>
      <c r="EM7163" s="87" t="s">
        <v>5487</v>
      </c>
      <c r="EN7163" s="87">
        <v>250</v>
      </c>
    </row>
    <row r="7164" spans="137:144" ht="27.6" customHeight="1">
      <c r="EG7164" s="87" t="s">
        <v>2985</v>
      </c>
      <c r="EH7164" s="87" t="s">
        <v>4122</v>
      </c>
      <c r="EI7164" s="87" t="s">
        <v>5454</v>
      </c>
      <c r="EM7164" s="87" t="s">
        <v>5487</v>
      </c>
      <c r="EN7164" s="87">
        <v>400</v>
      </c>
    </row>
    <row r="7165" spans="137:144" ht="27.6" customHeight="1">
      <c r="EG7165" s="87" t="s">
        <v>2985</v>
      </c>
      <c r="EH7165" s="87" t="s">
        <v>4124</v>
      </c>
      <c r="EI7165" s="87" t="s">
        <v>5455</v>
      </c>
      <c r="EM7165" s="87" t="s">
        <v>5487</v>
      </c>
      <c r="EN7165" s="87">
        <v>600</v>
      </c>
    </row>
    <row r="7166" spans="137:144" ht="27.6" customHeight="1">
      <c r="EG7166" s="87" t="s">
        <v>2985</v>
      </c>
      <c r="EH7166" s="87" t="s">
        <v>4126</v>
      </c>
      <c r="EI7166" s="87" t="s">
        <v>5456</v>
      </c>
      <c r="EM7166" s="87" t="s">
        <v>5487</v>
      </c>
      <c r="EN7166" s="87">
        <v>400</v>
      </c>
    </row>
    <row r="7167" spans="137:144" ht="27.6" customHeight="1">
      <c r="EG7167" s="87" t="s">
        <v>2985</v>
      </c>
      <c r="EH7167" s="87" t="s">
        <v>4128</v>
      </c>
      <c r="EI7167" s="87" t="s">
        <v>5457</v>
      </c>
      <c r="EM7167" s="87" t="s">
        <v>5487</v>
      </c>
      <c r="EN7167" s="87">
        <v>150</v>
      </c>
    </row>
    <row r="7168" spans="137:144" ht="27.6" customHeight="1">
      <c r="EG7168" s="87" t="s">
        <v>2985</v>
      </c>
      <c r="EH7168" s="87" t="s">
        <v>4130</v>
      </c>
      <c r="EI7168" s="87" t="s">
        <v>5458</v>
      </c>
      <c r="EM7168" s="87" t="s">
        <v>5487</v>
      </c>
      <c r="EN7168" s="87">
        <v>250</v>
      </c>
    </row>
    <row r="7169" spans="137:144" ht="27.6" customHeight="1">
      <c r="EG7169" s="87" t="s">
        <v>2985</v>
      </c>
      <c r="EH7169" s="87" t="s">
        <v>5459</v>
      </c>
      <c r="EI7169" s="87" t="s">
        <v>5460</v>
      </c>
      <c r="EM7169" s="87" t="s">
        <v>5487</v>
      </c>
      <c r="EN7169" s="87">
        <v>450</v>
      </c>
    </row>
    <row r="7170" spans="137:144" ht="27.6" customHeight="1">
      <c r="EG7170" s="87" t="s">
        <v>2985</v>
      </c>
      <c r="EH7170" s="87" t="s">
        <v>5782</v>
      </c>
      <c r="EI7170" s="87" t="s">
        <v>5783</v>
      </c>
      <c r="EM7170" s="87" t="s">
        <v>5487</v>
      </c>
      <c r="EN7170" s="87">
        <v>150</v>
      </c>
    </row>
    <row r="7171" spans="137:144" ht="27.6" customHeight="1">
      <c r="EG7171" s="87" t="s">
        <v>2985</v>
      </c>
      <c r="EH7171" s="87" t="s">
        <v>5784</v>
      </c>
      <c r="EI7171" s="87" t="s">
        <v>5785</v>
      </c>
      <c r="EM7171" s="87" t="s">
        <v>5487</v>
      </c>
      <c r="EN7171" s="87">
        <v>100</v>
      </c>
    </row>
    <row r="7172" spans="137:144" ht="27.6" customHeight="1">
      <c r="EG7172" s="87" t="s">
        <v>2985</v>
      </c>
      <c r="EH7172" s="87" t="s">
        <v>3668</v>
      </c>
      <c r="EI7172" s="87" t="s">
        <v>5786</v>
      </c>
      <c r="EM7172" s="87" t="s">
        <v>5487</v>
      </c>
      <c r="EN7172" s="87">
        <v>400</v>
      </c>
    </row>
    <row r="7173" spans="137:144" ht="27.6" customHeight="1">
      <c r="EG7173" s="87" t="s">
        <v>2985</v>
      </c>
      <c r="EH7173" s="87" t="s">
        <v>5787</v>
      </c>
      <c r="EI7173" s="87" t="s">
        <v>5788</v>
      </c>
      <c r="EM7173" s="87" t="s">
        <v>5487</v>
      </c>
      <c r="EN7173" s="87">
        <v>150</v>
      </c>
    </row>
    <row r="7174" spans="137:144" ht="27.6" customHeight="1">
      <c r="EG7174" s="87" t="s">
        <v>2985</v>
      </c>
      <c r="EH7174" s="87" t="s">
        <v>5789</v>
      </c>
      <c r="EI7174" s="87" t="s">
        <v>5790</v>
      </c>
      <c r="EM7174" s="87" t="s">
        <v>5487</v>
      </c>
      <c r="EN7174" s="87">
        <v>200</v>
      </c>
    </row>
    <row r="7175" spans="137:144" ht="27.6" customHeight="1">
      <c r="EG7175" s="87" t="s">
        <v>2985</v>
      </c>
      <c r="EH7175" s="87" t="s">
        <v>3670</v>
      </c>
      <c r="EI7175" s="87" t="s">
        <v>3671</v>
      </c>
      <c r="EM7175" s="87" t="s">
        <v>5487</v>
      </c>
      <c r="EN7175" s="87">
        <v>300</v>
      </c>
    </row>
    <row r="7176" spans="137:144" ht="27.6" customHeight="1">
      <c r="EG7176" s="87" t="s">
        <v>2985</v>
      </c>
      <c r="EH7176" s="87" t="s">
        <v>5461</v>
      </c>
      <c r="EI7176" s="87" t="s">
        <v>5462</v>
      </c>
      <c r="EM7176" s="87" t="s">
        <v>5487</v>
      </c>
      <c r="EN7176" s="87">
        <v>550</v>
      </c>
    </row>
    <row r="7177" spans="137:144" ht="27.6" customHeight="1">
      <c r="EG7177" s="87" t="s">
        <v>2985</v>
      </c>
      <c r="EH7177" s="87" t="s">
        <v>5463</v>
      </c>
      <c r="EI7177" s="87" t="s">
        <v>5464</v>
      </c>
      <c r="EM7177" s="87" t="s">
        <v>5487</v>
      </c>
      <c r="EN7177" s="87">
        <v>450</v>
      </c>
    </row>
    <row r="7178" spans="137:144" ht="27.6" customHeight="1">
      <c r="EG7178" s="87" t="s">
        <v>2985</v>
      </c>
      <c r="EH7178" s="87" t="s">
        <v>5465</v>
      </c>
      <c r="EI7178" s="87" t="s">
        <v>5466</v>
      </c>
      <c r="EM7178" s="87" t="s">
        <v>5487</v>
      </c>
      <c r="EN7178" s="87">
        <v>500</v>
      </c>
    </row>
    <row r="7179" spans="137:144" ht="27.6" customHeight="1">
      <c r="EG7179" s="87" t="s">
        <v>2985</v>
      </c>
      <c r="EH7179" s="87" t="s">
        <v>3676</v>
      </c>
      <c r="EI7179" s="87" t="s">
        <v>3677</v>
      </c>
      <c r="EM7179" s="87" t="s">
        <v>5487</v>
      </c>
      <c r="EN7179" s="87">
        <v>650</v>
      </c>
    </row>
    <row r="7180" spans="137:144" ht="27.6" customHeight="1">
      <c r="EG7180" s="87" t="s">
        <v>2985</v>
      </c>
      <c r="EH7180" s="87" t="s">
        <v>5791</v>
      </c>
      <c r="EI7180" s="87" t="s">
        <v>5792</v>
      </c>
      <c r="EM7180" s="87" t="s">
        <v>5487</v>
      </c>
      <c r="EN7180" s="87">
        <v>500</v>
      </c>
    </row>
    <row r="7181" spans="137:144" ht="27.6" customHeight="1">
      <c r="EG7181" s="87" t="s">
        <v>2985</v>
      </c>
      <c r="EH7181" s="87" t="s">
        <v>5793</v>
      </c>
      <c r="EI7181" s="87" t="s">
        <v>5794</v>
      </c>
      <c r="EM7181" s="87" t="s">
        <v>5487</v>
      </c>
      <c r="EN7181" s="87">
        <v>250</v>
      </c>
    </row>
    <row r="7182" spans="137:144" ht="27.6" customHeight="1">
      <c r="EG7182" s="87" t="s">
        <v>2985</v>
      </c>
      <c r="EH7182" s="87" t="s">
        <v>3678</v>
      </c>
      <c r="EI7182" s="87" t="s">
        <v>3679</v>
      </c>
      <c r="EM7182" s="87" t="s">
        <v>5487</v>
      </c>
      <c r="EN7182" s="87">
        <v>450</v>
      </c>
    </row>
    <row r="7183" spans="137:144" ht="27.6" customHeight="1">
      <c r="EG7183" s="87" t="s">
        <v>2985</v>
      </c>
      <c r="EH7183" s="87" t="s">
        <v>4132</v>
      </c>
      <c r="EI7183" s="87" t="s">
        <v>5467</v>
      </c>
      <c r="EM7183" s="87" t="s">
        <v>5487</v>
      </c>
      <c r="EN7183" s="87">
        <v>650</v>
      </c>
    </row>
    <row r="7184" spans="137:144" ht="27.6" customHeight="1">
      <c r="EG7184" s="87" t="s">
        <v>2985</v>
      </c>
      <c r="EH7184" s="87" t="s">
        <v>5468</v>
      </c>
      <c r="EI7184" s="87" t="s">
        <v>5469</v>
      </c>
      <c r="EM7184" s="87" t="s">
        <v>5487</v>
      </c>
      <c r="EN7184" s="87">
        <v>550</v>
      </c>
    </row>
    <row r="7185" spans="137:144" ht="27.6" customHeight="1">
      <c r="EG7185" s="87" t="s">
        <v>2985</v>
      </c>
      <c r="EH7185" s="87" t="s">
        <v>5795</v>
      </c>
      <c r="EI7185" s="87" t="s">
        <v>5796</v>
      </c>
      <c r="EM7185" s="87" t="s">
        <v>5487</v>
      </c>
      <c r="EN7185" s="87">
        <v>250</v>
      </c>
    </row>
    <row r="7186" spans="137:144" ht="27.6" customHeight="1">
      <c r="EG7186" s="87" t="s">
        <v>2985</v>
      </c>
      <c r="EH7186" s="87" t="s">
        <v>5797</v>
      </c>
      <c r="EI7186" s="87" t="s">
        <v>5798</v>
      </c>
      <c r="EM7186" s="87" t="s">
        <v>5487</v>
      </c>
      <c r="EN7186" s="87">
        <v>450</v>
      </c>
    </row>
    <row r="7187" spans="137:144" ht="27.6" customHeight="1">
      <c r="EG7187" s="87" t="s">
        <v>2985</v>
      </c>
      <c r="EH7187" s="87" t="s">
        <v>5799</v>
      </c>
      <c r="EI7187" s="87" t="s">
        <v>5800</v>
      </c>
      <c r="EM7187" s="87" t="s">
        <v>5487</v>
      </c>
      <c r="EN7187" s="87">
        <v>200</v>
      </c>
    </row>
    <row r="7188" spans="137:144" ht="27.6" customHeight="1">
      <c r="EG7188" s="87" t="s">
        <v>2985</v>
      </c>
      <c r="EH7188" s="87" t="s">
        <v>5801</v>
      </c>
      <c r="EI7188" s="87" t="s">
        <v>5802</v>
      </c>
      <c r="EM7188" s="87" t="s">
        <v>5487</v>
      </c>
      <c r="EN7188" s="87">
        <v>300</v>
      </c>
    </row>
    <row r="7189" spans="137:144" ht="27.6" customHeight="1">
      <c r="EG7189" s="87" t="s">
        <v>2985</v>
      </c>
      <c r="EH7189" s="87" t="s">
        <v>3682</v>
      </c>
      <c r="EI7189" s="87" t="s">
        <v>3683</v>
      </c>
      <c r="EM7189" s="87" t="s">
        <v>5487</v>
      </c>
      <c r="EN7189" s="87">
        <v>250</v>
      </c>
    </row>
    <row r="7190" spans="137:144" ht="27.6" customHeight="1">
      <c r="EG7190" s="87" t="s">
        <v>2985</v>
      </c>
      <c r="EH7190" s="87" t="s">
        <v>3684</v>
      </c>
      <c r="EI7190" s="87" t="s">
        <v>3685</v>
      </c>
      <c r="EM7190" s="87" t="s">
        <v>5487</v>
      </c>
      <c r="EN7190" s="87">
        <v>250</v>
      </c>
    </row>
    <row r="7191" spans="137:144" ht="27.6" customHeight="1">
      <c r="EG7191" s="87" t="s">
        <v>2985</v>
      </c>
      <c r="EH7191" s="87" t="s">
        <v>3686</v>
      </c>
      <c r="EI7191" s="87" t="s">
        <v>3687</v>
      </c>
      <c r="EM7191" s="87" t="s">
        <v>5487</v>
      </c>
      <c r="EN7191" s="87">
        <v>200</v>
      </c>
    </row>
    <row r="7192" spans="137:144" ht="27.6" customHeight="1">
      <c r="EG7192" s="87" t="s">
        <v>2985</v>
      </c>
      <c r="EH7192" s="87" t="s">
        <v>3688</v>
      </c>
      <c r="EI7192" s="87" t="s">
        <v>3689</v>
      </c>
      <c r="EM7192" s="87" t="s">
        <v>5487</v>
      </c>
      <c r="EN7192" s="87">
        <v>400</v>
      </c>
    </row>
    <row r="7193" spans="137:144" ht="27.6" customHeight="1">
      <c r="EG7193" s="87" t="s">
        <v>2985</v>
      </c>
      <c r="EH7193" s="87" t="s">
        <v>3690</v>
      </c>
      <c r="EI7193" s="87" t="s">
        <v>3691</v>
      </c>
      <c r="EM7193" s="87" t="s">
        <v>5487</v>
      </c>
      <c r="EN7193" s="87">
        <v>300</v>
      </c>
    </row>
    <row r="7194" spans="137:144" ht="27.6" customHeight="1">
      <c r="EG7194" s="87" t="s">
        <v>2985</v>
      </c>
      <c r="EH7194" s="87" t="s">
        <v>5803</v>
      </c>
      <c r="EI7194" s="87" t="s">
        <v>5804</v>
      </c>
      <c r="EM7194" s="87" t="s">
        <v>5487</v>
      </c>
      <c r="EN7194" s="87">
        <v>200</v>
      </c>
    </row>
    <row r="7195" spans="137:144" ht="27.6" customHeight="1">
      <c r="EG7195" s="87" t="s">
        <v>2985</v>
      </c>
      <c r="EH7195" s="87" t="s">
        <v>5805</v>
      </c>
      <c r="EI7195" s="87" t="s">
        <v>5806</v>
      </c>
      <c r="EM7195" s="87" t="s">
        <v>5487</v>
      </c>
      <c r="EN7195" s="87">
        <v>300</v>
      </c>
    </row>
    <row r="7196" spans="137:144" ht="27.6" customHeight="1">
      <c r="EG7196" s="87" t="s">
        <v>2985</v>
      </c>
      <c r="EH7196" s="87" t="s">
        <v>5807</v>
      </c>
      <c r="EI7196" s="87" t="s">
        <v>5808</v>
      </c>
      <c r="EM7196" s="87" t="s">
        <v>5487</v>
      </c>
      <c r="EN7196" s="87">
        <v>150</v>
      </c>
    </row>
    <row r="7197" spans="137:144" ht="27.6" customHeight="1">
      <c r="EG7197" s="87" t="s">
        <v>2985</v>
      </c>
      <c r="EH7197" s="87" t="s">
        <v>3692</v>
      </c>
      <c r="EI7197" s="87" t="s">
        <v>3693</v>
      </c>
      <c r="EM7197" s="87" t="s">
        <v>5487</v>
      </c>
      <c r="EN7197" s="87">
        <v>250</v>
      </c>
    </row>
    <row r="7198" spans="137:144" ht="27.6" customHeight="1">
      <c r="EG7198" s="87" t="s">
        <v>2985</v>
      </c>
      <c r="EH7198" s="87" t="s">
        <v>3694</v>
      </c>
      <c r="EI7198" s="87" t="s">
        <v>3695</v>
      </c>
      <c r="EM7198" s="87" t="s">
        <v>5487</v>
      </c>
      <c r="EN7198" s="87">
        <v>300</v>
      </c>
    </row>
    <row r="7199" spans="137:144" ht="27.6" customHeight="1">
      <c r="EG7199" s="87" t="s">
        <v>2985</v>
      </c>
      <c r="EH7199" s="87" t="s">
        <v>3696</v>
      </c>
      <c r="EI7199" s="87" t="s">
        <v>3697</v>
      </c>
      <c r="EM7199" s="87" t="s">
        <v>5487</v>
      </c>
      <c r="EN7199" s="87">
        <v>900</v>
      </c>
    </row>
    <row r="7200" spans="137:144" ht="27.6" customHeight="1">
      <c r="EG7200" s="87" t="s">
        <v>2985</v>
      </c>
      <c r="EH7200" s="87" t="s">
        <v>5809</v>
      </c>
      <c r="EI7200" s="87" t="s">
        <v>5810</v>
      </c>
      <c r="EM7200" s="87" t="s">
        <v>5487</v>
      </c>
      <c r="EN7200" s="87">
        <v>300</v>
      </c>
    </row>
    <row r="7201" spans="137:144" ht="27.6" customHeight="1">
      <c r="EG7201" s="87" t="s">
        <v>2985</v>
      </c>
      <c r="EH7201" s="87" t="s">
        <v>5474</v>
      </c>
      <c r="EI7201" s="87" t="s">
        <v>5475</v>
      </c>
      <c r="EM7201" s="87" t="s">
        <v>5487</v>
      </c>
      <c r="EN7201" s="87">
        <v>250</v>
      </c>
    </row>
    <row r="7202" spans="137:144" ht="27.6" customHeight="1">
      <c r="EG7202" s="87" t="s">
        <v>2985</v>
      </c>
      <c r="EH7202" s="87" t="s">
        <v>3700</v>
      </c>
      <c r="EI7202" s="87" t="s">
        <v>3701</v>
      </c>
      <c r="EM7202" s="87" t="s">
        <v>5487</v>
      </c>
      <c r="EN7202" s="87">
        <v>400</v>
      </c>
    </row>
    <row r="7203" spans="137:144" ht="27.6" customHeight="1">
      <c r="EG7203" s="87" t="s">
        <v>2985</v>
      </c>
      <c r="EH7203" s="87" t="s">
        <v>5811</v>
      </c>
      <c r="EI7203" s="87" t="s">
        <v>5812</v>
      </c>
      <c r="EM7203" s="87" t="s">
        <v>5487</v>
      </c>
      <c r="EN7203" s="87">
        <v>300</v>
      </c>
    </row>
    <row r="7204" spans="137:144" ht="27.6" customHeight="1">
      <c r="EG7204" s="87" t="s">
        <v>2985</v>
      </c>
      <c r="EH7204" s="87" t="s">
        <v>5476</v>
      </c>
      <c r="EI7204" s="87" t="s">
        <v>5477</v>
      </c>
      <c r="EM7204" s="87" t="s">
        <v>5487</v>
      </c>
      <c r="EN7204" s="87">
        <v>250</v>
      </c>
    </row>
    <row r="7205" spans="137:144" ht="27.6" customHeight="1">
      <c r="EG7205" s="87" t="s">
        <v>2985</v>
      </c>
      <c r="EH7205" s="87" t="s">
        <v>3702</v>
      </c>
      <c r="EI7205" s="87" t="s">
        <v>3703</v>
      </c>
      <c r="EM7205" s="87" t="s">
        <v>5487</v>
      </c>
      <c r="EN7205" s="87">
        <v>550</v>
      </c>
    </row>
    <row r="7206" spans="137:144" ht="27.6" customHeight="1">
      <c r="EG7206" s="87" t="s">
        <v>2985</v>
      </c>
      <c r="EH7206" s="87" t="s">
        <v>5813</v>
      </c>
      <c r="EI7206" s="87" t="s">
        <v>5814</v>
      </c>
      <c r="EM7206" s="87" t="s">
        <v>5487</v>
      </c>
      <c r="EN7206" s="87">
        <v>250</v>
      </c>
    </row>
    <row r="7207" spans="137:144" ht="27.6" customHeight="1">
      <c r="EG7207" s="87" t="s">
        <v>2985</v>
      </c>
      <c r="EH7207" s="87" t="s">
        <v>5478</v>
      </c>
      <c r="EI7207" s="87" t="s">
        <v>5479</v>
      </c>
      <c r="EM7207" s="87" t="s">
        <v>5487</v>
      </c>
      <c r="EN7207" s="87">
        <v>250</v>
      </c>
    </row>
    <row r="7208" spans="137:144" ht="27.6" customHeight="1">
      <c r="EG7208" s="87" t="s">
        <v>2985</v>
      </c>
      <c r="EH7208" s="87" t="s">
        <v>5480</v>
      </c>
      <c r="EI7208" s="87" t="s">
        <v>5481</v>
      </c>
      <c r="EM7208" s="87" t="s">
        <v>5487</v>
      </c>
      <c r="EN7208" s="87">
        <v>400</v>
      </c>
    </row>
    <row r="7209" spans="137:144" ht="27.6" customHeight="1">
      <c r="EG7209" s="87" t="s">
        <v>2985</v>
      </c>
      <c r="EH7209" s="87" t="s">
        <v>3704</v>
      </c>
      <c r="EI7209" s="87" t="s">
        <v>3705</v>
      </c>
      <c r="EM7209" s="87" t="s">
        <v>5487</v>
      </c>
      <c r="EN7209" s="87">
        <v>300</v>
      </c>
    </row>
    <row r="7210" spans="137:144" ht="27.6" customHeight="1">
      <c r="EG7210" s="87" t="s">
        <v>2985</v>
      </c>
      <c r="EH7210" s="87" t="s">
        <v>3706</v>
      </c>
      <c r="EI7210" s="87" t="s">
        <v>3707</v>
      </c>
      <c r="EM7210" s="87" t="s">
        <v>5487</v>
      </c>
      <c r="EN7210" s="87">
        <v>200</v>
      </c>
    </row>
    <row r="7211" spans="137:144" ht="27.6" customHeight="1">
      <c r="EG7211" s="87" t="s">
        <v>2985</v>
      </c>
      <c r="EH7211" s="87" t="s">
        <v>3708</v>
      </c>
      <c r="EI7211" s="87" t="s">
        <v>3709</v>
      </c>
      <c r="EM7211" s="87" t="s">
        <v>5487</v>
      </c>
      <c r="EN7211" s="87">
        <v>300</v>
      </c>
    </row>
    <row r="7212" spans="137:144" ht="27.6" customHeight="1">
      <c r="EG7212" s="87" t="s">
        <v>2985</v>
      </c>
      <c r="EH7212" s="87" t="s">
        <v>5815</v>
      </c>
      <c r="EI7212" s="87" t="s">
        <v>5816</v>
      </c>
      <c r="EM7212" s="87" t="s">
        <v>5487</v>
      </c>
      <c r="EN7212" s="87">
        <v>200</v>
      </c>
    </row>
    <row r="7213" spans="137:144" ht="27.6" customHeight="1">
      <c r="EG7213" s="87" t="s">
        <v>2985</v>
      </c>
      <c r="EH7213" s="87" t="s">
        <v>5817</v>
      </c>
      <c r="EI7213" s="87" t="s">
        <v>5818</v>
      </c>
      <c r="EM7213" s="87" t="s">
        <v>5487</v>
      </c>
      <c r="EN7213" s="87">
        <v>300</v>
      </c>
    </row>
    <row r="7214" spans="137:144" ht="27.6" customHeight="1">
      <c r="EG7214" s="87" t="s">
        <v>2985</v>
      </c>
      <c r="EH7214" s="87" t="s">
        <v>3710</v>
      </c>
      <c r="EI7214" s="87" t="s">
        <v>3711</v>
      </c>
      <c r="EM7214" s="87" t="s">
        <v>5487</v>
      </c>
      <c r="EN7214" s="87">
        <v>1000</v>
      </c>
    </row>
    <row r="7215" spans="137:144" ht="27.6" customHeight="1">
      <c r="EG7215" s="87" t="s">
        <v>2985</v>
      </c>
      <c r="EH7215" s="87" t="s">
        <v>3712</v>
      </c>
      <c r="EI7215" s="87" t="s">
        <v>3713</v>
      </c>
      <c r="EM7215" s="87" t="s">
        <v>5487</v>
      </c>
      <c r="EN7215" s="87">
        <v>450</v>
      </c>
    </row>
    <row r="7216" spans="137:144" ht="27.6" customHeight="1">
      <c r="EG7216" s="87" t="s">
        <v>2985</v>
      </c>
      <c r="EH7216" s="87" t="s">
        <v>3714</v>
      </c>
      <c r="EI7216" s="87" t="s">
        <v>3715</v>
      </c>
      <c r="EM7216" s="87" t="s">
        <v>5487</v>
      </c>
      <c r="EN7216" s="87">
        <v>1000</v>
      </c>
    </row>
    <row r="7217" spans="137:144" ht="27.6" customHeight="1">
      <c r="EG7217" s="87" t="s">
        <v>2985</v>
      </c>
      <c r="EH7217" s="87" t="s">
        <v>3716</v>
      </c>
      <c r="EI7217" s="87" t="s">
        <v>3717</v>
      </c>
      <c r="EM7217" s="87" t="s">
        <v>5487</v>
      </c>
      <c r="EN7217" s="87">
        <v>850</v>
      </c>
    </row>
    <row r="7218" spans="137:144" ht="27.6" customHeight="1">
      <c r="EG7218" s="87" t="s">
        <v>2985</v>
      </c>
      <c r="EH7218" s="87" t="s">
        <v>3718</v>
      </c>
      <c r="EI7218" s="87" t="s">
        <v>3719</v>
      </c>
      <c r="EM7218" s="87" t="s">
        <v>5487</v>
      </c>
      <c r="EN7218" s="87">
        <v>550</v>
      </c>
    </row>
    <row r="7219" spans="137:144" ht="27.6" customHeight="1">
      <c r="EG7219" s="87" t="s">
        <v>2985</v>
      </c>
      <c r="EH7219" s="87" t="s">
        <v>5819</v>
      </c>
      <c r="EI7219" s="87" t="s">
        <v>5820</v>
      </c>
      <c r="EM7219" s="87" t="s">
        <v>5487</v>
      </c>
      <c r="EN7219" s="87">
        <v>200</v>
      </c>
    </row>
    <row r="7220" spans="137:144" ht="27.6" customHeight="1">
      <c r="EG7220" s="87" t="s">
        <v>2985</v>
      </c>
      <c r="EH7220" s="87" t="s">
        <v>3720</v>
      </c>
      <c r="EI7220" s="87" t="s">
        <v>3721</v>
      </c>
      <c r="EM7220" s="87" t="s">
        <v>5487</v>
      </c>
      <c r="EN7220" s="87">
        <v>200</v>
      </c>
    </row>
    <row r="7221" spans="137:144" ht="27.6" customHeight="1">
      <c r="EG7221" s="87" t="s">
        <v>2985</v>
      </c>
      <c r="EH7221" s="87" t="s">
        <v>5482</v>
      </c>
      <c r="EI7221" s="87" t="s">
        <v>5483</v>
      </c>
      <c r="EM7221" s="87" t="s">
        <v>5487</v>
      </c>
      <c r="EN7221" s="87">
        <v>750</v>
      </c>
    </row>
    <row r="7222" spans="137:144" ht="27.6" customHeight="1">
      <c r="EG7222" s="87" t="s">
        <v>2985</v>
      </c>
      <c r="EH7222" s="87" t="s">
        <v>5484</v>
      </c>
      <c r="EI7222" s="87" t="s">
        <v>5485</v>
      </c>
      <c r="EM7222" s="87" t="s">
        <v>5487</v>
      </c>
      <c r="EN7222" s="87">
        <v>950</v>
      </c>
    </row>
    <row r="7223" spans="137:144" ht="27.6" customHeight="1">
      <c r="EG7223" s="87" t="s">
        <v>2757</v>
      </c>
      <c r="EH7223" s="87" t="s">
        <v>1034</v>
      </c>
      <c r="EI7223" s="87" t="s">
        <v>1035</v>
      </c>
      <c r="EM7223" s="87" t="s">
        <v>2758</v>
      </c>
      <c r="EN7223" s="87">
        <v>250</v>
      </c>
    </row>
    <row r="7224" spans="137:144" ht="27.6" customHeight="1">
      <c r="EG7224" s="87" t="s">
        <v>2757</v>
      </c>
      <c r="EH7224" s="87" t="s">
        <v>1038</v>
      </c>
      <c r="EI7224" s="87" t="s">
        <v>1039</v>
      </c>
      <c r="EM7224" s="87" t="s">
        <v>2758</v>
      </c>
      <c r="EN7224" s="87">
        <v>300</v>
      </c>
    </row>
    <row r="7225" spans="137:144" ht="27.6" customHeight="1">
      <c r="EG7225" s="87" t="s">
        <v>2757</v>
      </c>
      <c r="EH7225" s="87" t="s">
        <v>1041</v>
      </c>
      <c r="EI7225" s="87" t="s">
        <v>39</v>
      </c>
      <c r="EM7225" s="87" t="s">
        <v>2758</v>
      </c>
      <c r="EN7225" s="87">
        <v>400</v>
      </c>
    </row>
    <row r="7226" spans="137:144" ht="27.6" customHeight="1">
      <c r="EG7226" s="87" t="s">
        <v>2757</v>
      </c>
      <c r="EH7226" s="87" t="s">
        <v>1043</v>
      </c>
      <c r="EI7226" s="87" t="s">
        <v>1044</v>
      </c>
      <c r="EM7226" s="87" t="s">
        <v>2758</v>
      </c>
      <c r="EN7226" s="87">
        <v>2850</v>
      </c>
    </row>
    <row r="7227" spans="137:144" ht="27.6" customHeight="1">
      <c r="EG7227" s="87" t="s">
        <v>2757</v>
      </c>
      <c r="EH7227" s="87" t="s">
        <v>1046</v>
      </c>
      <c r="EI7227" s="87" t="s">
        <v>1047</v>
      </c>
      <c r="EM7227" s="87" t="s">
        <v>2758</v>
      </c>
      <c r="EN7227" s="87">
        <v>800</v>
      </c>
    </row>
    <row r="7228" spans="137:144" ht="27.6" customHeight="1">
      <c r="EG7228" s="87" t="s">
        <v>2757</v>
      </c>
      <c r="EH7228" s="87" t="s">
        <v>1049</v>
      </c>
      <c r="EI7228" s="87" t="s">
        <v>623</v>
      </c>
      <c r="EM7228" s="87" t="s">
        <v>2758</v>
      </c>
      <c r="EN7228" s="87">
        <v>400</v>
      </c>
    </row>
    <row r="7229" spans="137:144" ht="27.6" customHeight="1">
      <c r="EG7229" s="87" t="s">
        <v>2757</v>
      </c>
      <c r="EH7229" s="87" t="s">
        <v>1051</v>
      </c>
      <c r="EI7229" s="87" t="s">
        <v>1052</v>
      </c>
      <c r="EM7229" s="87" t="s">
        <v>2758</v>
      </c>
      <c r="EN7229" s="87">
        <v>250</v>
      </c>
    </row>
    <row r="7230" spans="137:144" ht="27.6" customHeight="1">
      <c r="EG7230" s="87" t="s">
        <v>2757</v>
      </c>
      <c r="EH7230" s="87" t="s">
        <v>1054</v>
      </c>
      <c r="EI7230" s="87" t="s">
        <v>58</v>
      </c>
      <c r="EM7230" s="87" t="s">
        <v>2758</v>
      </c>
      <c r="EN7230" s="87">
        <v>750</v>
      </c>
    </row>
    <row r="7231" spans="137:144" ht="27.6" customHeight="1">
      <c r="EG7231" s="87" t="s">
        <v>2757</v>
      </c>
      <c r="EH7231" s="87" t="s">
        <v>1056</v>
      </c>
      <c r="EI7231" s="87" t="s">
        <v>1057</v>
      </c>
      <c r="EM7231" s="87" t="s">
        <v>2758</v>
      </c>
      <c r="EN7231" s="87">
        <v>200</v>
      </c>
    </row>
    <row r="7232" spans="137:144" ht="27.6" customHeight="1">
      <c r="EG7232" s="87" t="s">
        <v>2757</v>
      </c>
      <c r="EH7232" s="87" t="s">
        <v>1059</v>
      </c>
      <c r="EI7232" s="87" t="s">
        <v>63</v>
      </c>
      <c r="EM7232" s="87" t="s">
        <v>2758</v>
      </c>
      <c r="EN7232" s="87">
        <v>350</v>
      </c>
    </row>
    <row r="7233" spans="137:144" ht="27.6" customHeight="1">
      <c r="EG7233" s="87" t="s">
        <v>2757</v>
      </c>
      <c r="EH7233" s="87" t="s">
        <v>1061</v>
      </c>
      <c r="EI7233" s="87" t="s">
        <v>1062</v>
      </c>
      <c r="EM7233" s="87" t="s">
        <v>2758</v>
      </c>
      <c r="EN7233" s="87">
        <v>650</v>
      </c>
    </row>
    <row r="7234" spans="137:144" ht="27.6" customHeight="1">
      <c r="EG7234" s="87" t="s">
        <v>2757</v>
      </c>
      <c r="EH7234" s="87" t="s">
        <v>1064</v>
      </c>
      <c r="EI7234" s="87" t="s">
        <v>69</v>
      </c>
      <c r="EM7234" s="87" t="s">
        <v>2758</v>
      </c>
      <c r="EN7234" s="87">
        <v>400</v>
      </c>
    </row>
    <row r="7235" spans="137:144" ht="27.6" customHeight="1">
      <c r="EG7235" s="87" t="s">
        <v>2757</v>
      </c>
      <c r="EH7235" s="87" t="s">
        <v>1066</v>
      </c>
      <c r="EI7235" s="87" t="s">
        <v>44</v>
      </c>
      <c r="EM7235" s="87" t="s">
        <v>2758</v>
      </c>
      <c r="EN7235" s="87">
        <v>600</v>
      </c>
    </row>
    <row r="7236" spans="137:144" ht="27.6" customHeight="1">
      <c r="EG7236" s="87" t="s">
        <v>2757</v>
      </c>
      <c r="EH7236" s="87" t="s">
        <v>1068</v>
      </c>
      <c r="EI7236" s="87" t="s">
        <v>2772</v>
      </c>
      <c r="EM7236" s="87" t="s">
        <v>2758</v>
      </c>
      <c r="EN7236" s="87">
        <v>150</v>
      </c>
    </row>
    <row r="7237" spans="137:144" ht="27.6" customHeight="1">
      <c r="EG7237" s="87" t="s">
        <v>2757</v>
      </c>
      <c r="EH7237" s="87" t="s">
        <v>1070</v>
      </c>
      <c r="EI7237" s="87" t="s">
        <v>77</v>
      </c>
      <c r="EM7237" s="87" t="s">
        <v>2758</v>
      </c>
      <c r="EN7237" s="87">
        <v>300</v>
      </c>
    </row>
    <row r="7238" spans="137:144" ht="27.6" customHeight="1">
      <c r="EG7238" s="87" t="s">
        <v>2757</v>
      </c>
      <c r="EH7238" s="87" t="s">
        <v>1072</v>
      </c>
      <c r="EI7238" s="87" t="s">
        <v>1073</v>
      </c>
      <c r="EM7238" s="87" t="s">
        <v>2758</v>
      </c>
      <c r="EN7238" s="87">
        <v>100</v>
      </c>
    </row>
    <row r="7239" spans="137:144" ht="27.6" customHeight="1">
      <c r="EG7239" s="87" t="s">
        <v>2757</v>
      </c>
      <c r="EH7239" s="87" t="s">
        <v>1075</v>
      </c>
      <c r="EI7239" s="87" t="s">
        <v>91</v>
      </c>
      <c r="EM7239" s="87" t="s">
        <v>2758</v>
      </c>
      <c r="EN7239" s="87">
        <v>400</v>
      </c>
    </row>
    <row r="7240" spans="137:144" ht="27.6" customHeight="1">
      <c r="EG7240" s="87" t="s">
        <v>2757</v>
      </c>
      <c r="EH7240" s="87" t="s">
        <v>1077</v>
      </c>
      <c r="EI7240" s="87" t="s">
        <v>1078</v>
      </c>
      <c r="EM7240" s="87" t="s">
        <v>2758</v>
      </c>
      <c r="EN7240" s="87">
        <v>450</v>
      </c>
    </row>
    <row r="7241" spans="137:144" ht="27.6" customHeight="1">
      <c r="EG7241" s="87" t="s">
        <v>2757</v>
      </c>
      <c r="EH7241" s="87" t="s">
        <v>1080</v>
      </c>
      <c r="EI7241" s="87" t="s">
        <v>1081</v>
      </c>
      <c r="EM7241" s="87" t="s">
        <v>2758</v>
      </c>
      <c r="EN7241" s="87">
        <v>350</v>
      </c>
    </row>
    <row r="7242" spans="137:144" ht="27.6" customHeight="1">
      <c r="EG7242" s="87" t="s">
        <v>2757</v>
      </c>
      <c r="EH7242" s="87" t="s">
        <v>1083</v>
      </c>
      <c r="EI7242" s="87" t="s">
        <v>102</v>
      </c>
      <c r="EM7242" s="87" t="s">
        <v>2758</v>
      </c>
      <c r="EN7242" s="87">
        <v>250</v>
      </c>
    </row>
    <row r="7243" spans="137:144" ht="27.6" customHeight="1">
      <c r="EG7243" s="87" t="s">
        <v>2757</v>
      </c>
      <c r="EH7243" s="87" t="s">
        <v>1085</v>
      </c>
      <c r="EI7243" s="87" t="s">
        <v>667</v>
      </c>
      <c r="EM7243" s="87" t="s">
        <v>2758</v>
      </c>
      <c r="EN7243" s="87">
        <v>200</v>
      </c>
    </row>
    <row r="7244" spans="137:144" ht="27.6" customHeight="1">
      <c r="EG7244" s="87" t="s">
        <v>2757</v>
      </c>
      <c r="EH7244" s="87" t="s">
        <v>1087</v>
      </c>
      <c r="EI7244" s="87" t="s">
        <v>1088</v>
      </c>
      <c r="EM7244" s="87" t="s">
        <v>2758</v>
      </c>
      <c r="EN7244" s="87">
        <v>750</v>
      </c>
    </row>
    <row r="7245" spans="137:144" ht="27.6" customHeight="1">
      <c r="EG7245" s="87" t="s">
        <v>2757</v>
      </c>
      <c r="EH7245" s="87" t="s">
        <v>1090</v>
      </c>
      <c r="EI7245" s="87" t="s">
        <v>664</v>
      </c>
      <c r="EM7245" s="87" t="s">
        <v>2758</v>
      </c>
      <c r="EN7245" s="87">
        <v>200</v>
      </c>
    </row>
    <row r="7246" spans="137:144" ht="27.6" customHeight="1">
      <c r="EG7246" s="87" t="s">
        <v>2757</v>
      </c>
      <c r="EH7246" s="87" t="s">
        <v>1092</v>
      </c>
      <c r="EI7246" s="87" t="s">
        <v>110</v>
      </c>
      <c r="EM7246" s="87" t="s">
        <v>2758</v>
      </c>
      <c r="EN7246" s="87">
        <v>600</v>
      </c>
    </row>
    <row r="7247" spans="137:144" ht="27.6" customHeight="1">
      <c r="EG7247" s="87" t="s">
        <v>2757</v>
      </c>
      <c r="EH7247" s="87" t="s">
        <v>1094</v>
      </c>
      <c r="EI7247" s="87" t="s">
        <v>1095</v>
      </c>
      <c r="EM7247" s="87" t="s">
        <v>2758</v>
      </c>
      <c r="EN7247" s="87">
        <v>300</v>
      </c>
    </row>
    <row r="7248" spans="137:144" ht="27.6" customHeight="1">
      <c r="EG7248" s="87" t="s">
        <v>2757</v>
      </c>
      <c r="EH7248" s="87" t="s">
        <v>1097</v>
      </c>
      <c r="EI7248" s="87" t="s">
        <v>1098</v>
      </c>
      <c r="EM7248" s="87" t="s">
        <v>2758</v>
      </c>
      <c r="EN7248" s="87">
        <v>250</v>
      </c>
    </row>
    <row r="7249" spans="137:144" ht="27.6" customHeight="1">
      <c r="EG7249" s="87" t="s">
        <v>2757</v>
      </c>
      <c r="EH7249" s="87" t="s">
        <v>1100</v>
      </c>
      <c r="EI7249" s="87" t="s">
        <v>1101</v>
      </c>
      <c r="EM7249" s="87" t="s">
        <v>2758</v>
      </c>
      <c r="EN7249" s="87">
        <v>250</v>
      </c>
    </row>
    <row r="7250" spans="137:144" ht="27.6" customHeight="1">
      <c r="EG7250" s="87" t="s">
        <v>2757</v>
      </c>
      <c r="EH7250" s="87" t="s">
        <v>1103</v>
      </c>
      <c r="EI7250" s="87" t="s">
        <v>1104</v>
      </c>
      <c r="EM7250" s="87" t="s">
        <v>2758</v>
      </c>
      <c r="EN7250" s="87">
        <v>550</v>
      </c>
    </row>
    <row r="7251" spans="137:144" ht="27.6" customHeight="1">
      <c r="EG7251" s="87" t="s">
        <v>2757</v>
      </c>
      <c r="EH7251" s="87" t="s">
        <v>1106</v>
      </c>
      <c r="EI7251" s="87" t="s">
        <v>118</v>
      </c>
      <c r="EM7251" s="87" t="s">
        <v>2758</v>
      </c>
      <c r="EN7251" s="87">
        <v>600</v>
      </c>
    </row>
    <row r="7252" spans="137:144" ht="27.6" customHeight="1">
      <c r="EG7252" s="87" t="s">
        <v>2757</v>
      </c>
      <c r="EH7252" s="87" t="s">
        <v>1108</v>
      </c>
      <c r="EI7252" s="87" t="s">
        <v>1109</v>
      </c>
      <c r="EM7252" s="87" t="s">
        <v>2758</v>
      </c>
      <c r="EN7252" s="87">
        <v>650</v>
      </c>
    </row>
    <row r="7253" spans="137:144" ht="27.6" customHeight="1">
      <c r="EG7253" s="87" t="s">
        <v>2757</v>
      </c>
      <c r="EH7253" s="87" t="s">
        <v>1111</v>
      </c>
      <c r="EI7253" s="87" t="s">
        <v>1112</v>
      </c>
      <c r="EM7253" s="87" t="s">
        <v>2758</v>
      </c>
      <c r="EN7253" s="87">
        <v>150</v>
      </c>
    </row>
    <row r="7254" spans="137:144" ht="27.6" customHeight="1">
      <c r="EG7254" s="87" t="s">
        <v>2757</v>
      </c>
      <c r="EH7254" s="87" t="s">
        <v>1114</v>
      </c>
      <c r="EI7254" s="87" t="s">
        <v>1115</v>
      </c>
      <c r="EM7254" s="87" t="s">
        <v>2758</v>
      </c>
      <c r="EN7254" s="87">
        <v>750</v>
      </c>
    </row>
    <row r="7255" spans="137:144" ht="27.6" customHeight="1">
      <c r="EG7255" s="87" t="s">
        <v>2757</v>
      </c>
      <c r="EH7255" s="87" t="s">
        <v>1117</v>
      </c>
      <c r="EI7255" s="87" t="s">
        <v>678</v>
      </c>
      <c r="EM7255" s="87" t="s">
        <v>2758</v>
      </c>
      <c r="EN7255" s="87">
        <v>350</v>
      </c>
    </row>
    <row r="7256" spans="137:144" ht="27.6" customHeight="1">
      <c r="EG7256" s="87" t="s">
        <v>2757</v>
      </c>
      <c r="EH7256" s="87" t="s">
        <v>1119</v>
      </c>
      <c r="EI7256" s="87" t="s">
        <v>1120</v>
      </c>
      <c r="EM7256" s="87" t="s">
        <v>2758</v>
      </c>
      <c r="EN7256" s="87">
        <v>500</v>
      </c>
    </row>
    <row r="7257" spans="137:144" ht="27.6" customHeight="1">
      <c r="EG7257" s="87" t="s">
        <v>2757</v>
      </c>
      <c r="EH7257" s="87" t="s">
        <v>1122</v>
      </c>
      <c r="EI7257" s="87" t="s">
        <v>128</v>
      </c>
      <c r="EM7257" s="87" t="s">
        <v>2758</v>
      </c>
      <c r="EN7257" s="87">
        <v>850</v>
      </c>
    </row>
    <row r="7258" spans="137:144" ht="27.6" customHeight="1">
      <c r="EG7258" s="87" t="s">
        <v>2757</v>
      </c>
      <c r="EH7258" s="87" t="s">
        <v>1124</v>
      </c>
      <c r="EI7258" s="87" t="s">
        <v>137</v>
      </c>
      <c r="EM7258" s="87" t="s">
        <v>2758</v>
      </c>
      <c r="EN7258" s="87">
        <v>650</v>
      </c>
    </row>
    <row r="7259" spans="137:144" ht="27.6" customHeight="1">
      <c r="EG7259" s="87" t="s">
        <v>2757</v>
      </c>
      <c r="EH7259" s="87" t="s">
        <v>1126</v>
      </c>
      <c r="EI7259" s="87" t="s">
        <v>688</v>
      </c>
      <c r="EM7259" s="87" t="s">
        <v>2758</v>
      </c>
      <c r="EN7259" s="87">
        <v>500</v>
      </c>
    </row>
    <row r="7260" spans="137:144" ht="27.6" customHeight="1">
      <c r="EG7260" s="87" t="s">
        <v>2757</v>
      </c>
      <c r="EH7260" s="87" t="s">
        <v>1128</v>
      </c>
      <c r="EI7260" s="87" t="s">
        <v>131</v>
      </c>
      <c r="EM7260" s="87" t="s">
        <v>2758</v>
      </c>
      <c r="EN7260" s="87">
        <v>350</v>
      </c>
    </row>
    <row r="7261" spans="137:144" ht="27.6" customHeight="1">
      <c r="EG7261" s="87" t="s">
        <v>2757</v>
      </c>
      <c r="EH7261" s="87" t="s">
        <v>1130</v>
      </c>
      <c r="EI7261" s="87" t="s">
        <v>1131</v>
      </c>
      <c r="EM7261" s="87" t="s">
        <v>2758</v>
      </c>
      <c r="EN7261" s="87">
        <v>700</v>
      </c>
    </row>
    <row r="7262" spans="137:144" ht="27.6" customHeight="1">
      <c r="EG7262" s="87" t="s">
        <v>2757</v>
      </c>
      <c r="EH7262" s="87" t="s">
        <v>1133</v>
      </c>
      <c r="EI7262" s="87" t="s">
        <v>1134</v>
      </c>
      <c r="EM7262" s="87" t="s">
        <v>2758</v>
      </c>
      <c r="EN7262" s="87">
        <v>250</v>
      </c>
    </row>
    <row r="7263" spans="137:144" ht="27.6" customHeight="1">
      <c r="EG7263" s="87" t="s">
        <v>2757</v>
      </c>
      <c r="EH7263" s="87" t="s">
        <v>1136</v>
      </c>
      <c r="EI7263" s="87" t="s">
        <v>1137</v>
      </c>
      <c r="EM7263" s="87" t="s">
        <v>2758</v>
      </c>
      <c r="EN7263" s="87">
        <v>500</v>
      </c>
    </row>
    <row r="7264" spans="137:144" ht="27.6" customHeight="1">
      <c r="EG7264" s="87" t="s">
        <v>2757</v>
      </c>
      <c r="EH7264" s="87" t="s">
        <v>1139</v>
      </c>
      <c r="EI7264" s="87" t="s">
        <v>134</v>
      </c>
      <c r="EM7264" s="87" t="s">
        <v>2758</v>
      </c>
      <c r="EN7264" s="87">
        <v>250</v>
      </c>
    </row>
    <row r="7265" spans="137:144" ht="27.6" customHeight="1">
      <c r="EG7265" s="87" t="s">
        <v>2757</v>
      </c>
      <c r="EH7265" s="87" t="s">
        <v>1141</v>
      </c>
      <c r="EI7265" s="87" t="s">
        <v>1142</v>
      </c>
      <c r="EM7265" s="87" t="s">
        <v>2758</v>
      </c>
      <c r="EN7265" s="87">
        <v>450</v>
      </c>
    </row>
    <row r="7266" spans="137:144" ht="27.6" customHeight="1">
      <c r="EG7266" s="87" t="s">
        <v>2757</v>
      </c>
      <c r="EH7266" s="87" t="s">
        <v>1144</v>
      </c>
      <c r="EI7266" s="87" t="s">
        <v>140</v>
      </c>
      <c r="EM7266" s="87" t="s">
        <v>2758</v>
      </c>
      <c r="EN7266" s="87">
        <v>900</v>
      </c>
    </row>
    <row r="7267" spans="137:144" ht="27.6" customHeight="1">
      <c r="EG7267" s="87" t="s">
        <v>2757</v>
      </c>
      <c r="EH7267" s="87" t="s">
        <v>1169</v>
      </c>
      <c r="EI7267" s="87" t="s">
        <v>1170</v>
      </c>
      <c r="EM7267" s="87" t="s">
        <v>2758</v>
      </c>
      <c r="EN7267" s="87">
        <v>450</v>
      </c>
    </row>
    <row r="7268" spans="137:144" ht="27.6" customHeight="1">
      <c r="EG7268" s="87" t="s">
        <v>2757</v>
      </c>
      <c r="EH7268" s="87" t="s">
        <v>1172</v>
      </c>
      <c r="EI7268" s="87" t="s">
        <v>1173</v>
      </c>
      <c r="EM7268" s="87" t="s">
        <v>2758</v>
      </c>
      <c r="EN7268" s="87">
        <v>200</v>
      </c>
    </row>
    <row r="7269" spans="137:144" ht="27.6" customHeight="1">
      <c r="EG7269" s="87" t="s">
        <v>2757</v>
      </c>
      <c r="EH7269" s="87" t="s">
        <v>1175</v>
      </c>
      <c r="EI7269" s="87" t="s">
        <v>716</v>
      </c>
      <c r="EM7269" s="87" t="s">
        <v>2758</v>
      </c>
      <c r="EN7269" s="87">
        <v>550</v>
      </c>
    </row>
    <row r="7270" spans="137:144" ht="27.6" customHeight="1">
      <c r="EG7270" s="87" t="s">
        <v>2757</v>
      </c>
      <c r="EH7270" s="87" t="s">
        <v>1177</v>
      </c>
      <c r="EI7270" s="87" t="s">
        <v>1178</v>
      </c>
      <c r="EM7270" s="87" t="s">
        <v>2758</v>
      </c>
      <c r="EN7270" s="87">
        <v>450</v>
      </c>
    </row>
    <row r="7271" spans="137:144" ht="27.6" customHeight="1">
      <c r="EG7271" s="87" t="s">
        <v>2757</v>
      </c>
      <c r="EH7271" s="87" t="s">
        <v>1180</v>
      </c>
      <c r="EI7271" s="87" t="s">
        <v>1181</v>
      </c>
      <c r="EM7271" s="87" t="s">
        <v>2758</v>
      </c>
      <c r="EN7271" s="87">
        <v>800</v>
      </c>
    </row>
    <row r="7272" spans="137:144" ht="27.6" customHeight="1">
      <c r="EG7272" s="87" t="s">
        <v>2757</v>
      </c>
      <c r="EH7272" s="87" t="s">
        <v>1183</v>
      </c>
      <c r="EI7272" s="87" t="s">
        <v>177</v>
      </c>
      <c r="EM7272" s="87" t="s">
        <v>2758</v>
      </c>
      <c r="EN7272" s="87">
        <v>1100</v>
      </c>
    </row>
    <row r="7273" spans="137:144" ht="27.6" customHeight="1">
      <c r="EG7273" s="87" t="s">
        <v>2757</v>
      </c>
      <c r="EH7273" s="87" t="s">
        <v>1185</v>
      </c>
      <c r="EI7273" s="87" t="s">
        <v>1186</v>
      </c>
      <c r="EM7273" s="87" t="s">
        <v>2758</v>
      </c>
      <c r="EN7273" s="87">
        <v>300</v>
      </c>
    </row>
    <row r="7274" spans="137:144" ht="27.6" customHeight="1">
      <c r="EG7274" s="87" t="s">
        <v>2757</v>
      </c>
      <c r="EH7274" s="87" t="s">
        <v>1188</v>
      </c>
      <c r="EI7274" s="87" t="s">
        <v>1189</v>
      </c>
      <c r="EM7274" s="87" t="s">
        <v>2758</v>
      </c>
      <c r="EN7274" s="87">
        <v>450</v>
      </c>
    </row>
    <row r="7275" spans="137:144" ht="27.6" customHeight="1">
      <c r="EG7275" s="87" t="s">
        <v>2757</v>
      </c>
      <c r="EH7275" s="87" t="s">
        <v>1191</v>
      </c>
      <c r="EI7275" s="87" t="s">
        <v>1192</v>
      </c>
      <c r="EM7275" s="87" t="s">
        <v>2758</v>
      </c>
      <c r="EN7275" s="87">
        <v>100</v>
      </c>
    </row>
    <row r="7276" spans="137:144" ht="27.6" customHeight="1">
      <c r="EG7276" s="87" t="s">
        <v>2757</v>
      </c>
      <c r="EH7276" s="87" t="s">
        <v>1194</v>
      </c>
      <c r="EI7276" s="87" t="s">
        <v>1195</v>
      </c>
      <c r="EM7276" s="87" t="s">
        <v>2758</v>
      </c>
      <c r="EN7276" s="87">
        <v>600</v>
      </c>
    </row>
    <row r="7277" spans="137:144" ht="27.6" customHeight="1">
      <c r="EG7277" s="87" t="s">
        <v>2757</v>
      </c>
      <c r="EH7277" s="87" t="s">
        <v>1197</v>
      </c>
      <c r="EI7277" s="87" t="s">
        <v>728</v>
      </c>
      <c r="EM7277" s="87" t="s">
        <v>2758</v>
      </c>
      <c r="EN7277" s="87">
        <v>350</v>
      </c>
    </row>
    <row r="7278" spans="137:144" ht="27.6" customHeight="1">
      <c r="EG7278" s="87" t="s">
        <v>2757</v>
      </c>
      <c r="EH7278" s="87" t="s">
        <v>1199</v>
      </c>
      <c r="EI7278" s="87" t="s">
        <v>1200</v>
      </c>
      <c r="EM7278" s="87" t="s">
        <v>2758</v>
      </c>
      <c r="EN7278" s="87">
        <v>450</v>
      </c>
    </row>
    <row r="7279" spans="137:144" ht="27.6" customHeight="1">
      <c r="EG7279" s="87" t="s">
        <v>2757</v>
      </c>
      <c r="EH7279" s="87" t="s">
        <v>1202</v>
      </c>
      <c r="EI7279" s="87" t="s">
        <v>162</v>
      </c>
      <c r="EM7279" s="87" t="s">
        <v>2758</v>
      </c>
      <c r="EN7279" s="87">
        <v>750</v>
      </c>
    </row>
    <row r="7280" spans="137:144" ht="27.6" customHeight="1">
      <c r="EG7280" s="87" t="s">
        <v>2757</v>
      </c>
      <c r="EH7280" s="87" t="s">
        <v>1223</v>
      </c>
      <c r="EI7280" s="87" t="s">
        <v>1224</v>
      </c>
      <c r="EM7280" s="87" t="s">
        <v>2758</v>
      </c>
      <c r="EN7280" s="87">
        <v>650</v>
      </c>
    </row>
    <row r="7281" spans="137:144" ht="27.6" customHeight="1">
      <c r="EG7281" s="87" t="s">
        <v>2757</v>
      </c>
      <c r="EH7281" s="87" t="s">
        <v>1226</v>
      </c>
      <c r="EI7281" s="87" t="s">
        <v>1227</v>
      </c>
      <c r="EM7281" s="87" t="s">
        <v>2758</v>
      </c>
      <c r="EN7281" s="87">
        <v>550</v>
      </c>
    </row>
    <row r="7282" spans="137:144" ht="27.6" customHeight="1">
      <c r="EG7282" s="87" t="s">
        <v>2757</v>
      </c>
      <c r="EH7282" s="87" t="s">
        <v>1229</v>
      </c>
      <c r="EI7282" s="87" t="s">
        <v>204</v>
      </c>
      <c r="EM7282" s="87" t="s">
        <v>2758</v>
      </c>
      <c r="EN7282" s="87">
        <v>2400</v>
      </c>
    </row>
    <row r="7283" spans="137:144" ht="27.6" customHeight="1">
      <c r="EG7283" s="87" t="s">
        <v>2757</v>
      </c>
      <c r="EH7283" s="87" t="s">
        <v>1231</v>
      </c>
      <c r="EI7283" s="87" t="s">
        <v>1232</v>
      </c>
      <c r="EM7283" s="87" t="s">
        <v>2758</v>
      </c>
      <c r="EN7283" s="87">
        <v>1250</v>
      </c>
    </row>
    <row r="7284" spans="137:144" ht="27.6" customHeight="1">
      <c r="EG7284" s="87" t="s">
        <v>2757</v>
      </c>
      <c r="EH7284" s="87" t="s">
        <v>1234</v>
      </c>
      <c r="EI7284" s="87" t="s">
        <v>1235</v>
      </c>
      <c r="EM7284" s="87" t="s">
        <v>2758</v>
      </c>
      <c r="EN7284" s="87">
        <v>2900</v>
      </c>
    </row>
    <row r="7285" spans="137:144" ht="27.6" customHeight="1">
      <c r="EG7285" s="87" t="s">
        <v>2757</v>
      </c>
      <c r="EH7285" s="87" t="s">
        <v>1237</v>
      </c>
      <c r="EI7285" s="87" t="s">
        <v>216</v>
      </c>
      <c r="EM7285" s="87" t="s">
        <v>2758</v>
      </c>
      <c r="EN7285" s="87">
        <v>2550</v>
      </c>
    </row>
    <row r="7286" spans="137:144" ht="27.6" customHeight="1">
      <c r="EG7286" s="87" t="s">
        <v>2757</v>
      </c>
      <c r="EH7286" s="87" t="s">
        <v>1239</v>
      </c>
      <c r="EI7286" s="87" t="s">
        <v>225</v>
      </c>
      <c r="EM7286" s="87" t="s">
        <v>2758</v>
      </c>
      <c r="EN7286" s="87">
        <v>1800</v>
      </c>
    </row>
    <row r="7287" spans="137:144" ht="27.6" customHeight="1">
      <c r="EG7287" s="87" t="s">
        <v>2757</v>
      </c>
      <c r="EH7287" s="87" t="s">
        <v>1241</v>
      </c>
      <c r="EI7287" s="87" t="s">
        <v>1242</v>
      </c>
      <c r="EM7287" s="87" t="s">
        <v>2758</v>
      </c>
      <c r="EN7287" s="87">
        <v>1050</v>
      </c>
    </row>
    <row r="7288" spans="137:144" ht="27.6" customHeight="1">
      <c r="EG7288" s="87" t="s">
        <v>2757</v>
      </c>
      <c r="EH7288" s="87" t="s">
        <v>1244</v>
      </c>
      <c r="EI7288" s="87" t="s">
        <v>1245</v>
      </c>
      <c r="EM7288" s="87" t="s">
        <v>2758</v>
      </c>
      <c r="EN7288" s="87">
        <v>950</v>
      </c>
    </row>
    <row r="7289" spans="137:144" ht="27.6" customHeight="1">
      <c r="EG7289" s="87" t="s">
        <v>2757</v>
      </c>
      <c r="EH7289" s="87" t="s">
        <v>1247</v>
      </c>
      <c r="EI7289" s="87" t="s">
        <v>1248</v>
      </c>
      <c r="EM7289" s="87" t="s">
        <v>2758</v>
      </c>
      <c r="EN7289" s="87">
        <v>1000</v>
      </c>
    </row>
    <row r="7290" spans="137:144" ht="27.6" customHeight="1">
      <c r="EG7290" s="87" t="s">
        <v>2757</v>
      </c>
      <c r="EH7290" s="87" t="s">
        <v>1250</v>
      </c>
      <c r="EI7290" s="87" t="s">
        <v>219</v>
      </c>
      <c r="EM7290" s="87" t="s">
        <v>2758</v>
      </c>
      <c r="EN7290" s="87">
        <v>1250</v>
      </c>
    </row>
    <row r="7291" spans="137:144" ht="27.6" customHeight="1">
      <c r="EG7291" s="87" t="s">
        <v>2757</v>
      </c>
      <c r="EH7291" s="87" t="s">
        <v>1252</v>
      </c>
      <c r="EI7291" s="87" t="s">
        <v>1253</v>
      </c>
      <c r="EM7291" s="87" t="s">
        <v>2758</v>
      </c>
      <c r="EN7291" s="87">
        <v>850</v>
      </c>
    </row>
    <row r="7292" spans="137:144" ht="27.6" customHeight="1">
      <c r="EG7292" s="87" t="s">
        <v>2757</v>
      </c>
      <c r="EH7292" s="87" t="s">
        <v>1256</v>
      </c>
      <c r="EI7292" s="87" t="s">
        <v>233</v>
      </c>
      <c r="EM7292" s="87" t="s">
        <v>2758</v>
      </c>
      <c r="EN7292" s="87">
        <v>750</v>
      </c>
    </row>
    <row r="7293" spans="137:144" ht="27.6" customHeight="1">
      <c r="EG7293" s="87" t="s">
        <v>2757</v>
      </c>
      <c r="EH7293" s="87" t="s">
        <v>1258</v>
      </c>
      <c r="EI7293" s="87" t="s">
        <v>1259</v>
      </c>
      <c r="EM7293" s="87" t="s">
        <v>2758</v>
      </c>
      <c r="EN7293" s="87">
        <v>250</v>
      </c>
    </row>
    <row r="7294" spans="137:144" ht="27.6" customHeight="1">
      <c r="EG7294" s="87" t="s">
        <v>2757</v>
      </c>
      <c r="EH7294" s="87" t="s">
        <v>1261</v>
      </c>
      <c r="EI7294" s="87" t="s">
        <v>1262</v>
      </c>
      <c r="EM7294" s="87" t="s">
        <v>2758</v>
      </c>
      <c r="EN7294" s="87">
        <v>400</v>
      </c>
    </row>
    <row r="7295" spans="137:144" ht="27.6" customHeight="1">
      <c r="EG7295" s="87" t="s">
        <v>2757</v>
      </c>
      <c r="EH7295" s="87" t="s">
        <v>1264</v>
      </c>
      <c r="EI7295" s="87" t="s">
        <v>241</v>
      </c>
      <c r="EM7295" s="87" t="s">
        <v>2758</v>
      </c>
      <c r="EN7295" s="87">
        <v>150</v>
      </c>
    </row>
    <row r="7296" spans="137:144" ht="27.6" customHeight="1">
      <c r="EG7296" s="87" t="s">
        <v>2757</v>
      </c>
      <c r="EH7296" s="87" t="s">
        <v>1266</v>
      </c>
      <c r="EI7296" s="87" t="s">
        <v>245</v>
      </c>
      <c r="EM7296" s="87" t="s">
        <v>2758</v>
      </c>
      <c r="EN7296" s="87">
        <v>100</v>
      </c>
    </row>
    <row r="7297" spans="137:144" ht="27.6" customHeight="1">
      <c r="EG7297" s="87" t="s">
        <v>2757</v>
      </c>
      <c r="EH7297" s="87" t="s">
        <v>1268</v>
      </c>
      <c r="EI7297" s="87" t="s">
        <v>1269</v>
      </c>
      <c r="EM7297" s="87" t="s">
        <v>2758</v>
      </c>
      <c r="EN7297" s="87">
        <v>300</v>
      </c>
    </row>
    <row r="7298" spans="137:144" ht="27.6" customHeight="1">
      <c r="EG7298" s="87" t="s">
        <v>2757</v>
      </c>
      <c r="EH7298" s="87" t="s">
        <v>1271</v>
      </c>
      <c r="EI7298" s="87" t="s">
        <v>1272</v>
      </c>
      <c r="EM7298" s="87" t="s">
        <v>2758</v>
      </c>
      <c r="EN7298" s="87">
        <v>50</v>
      </c>
    </row>
    <row r="7299" spans="137:144" ht="27.6" customHeight="1">
      <c r="EG7299" s="87" t="s">
        <v>2757</v>
      </c>
      <c r="EH7299" s="87" t="s">
        <v>1282</v>
      </c>
      <c r="EI7299" s="87" t="s">
        <v>1283</v>
      </c>
      <c r="EM7299" s="87" t="s">
        <v>2758</v>
      </c>
      <c r="EN7299" s="87">
        <v>200</v>
      </c>
    </row>
    <row r="7300" spans="137:144" ht="27.6" customHeight="1">
      <c r="EG7300" s="87" t="s">
        <v>2757</v>
      </c>
      <c r="EH7300" s="87" t="s">
        <v>1285</v>
      </c>
      <c r="EI7300" s="87" t="s">
        <v>1286</v>
      </c>
      <c r="EM7300" s="87" t="s">
        <v>2758</v>
      </c>
      <c r="EN7300" s="87">
        <v>300</v>
      </c>
    </row>
    <row r="7301" spans="137:144" ht="27.6" customHeight="1">
      <c r="EG7301" s="87" t="s">
        <v>2757</v>
      </c>
      <c r="EH7301" s="87" t="s">
        <v>1288</v>
      </c>
      <c r="EI7301" s="87" t="s">
        <v>264</v>
      </c>
      <c r="EM7301" s="87" t="s">
        <v>2758</v>
      </c>
      <c r="EN7301" s="87">
        <v>400</v>
      </c>
    </row>
    <row r="7302" spans="137:144" ht="27.6" customHeight="1">
      <c r="EG7302" s="87" t="s">
        <v>2757</v>
      </c>
      <c r="EH7302" s="87" t="s">
        <v>1290</v>
      </c>
      <c r="EI7302" s="87" t="s">
        <v>1291</v>
      </c>
      <c r="EM7302" s="87" t="s">
        <v>2758</v>
      </c>
      <c r="EN7302" s="87">
        <v>500</v>
      </c>
    </row>
    <row r="7303" spans="137:144" ht="27.6" customHeight="1">
      <c r="EG7303" s="87" t="s">
        <v>2757</v>
      </c>
      <c r="EH7303" s="87" t="s">
        <v>1293</v>
      </c>
      <c r="EI7303" s="87" t="s">
        <v>1294</v>
      </c>
      <c r="EM7303" s="87" t="s">
        <v>2758</v>
      </c>
      <c r="EN7303" s="87">
        <v>700</v>
      </c>
    </row>
    <row r="7304" spans="137:144" ht="27.6" customHeight="1">
      <c r="EG7304" s="87" t="s">
        <v>2757</v>
      </c>
      <c r="EH7304" s="87" t="s">
        <v>1296</v>
      </c>
      <c r="EI7304" s="87" t="s">
        <v>795</v>
      </c>
      <c r="EM7304" s="87" t="s">
        <v>2758</v>
      </c>
      <c r="EN7304" s="87">
        <v>500</v>
      </c>
    </row>
    <row r="7305" spans="137:144" ht="27.6" customHeight="1">
      <c r="EG7305" s="87" t="s">
        <v>2757</v>
      </c>
      <c r="EH7305" s="87" t="s">
        <v>1298</v>
      </c>
      <c r="EI7305" s="87" t="s">
        <v>275</v>
      </c>
      <c r="EM7305" s="87" t="s">
        <v>2758</v>
      </c>
      <c r="EN7305" s="87">
        <v>350</v>
      </c>
    </row>
    <row r="7306" spans="137:144" ht="27.6" customHeight="1">
      <c r="EG7306" s="87" t="s">
        <v>2757</v>
      </c>
      <c r="EH7306" s="87" t="s">
        <v>1300</v>
      </c>
      <c r="EI7306" s="87" t="s">
        <v>1301</v>
      </c>
      <c r="EM7306" s="87" t="s">
        <v>2758</v>
      </c>
      <c r="EN7306" s="87">
        <v>700</v>
      </c>
    </row>
    <row r="7307" spans="137:144" ht="27.6" customHeight="1">
      <c r="EG7307" s="87" t="s">
        <v>2757</v>
      </c>
      <c r="EH7307" s="87" t="s">
        <v>1303</v>
      </c>
      <c r="EI7307" s="87" t="s">
        <v>1304</v>
      </c>
      <c r="EM7307" s="87" t="s">
        <v>2758</v>
      </c>
      <c r="EN7307" s="87">
        <v>400</v>
      </c>
    </row>
    <row r="7308" spans="137:144" ht="27.6" customHeight="1">
      <c r="EG7308" s="87" t="s">
        <v>2757</v>
      </c>
      <c r="EH7308" s="87" t="s">
        <v>1306</v>
      </c>
      <c r="EI7308" s="87" t="s">
        <v>284</v>
      </c>
      <c r="EM7308" s="87" t="s">
        <v>2758</v>
      </c>
      <c r="EN7308" s="87">
        <v>200</v>
      </c>
    </row>
    <row r="7309" spans="137:144" ht="27.6" customHeight="1">
      <c r="EG7309" s="87" t="s">
        <v>2757</v>
      </c>
      <c r="EH7309" s="87" t="s">
        <v>1308</v>
      </c>
      <c r="EI7309" s="87" t="s">
        <v>1309</v>
      </c>
      <c r="EM7309" s="87" t="s">
        <v>2758</v>
      </c>
      <c r="EN7309" s="87">
        <v>350</v>
      </c>
    </row>
    <row r="7310" spans="137:144" ht="27.6" customHeight="1">
      <c r="EG7310" s="87" t="s">
        <v>2757</v>
      </c>
      <c r="EH7310" s="87" t="s">
        <v>1311</v>
      </c>
      <c r="EI7310" s="87" t="s">
        <v>1312</v>
      </c>
      <c r="EM7310" s="87" t="s">
        <v>2758</v>
      </c>
      <c r="EN7310" s="87">
        <v>350</v>
      </c>
    </row>
    <row r="7311" spans="137:144" ht="27.6" customHeight="1">
      <c r="EG7311" s="87" t="s">
        <v>2757</v>
      </c>
      <c r="EH7311" s="87" t="s">
        <v>1314</v>
      </c>
      <c r="EI7311" s="87" t="s">
        <v>1315</v>
      </c>
      <c r="EM7311" s="87" t="s">
        <v>2758</v>
      </c>
      <c r="EN7311" s="87">
        <v>450</v>
      </c>
    </row>
    <row r="7312" spans="137:144" ht="27.6" customHeight="1">
      <c r="EG7312" s="87" t="s">
        <v>2757</v>
      </c>
      <c r="EH7312" s="87" t="s">
        <v>1317</v>
      </c>
      <c r="EI7312" s="87" t="s">
        <v>289</v>
      </c>
      <c r="EM7312" s="87" t="s">
        <v>2758</v>
      </c>
      <c r="EN7312" s="87">
        <v>800</v>
      </c>
    </row>
    <row r="7313" spans="137:144" ht="27.6" customHeight="1">
      <c r="EG7313" s="87" t="s">
        <v>2757</v>
      </c>
      <c r="EH7313" s="87" t="s">
        <v>1319</v>
      </c>
      <c r="EI7313" s="87" t="s">
        <v>1320</v>
      </c>
      <c r="EM7313" s="87" t="s">
        <v>2758</v>
      </c>
      <c r="EN7313" s="87">
        <v>400</v>
      </c>
    </row>
    <row r="7314" spans="137:144" ht="27.6" customHeight="1">
      <c r="EG7314" s="87" t="s">
        <v>2757</v>
      </c>
      <c r="EH7314" s="87" t="s">
        <v>1322</v>
      </c>
      <c r="EI7314" s="87" t="s">
        <v>1323</v>
      </c>
      <c r="EM7314" s="87" t="s">
        <v>2758</v>
      </c>
      <c r="EN7314" s="87">
        <v>650</v>
      </c>
    </row>
    <row r="7315" spans="137:144" ht="27.6" customHeight="1">
      <c r="EG7315" s="87" t="s">
        <v>2757</v>
      </c>
      <c r="EH7315" s="87" t="s">
        <v>1325</v>
      </c>
      <c r="EI7315" s="87" t="s">
        <v>292</v>
      </c>
      <c r="EM7315" s="87" t="s">
        <v>2758</v>
      </c>
      <c r="EN7315" s="87">
        <v>450</v>
      </c>
    </row>
    <row r="7316" spans="137:144" ht="27.6" customHeight="1">
      <c r="EG7316" s="87" t="s">
        <v>2757</v>
      </c>
      <c r="EH7316" s="87" t="s">
        <v>1327</v>
      </c>
      <c r="EI7316" s="87" t="s">
        <v>808</v>
      </c>
      <c r="EM7316" s="87" t="s">
        <v>2758</v>
      </c>
      <c r="EN7316" s="87">
        <v>400</v>
      </c>
    </row>
    <row r="7317" spans="137:144" ht="27.6" customHeight="1">
      <c r="EG7317" s="87" t="s">
        <v>2757</v>
      </c>
      <c r="EH7317" s="87" t="s">
        <v>1329</v>
      </c>
      <c r="EI7317" s="87" t="s">
        <v>1330</v>
      </c>
      <c r="EM7317" s="87" t="s">
        <v>2758</v>
      </c>
      <c r="EN7317" s="87">
        <v>450</v>
      </c>
    </row>
    <row r="7318" spans="137:144" ht="27.6" customHeight="1">
      <c r="EG7318" s="87" t="s">
        <v>2757</v>
      </c>
      <c r="EH7318" s="87" t="s">
        <v>1332</v>
      </c>
      <c r="EI7318" s="87" t="s">
        <v>303</v>
      </c>
      <c r="EM7318" s="87" t="s">
        <v>2758</v>
      </c>
      <c r="EN7318" s="87">
        <v>400</v>
      </c>
    </row>
    <row r="7319" spans="137:144" ht="27.6" customHeight="1">
      <c r="EG7319" s="87" t="s">
        <v>2757</v>
      </c>
      <c r="EH7319" s="87" t="s">
        <v>1334</v>
      </c>
      <c r="EI7319" s="87" t="s">
        <v>818</v>
      </c>
      <c r="EM7319" s="87" t="s">
        <v>2758</v>
      </c>
      <c r="EN7319" s="87">
        <v>250</v>
      </c>
    </row>
    <row r="7320" spans="137:144" ht="27.6" customHeight="1">
      <c r="EG7320" s="87" t="s">
        <v>2757</v>
      </c>
      <c r="EH7320" s="87" t="s">
        <v>1336</v>
      </c>
      <c r="EI7320" s="87" t="s">
        <v>314</v>
      </c>
      <c r="EM7320" s="87" t="s">
        <v>2758</v>
      </c>
      <c r="EN7320" s="87">
        <v>250</v>
      </c>
    </row>
    <row r="7321" spans="137:144" ht="27.6" customHeight="1">
      <c r="EG7321" s="87" t="s">
        <v>2757</v>
      </c>
      <c r="EH7321" s="87" t="s">
        <v>1338</v>
      </c>
      <c r="EI7321" s="87" t="s">
        <v>1339</v>
      </c>
      <c r="EM7321" s="87" t="s">
        <v>2758</v>
      </c>
      <c r="EN7321" s="87">
        <v>400</v>
      </c>
    </row>
    <row r="7322" spans="137:144" ht="27.6" customHeight="1">
      <c r="EG7322" s="87" t="s">
        <v>2757</v>
      </c>
      <c r="EH7322" s="87" t="s">
        <v>1341</v>
      </c>
      <c r="EI7322" s="87" t="s">
        <v>311</v>
      </c>
      <c r="EM7322" s="87" t="s">
        <v>2758</v>
      </c>
      <c r="EN7322" s="87">
        <v>300</v>
      </c>
    </row>
    <row r="7323" spans="137:144" ht="27.6" customHeight="1">
      <c r="EG7323" s="87" t="s">
        <v>2757</v>
      </c>
      <c r="EH7323" s="87" t="s">
        <v>1343</v>
      </c>
      <c r="EI7323" s="87" t="s">
        <v>317</v>
      </c>
      <c r="EM7323" s="87" t="s">
        <v>2758</v>
      </c>
      <c r="EN7323" s="87">
        <v>550</v>
      </c>
    </row>
    <row r="7324" spans="137:144" ht="27.6" customHeight="1">
      <c r="EG7324" s="87" t="s">
        <v>2757</v>
      </c>
      <c r="EH7324" s="87" t="s">
        <v>1360</v>
      </c>
      <c r="EI7324" s="87" t="s">
        <v>840</v>
      </c>
      <c r="EM7324" s="87" t="s">
        <v>2758</v>
      </c>
      <c r="EN7324" s="87">
        <v>150</v>
      </c>
    </row>
    <row r="7325" spans="137:144" ht="27.6" customHeight="1">
      <c r="EG7325" s="87" t="s">
        <v>2757</v>
      </c>
      <c r="EH7325" s="87" t="s">
        <v>1362</v>
      </c>
      <c r="EI7325" s="87" t="s">
        <v>339</v>
      </c>
      <c r="EM7325" s="87" t="s">
        <v>2758</v>
      </c>
      <c r="EN7325" s="87">
        <v>150</v>
      </c>
    </row>
    <row r="7326" spans="137:144" ht="27.6" customHeight="1">
      <c r="EG7326" s="87" t="s">
        <v>2757</v>
      </c>
      <c r="EH7326" s="87" t="s">
        <v>1364</v>
      </c>
      <c r="EI7326" s="87" t="s">
        <v>1365</v>
      </c>
      <c r="EM7326" s="87" t="s">
        <v>2758</v>
      </c>
      <c r="EN7326" s="87">
        <v>1300</v>
      </c>
    </row>
    <row r="7327" spans="137:144" ht="27.6" customHeight="1">
      <c r="EG7327" s="87" t="s">
        <v>2757</v>
      </c>
      <c r="EH7327" s="87" t="s">
        <v>1367</v>
      </c>
      <c r="EI7327" s="87" t="s">
        <v>1368</v>
      </c>
      <c r="EM7327" s="87" t="s">
        <v>2758</v>
      </c>
      <c r="EN7327" s="87">
        <v>400</v>
      </c>
    </row>
    <row r="7328" spans="137:144" ht="27.6" customHeight="1">
      <c r="EG7328" s="87" t="s">
        <v>2757</v>
      </c>
      <c r="EH7328" s="87" t="s">
        <v>1370</v>
      </c>
      <c r="EI7328" s="87" t="s">
        <v>342</v>
      </c>
      <c r="EM7328" s="87" t="s">
        <v>2758</v>
      </c>
      <c r="EN7328" s="87">
        <v>500</v>
      </c>
    </row>
    <row r="7329" spans="137:144" ht="27.6" customHeight="1">
      <c r="EG7329" s="87" t="s">
        <v>2757</v>
      </c>
      <c r="EH7329" s="87" t="s">
        <v>1372</v>
      </c>
      <c r="EI7329" s="87" t="s">
        <v>330</v>
      </c>
      <c r="EM7329" s="87" t="s">
        <v>2758</v>
      </c>
      <c r="EN7329" s="87">
        <v>450</v>
      </c>
    </row>
    <row r="7330" spans="137:144" ht="27.6" customHeight="1">
      <c r="EG7330" s="87" t="s">
        <v>2757</v>
      </c>
      <c r="EH7330" s="87" t="s">
        <v>1374</v>
      </c>
      <c r="EI7330" s="87" t="s">
        <v>1375</v>
      </c>
      <c r="EM7330" s="87" t="s">
        <v>2758</v>
      </c>
      <c r="EN7330" s="87">
        <v>450</v>
      </c>
    </row>
    <row r="7331" spans="137:144" ht="27.6" customHeight="1">
      <c r="EG7331" s="87" t="s">
        <v>2757</v>
      </c>
      <c r="EH7331" s="87" t="s">
        <v>1377</v>
      </c>
      <c r="EI7331" s="87" t="s">
        <v>1378</v>
      </c>
      <c r="EM7331" s="87" t="s">
        <v>2758</v>
      </c>
      <c r="EN7331" s="87">
        <v>350</v>
      </c>
    </row>
    <row r="7332" spans="137:144" ht="27.6" customHeight="1">
      <c r="EG7332" s="87" t="s">
        <v>2757</v>
      </c>
      <c r="EH7332" s="87" t="s">
        <v>1380</v>
      </c>
      <c r="EI7332" s="87" t="s">
        <v>1381</v>
      </c>
      <c r="EM7332" s="87" t="s">
        <v>2758</v>
      </c>
      <c r="EN7332" s="87">
        <v>400</v>
      </c>
    </row>
    <row r="7333" spans="137:144" ht="27.6" customHeight="1">
      <c r="EG7333" s="87" t="s">
        <v>2757</v>
      </c>
      <c r="EH7333" s="87" t="s">
        <v>1383</v>
      </c>
      <c r="EI7333" s="87" t="s">
        <v>1384</v>
      </c>
      <c r="EM7333" s="87" t="s">
        <v>2758</v>
      </c>
      <c r="EN7333" s="87">
        <v>350</v>
      </c>
    </row>
    <row r="7334" spans="137:144" ht="27.6" customHeight="1">
      <c r="EG7334" s="87" t="s">
        <v>2757</v>
      </c>
      <c r="EH7334" s="87" t="s">
        <v>1386</v>
      </c>
      <c r="EI7334" s="87" t="s">
        <v>1387</v>
      </c>
      <c r="EM7334" s="87" t="s">
        <v>2758</v>
      </c>
      <c r="EN7334" s="87">
        <v>400</v>
      </c>
    </row>
    <row r="7335" spans="137:144" ht="27.6" customHeight="1">
      <c r="EG7335" s="87" t="s">
        <v>2757</v>
      </c>
      <c r="EH7335" s="87" t="s">
        <v>1389</v>
      </c>
      <c r="EI7335" s="87" t="s">
        <v>1390</v>
      </c>
      <c r="EM7335" s="87" t="s">
        <v>2758</v>
      </c>
      <c r="EN7335" s="87">
        <v>600</v>
      </c>
    </row>
    <row r="7336" spans="137:144" ht="27.6" customHeight="1">
      <c r="EG7336" s="87" t="s">
        <v>2757</v>
      </c>
      <c r="EH7336" s="87" t="s">
        <v>1392</v>
      </c>
      <c r="EI7336" s="87" t="s">
        <v>1393</v>
      </c>
      <c r="EM7336" s="87" t="s">
        <v>2758</v>
      </c>
      <c r="EN7336" s="87">
        <v>350</v>
      </c>
    </row>
    <row r="7337" spans="137:144" ht="27.6" customHeight="1">
      <c r="EG7337" s="87" t="s">
        <v>2757</v>
      </c>
      <c r="EH7337" s="87" t="s">
        <v>1395</v>
      </c>
      <c r="EI7337" s="87" t="s">
        <v>1396</v>
      </c>
      <c r="EM7337" s="87" t="s">
        <v>2758</v>
      </c>
      <c r="EN7337" s="87">
        <v>300</v>
      </c>
    </row>
    <row r="7338" spans="137:144" ht="27.6" customHeight="1">
      <c r="EG7338" s="87" t="s">
        <v>2757</v>
      </c>
      <c r="EH7338" s="87" t="s">
        <v>1398</v>
      </c>
      <c r="EI7338" s="87" t="s">
        <v>1399</v>
      </c>
      <c r="EM7338" s="87" t="s">
        <v>2758</v>
      </c>
      <c r="EN7338" s="87">
        <v>450</v>
      </c>
    </row>
    <row r="7339" spans="137:144" ht="27.6" customHeight="1">
      <c r="EG7339" s="87" t="s">
        <v>2757</v>
      </c>
      <c r="EH7339" s="87" t="s">
        <v>1401</v>
      </c>
      <c r="EI7339" s="87" t="s">
        <v>355</v>
      </c>
      <c r="EM7339" s="87" t="s">
        <v>2758</v>
      </c>
      <c r="EN7339" s="87">
        <v>1750</v>
      </c>
    </row>
    <row r="7340" spans="137:144" ht="27.6" customHeight="1">
      <c r="EG7340" s="87" t="s">
        <v>2757</v>
      </c>
      <c r="EH7340" s="87" t="s">
        <v>1403</v>
      </c>
      <c r="EI7340" s="87" t="s">
        <v>361</v>
      </c>
      <c r="EM7340" s="87" t="s">
        <v>2758</v>
      </c>
      <c r="EN7340" s="87">
        <v>550</v>
      </c>
    </row>
    <row r="7341" spans="137:144" ht="27.6" customHeight="1">
      <c r="EG7341" s="87" t="s">
        <v>2757</v>
      </c>
      <c r="EH7341" s="87" t="s">
        <v>1405</v>
      </c>
      <c r="EI7341" s="87" t="s">
        <v>1406</v>
      </c>
      <c r="EM7341" s="87" t="s">
        <v>2758</v>
      </c>
      <c r="EN7341" s="87">
        <v>200</v>
      </c>
    </row>
    <row r="7342" spans="137:144" ht="27.6" customHeight="1">
      <c r="EG7342" s="87" t="s">
        <v>2757</v>
      </c>
      <c r="EH7342" s="87" t="s">
        <v>1408</v>
      </c>
      <c r="EI7342" s="87" t="s">
        <v>871</v>
      </c>
      <c r="EM7342" s="87" t="s">
        <v>2758</v>
      </c>
      <c r="EN7342" s="87">
        <v>450</v>
      </c>
    </row>
    <row r="7343" spans="137:144" ht="27.6" customHeight="1">
      <c r="EG7343" s="87" t="s">
        <v>2757</v>
      </c>
      <c r="EH7343" s="87" t="s">
        <v>1410</v>
      </c>
      <c r="EI7343" s="87" t="s">
        <v>1411</v>
      </c>
      <c r="EM7343" s="87" t="s">
        <v>2758</v>
      </c>
      <c r="EN7343" s="87">
        <v>750</v>
      </c>
    </row>
    <row r="7344" spans="137:144" ht="27.6" customHeight="1">
      <c r="EG7344" s="87" t="s">
        <v>2757</v>
      </c>
      <c r="EH7344" s="87" t="s">
        <v>1413</v>
      </c>
      <c r="EI7344" s="87" t="s">
        <v>1414</v>
      </c>
      <c r="EM7344" s="87" t="s">
        <v>2758</v>
      </c>
      <c r="EN7344" s="87">
        <v>400</v>
      </c>
    </row>
    <row r="7345" spans="137:144" ht="27.6" customHeight="1">
      <c r="EG7345" s="87" t="s">
        <v>2757</v>
      </c>
      <c r="EH7345" s="87" t="s">
        <v>1416</v>
      </c>
      <c r="EI7345" s="87" t="s">
        <v>868</v>
      </c>
      <c r="EM7345" s="87" t="s">
        <v>2758</v>
      </c>
      <c r="EN7345" s="87">
        <v>250</v>
      </c>
    </row>
    <row r="7346" spans="137:144" ht="27.6" customHeight="1">
      <c r="EG7346" s="87" t="s">
        <v>2757</v>
      </c>
      <c r="EH7346" s="87" t="s">
        <v>1418</v>
      </c>
      <c r="EI7346" s="87" t="s">
        <v>1419</v>
      </c>
      <c r="EM7346" s="87" t="s">
        <v>2758</v>
      </c>
      <c r="EN7346" s="87">
        <v>650</v>
      </c>
    </row>
    <row r="7347" spans="137:144" ht="27.6" customHeight="1">
      <c r="EG7347" s="87" t="s">
        <v>2757</v>
      </c>
      <c r="EH7347" s="87" t="s">
        <v>1421</v>
      </c>
      <c r="EI7347" s="87" t="s">
        <v>1422</v>
      </c>
      <c r="EM7347" s="87" t="s">
        <v>2758</v>
      </c>
      <c r="EN7347" s="87">
        <v>500</v>
      </c>
    </row>
    <row r="7348" spans="137:144" ht="27.6" customHeight="1">
      <c r="EG7348" s="87" t="s">
        <v>2757</v>
      </c>
      <c r="EH7348" s="87" t="s">
        <v>1424</v>
      </c>
      <c r="EI7348" s="87" t="s">
        <v>1425</v>
      </c>
      <c r="EM7348" s="87" t="s">
        <v>2758</v>
      </c>
      <c r="EN7348" s="87">
        <v>550</v>
      </c>
    </row>
    <row r="7349" spans="137:144" ht="27.6" customHeight="1">
      <c r="EG7349" s="87" t="s">
        <v>2757</v>
      </c>
      <c r="EH7349" s="87" t="s">
        <v>1427</v>
      </c>
      <c r="EI7349" s="87" t="s">
        <v>380</v>
      </c>
      <c r="EM7349" s="87" t="s">
        <v>2758</v>
      </c>
      <c r="EN7349" s="87">
        <v>500</v>
      </c>
    </row>
    <row r="7350" spans="137:144" ht="27.6" customHeight="1">
      <c r="EG7350" s="87" t="s">
        <v>2757</v>
      </c>
      <c r="EH7350" s="87" t="s">
        <v>1429</v>
      </c>
      <c r="EI7350" s="87" t="s">
        <v>1430</v>
      </c>
      <c r="EM7350" s="87" t="s">
        <v>2758</v>
      </c>
      <c r="EN7350" s="87">
        <v>450</v>
      </c>
    </row>
    <row r="7351" spans="137:144" ht="27.6" customHeight="1">
      <c r="EG7351" s="87" t="s">
        <v>2757</v>
      </c>
      <c r="EH7351" s="87" t="s">
        <v>1432</v>
      </c>
      <c r="EI7351" s="87" t="s">
        <v>1433</v>
      </c>
      <c r="EM7351" s="87" t="s">
        <v>2758</v>
      </c>
      <c r="EN7351" s="87">
        <v>400</v>
      </c>
    </row>
    <row r="7352" spans="137:144" ht="27.6" customHeight="1">
      <c r="EG7352" s="87" t="s">
        <v>2757</v>
      </c>
      <c r="EH7352" s="87" t="s">
        <v>1435</v>
      </c>
      <c r="EI7352" s="87" t="s">
        <v>1436</v>
      </c>
      <c r="EM7352" s="87" t="s">
        <v>2758</v>
      </c>
      <c r="EN7352" s="87">
        <v>500</v>
      </c>
    </row>
    <row r="7353" spans="137:144" ht="27.6" customHeight="1">
      <c r="EG7353" s="87" t="s">
        <v>2757</v>
      </c>
      <c r="EH7353" s="87" t="s">
        <v>1438</v>
      </c>
      <c r="EI7353" s="87" t="s">
        <v>391</v>
      </c>
      <c r="EM7353" s="87" t="s">
        <v>2758</v>
      </c>
      <c r="EN7353" s="87">
        <v>250</v>
      </c>
    </row>
    <row r="7354" spans="137:144" ht="27.6" customHeight="1">
      <c r="EG7354" s="87" t="s">
        <v>2757</v>
      </c>
      <c r="EH7354" s="87" t="s">
        <v>1440</v>
      </c>
      <c r="EI7354" s="87" t="s">
        <v>397</v>
      </c>
      <c r="EM7354" s="87" t="s">
        <v>2758</v>
      </c>
      <c r="EN7354" s="87">
        <v>350</v>
      </c>
    </row>
    <row r="7355" spans="137:144" ht="27.6" customHeight="1">
      <c r="EG7355" s="87" t="s">
        <v>2757</v>
      </c>
      <c r="EH7355" s="87" t="s">
        <v>1442</v>
      </c>
      <c r="EI7355" s="87" t="s">
        <v>1443</v>
      </c>
      <c r="EM7355" s="87" t="s">
        <v>2758</v>
      </c>
      <c r="EN7355" s="87">
        <v>450</v>
      </c>
    </row>
    <row r="7356" spans="137:144" ht="27.6" customHeight="1">
      <c r="EG7356" s="87" t="s">
        <v>2757</v>
      </c>
      <c r="EH7356" s="87" t="s">
        <v>1445</v>
      </c>
      <c r="EI7356" s="87" t="s">
        <v>892</v>
      </c>
      <c r="EM7356" s="87" t="s">
        <v>2758</v>
      </c>
      <c r="EN7356" s="87">
        <v>350</v>
      </c>
    </row>
    <row r="7357" spans="137:144" ht="27.6" customHeight="1">
      <c r="EG7357" s="87" t="s">
        <v>2757</v>
      </c>
      <c r="EH7357" s="87" t="s">
        <v>1447</v>
      </c>
      <c r="EI7357" s="87" t="s">
        <v>1448</v>
      </c>
      <c r="EM7357" s="87" t="s">
        <v>2758</v>
      </c>
      <c r="EN7357" s="87">
        <v>400</v>
      </c>
    </row>
    <row r="7358" spans="137:144" ht="27.6" customHeight="1">
      <c r="EG7358" s="87" t="s">
        <v>2757</v>
      </c>
      <c r="EH7358" s="87" t="s">
        <v>1450</v>
      </c>
      <c r="EI7358" s="87" t="s">
        <v>1451</v>
      </c>
      <c r="EM7358" s="87" t="s">
        <v>2758</v>
      </c>
      <c r="EN7358" s="87">
        <v>650</v>
      </c>
    </row>
    <row r="7359" spans="137:144" ht="27.6" customHeight="1">
      <c r="EG7359" s="87" t="s">
        <v>2757</v>
      </c>
      <c r="EH7359" s="87" t="s">
        <v>902</v>
      </c>
      <c r="EI7359" s="87" t="s">
        <v>1453</v>
      </c>
      <c r="EM7359" s="87" t="s">
        <v>2758</v>
      </c>
      <c r="EN7359" s="87">
        <v>250</v>
      </c>
    </row>
    <row r="7360" spans="137:144" ht="27.6" customHeight="1">
      <c r="EG7360" s="87" t="s">
        <v>2757</v>
      </c>
      <c r="EH7360" s="87" t="s">
        <v>1455</v>
      </c>
      <c r="EI7360" s="87" t="s">
        <v>402</v>
      </c>
      <c r="EM7360" s="87" t="s">
        <v>2758</v>
      </c>
      <c r="EN7360" s="87">
        <v>200</v>
      </c>
    </row>
    <row r="7361" spans="137:144" ht="27.6" customHeight="1">
      <c r="EG7361" s="87" t="s">
        <v>2757</v>
      </c>
      <c r="EH7361" s="87" t="s">
        <v>1457</v>
      </c>
      <c r="EI7361" s="87" t="s">
        <v>1458</v>
      </c>
      <c r="EM7361" s="87" t="s">
        <v>2758</v>
      </c>
      <c r="EN7361" s="87">
        <v>450</v>
      </c>
    </row>
    <row r="7362" spans="137:144" ht="27.6" customHeight="1">
      <c r="EG7362" s="87" t="s">
        <v>2757</v>
      </c>
      <c r="EH7362" s="87" t="s">
        <v>905</v>
      </c>
      <c r="EI7362" s="87" t="s">
        <v>1460</v>
      </c>
      <c r="EM7362" s="87" t="s">
        <v>2758</v>
      </c>
      <c r="EN7362" s="87">
        <v>800</v>
      </c>
    </row>
    <row r="7363" spans="137:144" ht="27.6" customHeight="1">
      <c r="EG7363" s="87" t="s">
        <v>2757</v>
      </c>
      <c r="EH7363" s="87" t="s">
        <v>908</v>
      </c>
      <c r="EI7363" s="87" t="s">
        <v>1462</v>
      </c>
      <c r="EM7363" s="87" t="s">
        <v>2758</v>
      </c>
      <c r="EN7363" s="87">
        <v>350</v>
      </c>
    </row>
    <row r="7364" spans="137:144" ht="27.6" customHeight="1">
      <c r="EG7364" s="87" t="s">
        <v>2757</v>
      </c>
      <c r="EH7364" s="87" t="s">
        <v>1464</v>
      </c>
      <c r="EI7364" s="87" t="s">
        <v>1465</v>
      </c>
      <c r="EM7364" s="87" t="s">
        <v>2758</v>
      </c>
      <c r="EN7364" s="87">
        <v>450</v>
      </c>
    </row>
    <row r="7365" spans="137:144" ht="27.6" customHeight="1">
      <c r="EG7365" s="87" t="s">
        <v>2757</v>
      </c>
      <c r="EH7365" s="87" t="s">
        <v>1467</v>
      </c>
      <c r="EI7365" s="87" t="s">
        <v>1468</v>
      </c>
      <c r="EM7365" s="87" t="s">
        <v>2758</v>
      </c>
      <c r="EN7365" s="87">
        <v>450</v>
      </c>
    </row>
    <row r="7366" spans="137:144" ht="27.6" customHeight="1">
      <c r="EG7366" s="87" t="s">
        <v>2757</v>
      </c>
      <c r="EH7366" s="87" t="s">
        <v>919</v>
      </c>
      <c r="EI7366" s="87" t="s">
        <v>1470</v>
      </c>
      <c r="EM7366" s="87" t="s">
        <v>2758</v>
      </c>
      <c r="EN7366" s="87">
        <v>550</v>
      </c>
    </row>
    <row r="7367" spans="137:144" ht="27.6" customHeight="1">
      <c r="EG7367" s="87" t="s">
        <v>2757</v>
      </c>
      <c r="EH7367" s="87" t="s">
        <v>1472</v>
      </c>
      <c r="EI7367" s="87" t="s">
        <v>1473</v>
      </c>
      <c r="EM7367" s="87" t="s">
        <v>2758</v>
      </c>
      <c r="EN7367" s="87">
        <v>400</v>
      </c>
    </row>
    <row r="7368" spans="137:144" ht="27.6" customHeight="1">
      <c r="EG7368" s="87" t="s">
        <v>2757</v>
      </c>
      <c r="EH7368" s="87" t="s">
        <v>922</v>
      </c>
      <c r="EI7368" s="87" t="s">
        <v>1475</v>
      </c>
      <c r="EM7368" s="87" t="s">
        <v>2758</v>
      </c>
      <c r="EN7368" s="87">
        <v>550</v>
      </c>
    </row>
    <row r="7369" spans="137:144" ht="27.6" customHeight="1">
      <c r="EG7369" s="87" t="s">
        <v>2757</v>
      </c>
      <c r="EH7369" s="87" t="s">
        <v>925</v>
      </c>
      <c r="EI7369" s="87" t="s">
        <v>1477</v>
      </c>
      <c r="EM7369" s="87" t="s">
        <v>2758</v>
      </c>
      <c r="EN7369" s="87">
        <v>300</v>
      </c>
    </row>
    <row r="7370" spans="137:144" ht="27.6" customHeight="1">
      <c r="EG7370" s="87" t="s">
        <v>2757</v>
      </c>
      <c r="EH7370" s="87" t="s">
        <v>1479</v>
      </c>
      <c r="EI7370" s="87" t="s">
        <v>1480</v>
      </c>
      <c r="EM7370" s="87" t="s">
        <v>2758</v>
      </c>
      <c r="EN7370" s="87">
        <v>400</v>
      </c>
    </row>
    <row r="7371" spans="137:144" ht="27.6" customHeight="1">
      <c r="EG7371" s="87" t="s">
        <v>2757</v>
      </c>
      <c r="EH7371" s="87" t="s">
        <v>1482</v>
      </c>
      <c r="EI7371" s="87" t="s">
        <v>935</v>
      </c>
      <c r="EM7371" s="87" t="s">
        <v>2758</v>
      </c>
      <c r="EN7371" s="87">
        <v>150</v>
      </c>
    </row>
    <row r="7372" spans="137:144" ht="27.6" customHeight="1">
      <c r="EG7372" s="87" t="s">
        <v>2757</v>
      </c>
      <c r="EH7372" s="87" t="s">
        <v>1484</v>
      </c>
      <c r="EI7372" s="87" t="s">
        <v>1485</v>
      </c>
      <c r="EM7372" s="87" t="s">
        <v>2758</v>
      </c>
      <c r="EN7372" s="87">
        <v>400</v>
      </c>
    </row>
    <row r="7373" spans="137:144" ht="27.6" customHeight="1">
      <c r="EG7373" s="87" t="s">
        <v>2757</v>
      </c>
      <c r="EH7373" s="87" t="s">
        <v>1487</v>
      </c>
      <c r="EI7373" s="87" t="s">
        <v>430</v>
      </c>
      <c r="EM7373" s="87" t="s">
        <v>2758</v>
      </c>
      <c r="EN7373" s="87">
        <v>400</v>
      </c>
    </row>
    <row r="7374" spans="137:144" ht="27.6" customHeight="1">
      <c r="EG7374" s="87" t="s">
        <v>2757</v>
      </c>
      <c r="EH7374" s="87" t="s">
        <v>1489</v>
      </c>
      <c r="EI7374" s="87" t="s">
        <v>438</v>
      </c>
      <c r="EM7374" s="87" t="s">
        <v>2758</v>
      </c>
      <c r="EN7374" s="87">
        <v>600</v>
      </c>
    </row>
    <row r="7375" spans="137:144" ht="27.6" customHeight="1">
      <c r="EG7375" s="87" t="s">
        <v>2757</v>
      </c>
      <c r="EH7375" s="87" t="s">
        <v>1491</v>
      </c>
      <c r="EI7375" s="87" t="s">
        <v>1492</v>
      </c>
      <c r="EM7375" s="87" t="s">
        <v>2758</v>
      </c>
      <c r="EN7375" s="87">
        <v>200</v>
      </c>
    </row>
    <row r="7376" spans="137:144" ht="27.6" customHeight="1">
      <c r="EG7376" s="87" t="s">
        <v>2757</v>
      </c>
      <c r="EH7376" s="87" t="s">
        <v>1494</v>
      </c>
      <c r="EI7376" s="87" t="s">
        <v>444</v>
      </c>
      <c r="EM7376" s="87" t="s">
        <v>2758</v>
      </c>
      <c r="EN7376" s="87">
        <v>150</v>
      </c>
    </row>
    <row r="7377" spans="137:144" ht="27.6" customHeight="1">
      <c r="EG7377" s="87" t="s">
        <v>2757</v>
      </c>
      <c r="EH7377" s="87" t="s">
        <v>1496</v>
      </c>
      <c r="EI7377" s="87" t="s">
        <v>447</v>
      </c>
      <c r="EM7377" s="87" t="s">
        <v>2758</v>
      </c>
      <c r="EN7377" s="87">
        <v>350</v>
      </c>
    </row>
    <row r="7378" spans="137:144" ht="27.6" customHeight="1">
      <c r="EG7378" s="87" t="s">
        <v>2757</v>
      </c>
      <c r="EH7378" s="87" t="s">
        <v>1498</v>
      </c>
      <c r="EI7378" s="87" t="s">
        <v>1499</v>
      </c>
      <c r="EM7378" s="87" t="s">
        <v>2758</v>
      </c>
      <c r="EN7378" s="87">
        <v>200</v>
      </c>
    </row>
    <row r="7379" spans="137:144" ht="27.6" customHeight="1">
      <c r="EG7379" s="87" t="s">
        <v>2757</v>
      </c>
      <c r="EH7379" s="87" t="s">
        <v>1501</v>
      </c>
      <c r="EI7379" s="87" t="s">
        <v>1502</v>
      </c>
      <c r="EM7379" s="87" t="s">
        <v>2758</v>
      </c>
      <c r="EN7379" s="87">
        <v>650</v>
      </c>
    </row>
    <row r="7380" spans="137:144" ht="27.6" customHeight="1">
      <c r="EG7380" s="87" t="s">
        <v>2757</v>
      </c>
      <c r="EH7380" s="87" t="s">
        <v>1504</v>
      </c>
      <c r="EI7380" s="87" t="s">
        <v>461</v>
      </c>
      <c r="EM7380" s="87" t="s">
        <v>2758</v>
      </c>
      <c r="EN7380" s="87">
        <v>650</v>
      </c>
    </row>
    <row r="7381" spans="137:144" ht="27.6" customHeight="1">
      <c r="EG7381" s="87" t="s">
        <v>2757</v>
      </c>
      <c r="EH7381" s="87" t="s">
        <v>1506</v>
      </c>
      <c r="EI7381" s="87" t="s">
        <v>458</v>
      </c>
      <c r="EM7381" s="87" t="s">
        <v>2758</v>
      </c>
      <c r="EN7381" s="87">
        <v>550</v>
      </c>
    </row>
    <row r="7382" spans="137:144" ht="27.6" customHeight="1">
      <c r="EG7382" s="87" t="s">
        <v>2757</v>
      </c>
      <c r="EH7382" s="87" t="s">
        <v>1508</v>
      </c>
      <c r="EI7382" s="87" t="s">
        <v>466</v>
      </c>
      <c r="EM7382" s="87" t="s">
        <v>2758</v>
      </c>
      <c r="EN7382" s="87">
        <v>350</v>
      </c>
    </row>
    <row r="7383" spans="137:144" ht="27.6" customHeight="1">
      <c r="EG7383" s="87" t="s">
        <v>2757</v>
      </c>
      <c r="EH7383" s="87" t="s">
        <v>1510</v>
      </c>
      <c r="EI7383" s="87" t="s">
        <v>1511</v>
      </c>
      <c r="EM7383" s="87" t="s">
        <v>2758</v>
      </c>
      <c r="EN7383" s="87">
        <v>300</v>
      </c>
    </row>
    <row r="7384" spans="137:144" ht="27.6" customHeight="1">
      <c r="EG7384" s="87" t="s">
        <v>2757</v>
      </c>
      <c r="EH7384" s="87" t="s">
        <v>1513</v>
      </c>
      <c r="EI7384" s="87" t="s">
        <v>1514</v>
      </c>
      <c r="EM7384" s="87" t="s">
        <v>2758</v>
      </c>
      <c r="EN7384" s="87">
        <v>550</v>
      </c>
    </row>
    <row r="7385" spans="137:144" ht="27.6" customHeight="1">
      <c r="EG7385" s="87" t="s">
        <v>2757</v>
      </c>
      <c r="EH7385" s="87" t="s">
        <v>1516</v>
      </c>
      <c r="EI7385" s="87" t="s">
        <v>2922</v>
      </c>
      <c r="EM7385" s="87" t="s">
        <v>2758</v>
      </c>
      <c r="EN7385" s="87">
        <v>300</v>
      </c>
    </row>
    <row r="7386" spans="137:144" ht="27.6" customHeight="1">
      <c r="EG7386" s="87" t="s">
        <v>2757</v>
      </c>
      <c r="EH7386" s="87" t="s">
        <v>1519</v>
      </c>
      <c r="EI7386" s="87" t="s">
        <v>1520</v>
      </c>
      <c r="EM7386" s="87" t="s">
        <v>2758</v>
      </c>
      <c r="EN7386" s="87">
        <v>250</v>
      </c>
    </row>
    <row r="7387" spans="137:144" ht="27.6" customHeight="1">
      <c r="EG7387" s="87" t="s">
        <v>2757</v>
      </c>
      <c r="EH7387" s="87" t="s">
        <v>1522</v>
      </c>
      <c r="EI7387" s="87" t="s">
        <v>477</v>
      </c>
      <c r="EM7387" s="87" t="s">
        <v>2758</v>
      </c>
      <c r="EN7387" s="87">
        <v>650</v>
      </c>
    </row>
    <row r="7388" spans="137:144" ht="27.6" customHeight="1">
      <c r="EG7388" s="87" t="s">
        <v>2757</v>
      </c>
      <c r="EH7388" s="87" t="s">
        <v>1524</v>
      </c>
      <c r="EI7388" s="87" t="s">
        <v>1525</v>
      </c>
      <c r="EM7388" s="87" t="s">
        <v>2758</v>
      </c>
      <c r="EN7388" s="87">
        <v>400</v>
      </c>
    </row>
    <row r="7389" spans="137:144" ht="27.6" customHeight="1">
      <c r="EG7389" s="87" t="s">
        <v>2757</v>
      </c>
      <c r="EH7389" s="87" t="s">
        <v>1527</v>
      </c>
      <c r="EI7389" s="87" t="s">
        <v>532</v>
      </c>
      <c r="EM7389" s="87" t="s">
        <v>2758</v>
      </c>
      <c r="EN7389" s="87">
        <v>300</v>
      </c>
    </row>
    <row r="7390" spans="137:144" ht="27.6" customHeight="1">
      <c r="EG7390" s="87" t="s">
        <v>2757</v>
      </c>
      <c r="EH7390" s="87" t="s">
        <v>1529</v>
      </c>
      <c r="EI7390" s="87" t="s">
        <v>1530</v>
      </c>
      <c r="EM7390" s="87" t="s">
        <v>2758</v>
      </c>
      <c r="EN7390" s="87">
        <v>550</v>
      </c>
    </row>
    <row r="7391" spans="137:144" ht="27.6" customHeight="1">
      <c r="EG7391" s="87" t="s">
        <v>2757</v>
      </c>
      <c r="EH7391" s="87" t="s">
        <v>1532</v>
      </c>
      <c r="EI7391" s="87" t="s">
        <v>1533</v>
      </c>
      <c r="EM7391" s="87" t="s">
        <v>2758</v>
      </c>
      <c r="EN7391" s="87">
        <v>350</v>
      </c>
    </row>
    <row r="7392" spans="137:144" ht="27.6" customHeight="1">
      <c r="EG7392" s="87" t="s">
        <v>2757</v>
      </c>
      <c r="EH7392" s="87" t="s">
        <v>1535</v>
      </c>
      <c r="EI7392" s="87" t="s">
        <v>1536</v>
      </c>
      <c r="EM7392" s="87" t="s">
        <v>2758</v>
      </c>
      <c r="EN7392" s="87">
        <v>400</v>
      </c>
    </row>
    <row r="7393" spans="137:144" ht="27.6" customHeight="1">
      <c r="EG7393" s="87" t="s">
        <v>2757</v>
      </c>
      <c r="EH7393" s="87" t="s">
        <v>1538</v>
      </c>
      <c r="EI7393" s="87" t="s">
        <v>1539</v>
      </c>
      <c r="EM7393" s="87" t="s">
        <v>2758</v>
      </c>
      <c r="EN7393" s="87">
        <v>300</v>
      </c>
    </row>
    <row r="7394" spans="137:144" ht="27.6" customHeight="1">
      <c r="EG7394" s="87" t="s">
        <v>2757</v>
      </c>
      <c r="EH7394" s="87" t="s">
        <v>1541</v>
      </c>
      <c r="EI7394" s="87" t="s">
        <v>1542</v>
      </c>
      <c r="EM7394" s="87" t="s">
        <v>2758</v>
      </c>
      <c r="EN7394" s="87">
        <v>400</v>
      </c>
    </row>
    <row r="7395" spans="137:144" ht="27.6" customHeight="1">
      <c r="EG7395" s="87" t="s">
        <v>2757</v>
      </c>
      <c r="EH7395" s="87" t="s">
        <v>1544</v>
      </c>
      <c r="EI7395" s="87" t="s">
        <v>1545</v>
      </c>
      <c r="EM7395" s="87" t="s">
        <v>2758</v>
      </c>
      <c r="EN7395" s="87">
        <v>350</v>
      </c>
    </row>
    <row r="7396" spans="137:144" ht="27.6" customHeight="1">
      <c r="EG7396" s="87" t="s">
        <v>2757</v>
      </c>
      <c r="EH7396" s="87" t="s">
        <v>1547</v>
      </c>
      <c r="EI7396" s="87" t="s">
        <v>1548</v>
      </c>
      <c r="EM7396" s="87" t="s">
        <v>2758</v>
      </c>
      <c r="EN7396" s="87">
        <v>200</v>
      </c>
    </row>
    <row r="7397" spans="137:144" ht="27.6" customHeight="1">
      <c r="EG7397" s="87" t="s">
        <v>2757</v>
      </c>
      <c r="EH7397" s="87" t="s">
        <v>1550</v>
      </c>
      <c r="EI7397" s="87" t="s">
        <v>490</v>
      </c>
      <c r="EM7397" s="87" t="s">
        <v>2758</v>
      </c>
      <c r="EN7397" s="87">
        <v>400</v>
      </c>
    </row>
    <row r="7398" spans="137:144" ht="27.6" customHeight="1">
      <c r="EG7398" s="87" t="s">
        <v>2757</v>
      </c>
      <c r="EH7398" s="87" t="s">
        <v>1552</v>
      </c>
      <c r="EI7398" s="87" t="s">
        <v>495</v>
      </c>
      <c r="EM7398" s="87" t="s">
        <v>2758</v>
      </c>
      <c r="EN7398" s="87">
        <v>450</v>
      </c>
    </row>
    <row r="7399" spans="137:144" ht="27.6" customHeight="1">
      <c r="EG7399" s="87" t="s">
        <v>2757</v>
      </c>
      <c r="EH7399" s="87" t="s">
        <v>1554</v>
      </c>
      <c r="EI7399" s="87" t="s">
        <v>975</v>
      </c>
      <c r="EM7399" s="87" t="s">
        <v>2758</v>
      </c>
      <c r="EN7399" s="87">
        <v>250</v>
      </c>
    </row>
    <row r="7400" spans="137:144" ht="27.6" customHeight="1">
      <c r="EG7400" s="87" t="s">
        <v>2757</v>
      </c>
      <c r="EH7400" s="87" t="s">
        <v>1556</v>
      </c>
      <c r="EI7400" s="87" t="s">
        <v>1557</v>
      </c>
      <c r="EM7400" s="87" t="s">
        <v>2758</v>
      </c>
      <c r="EN7400" s="87">
        <v>300</v>
      </c>
    </row>
    <row r="7401" spans="137:144" ht="27.6" customHeight="1">
      <c r="EG7401" s="87" t="s">
        <v>2757</v>
      </c>
      <c r="EH7401" s="87" t="s">
        <v>1559</v>
      </c>
      <c r="EI7401" s="87" t="s">
        <v>1560</v>
      </c>
      <c r="EM7401" s="87" t="s">
        <v>2758</v>
      </c>
      <c r="EN7401" s="87">
        <v>150</v>
      </c>
    </row>
    <row r="7402" spans="137:144" ht="27.6" customHeight="1">
      <c r="EG7402" s="87" t="s">
        <v>2757</v>
      </c>
      <c r="EH7402" s="87" t="s">
        <v>1562</v>
      </c>
      <c r="EI7402" s="87" t="s">
        <v>972</v>
      </c>
      <c r="EM7402" s="87" t="s">
        <v>2758</v>
      </c>
      <c r="EN7402" s="87">
        <v>300</v>
      </c>
    </row>
    <row r="7403" spans="137:144" ht="27.6" customHeight="1">
      <c r="EG7403" s="87" t="s">
        <v>2757</v>
      </c>
      <c r="EH7403" s="87" t="s">
        <v>1564</v>
      </c>
      <c r="EI7403" s="87" t="s">
        <v>1565</v>
      </c>
      <c r="EM7403" s="87" t="s">
        <v>2758</v>
      </c>
      <c r="EN7403" s="87">
        <v>400</v>
      </c>
    </row>
    <row r="7404" spans="137:144" ht="27.6" customHeight="1">
      <c r="EG7404" s="87" t="s">
        <v>2757</v>
      </c>
      <c r="EH7404" s="87" t="s">
        <v>1567</v>
      </c>
      <c r="EI7404" s="87" t="s">
        <v>498</v>
      </c>
      <c r="EM7404" s="87" t="s">
        <v>2758</v>
      </c>
      <c r="EN7404" s="87">
        <v>150</v>
      </c>
    </row>
    <row r="7405" spans="137:144" ht="27.6" customHeight="1">
      <c r="EG7405" s="87" t="s">
        <v>2757</v>
      </c>
      <c r="EH7405" s="87" t="s">
        <v>1569</v>
      </c>
      <c r="EI7405" s="87" t="s">
        <v>1570</v>
      </c>
      <c r="EM7405" s="87" t="s">
        <v>2758</v>
      </c>
      <c r="EN7405" s="87">
        <v>350</v>
      </c>
    </row>
    <row r="7406" spans="137:144" ht="27.6" customHeight="1">
      <c r="EG7406" s="87" t="s">
        <v>2757</v>
      </c>
      <c r="EH7406" s="87" t="s">
        <v>1572</v>
      </c>
      <c r="EI7406" s="87" t="s">
        <v>509</v>
      </c>
      <c r="EM7406" s="87" t="s">
        <v>2758</v>
      </c>
      <c r="EN7406" s="87">
        <v>400</v>
      </c>
    </row>
    <row r="7407" spans="137:144" ht="27.6" customHeight="1">
      <c r="EG7407" s="87" t="s">
        <v>2757</v>
      </c>
      <c r="EH7407" s="87" t="s">
        <v>1574</v>
      </c>
      <c r="EI7407" s="87" t="s">
        <v>1575</v>
      </c>
      <c r="EM7407" s="87" t="s">
        <v>2758</v>
      </c>
      <c r="EN7407" s="87">
        <v>200</v>
      </c>
    </row>
    <row r="7408" spans="137:144" ht="27.6" customHeight="1">
      <c r="EG7408" s="87" t="s">
        <v>2757</v>
      </c>
      <c r="EH7408" s="87" t="s">
        <v>1577</v>
      </c>
      <c r="EI7408" s="87" t="s">
        <v>985</v>
      </c>
      <c r="EM7408" s="87" t="s">
        <v>2758</v>
      </c>
      <c r="EN7408" s="87">
        <v>550</v>
      </c>
    </row>
    <row r="7409" spans="137:144" ht="27.6" customHeight="1">
      <c r="EG7409" s="87" t="s">
        <v>2757</v>
      </c>
      <c r="EH7409" s="87" t="s">
        <v>1579</v>
      </c>
      <c r="EI7409" s="87" t="s">
        <v>501</v>
      </c>
      <c r="EM7409" s="87" t="s">
        <v>2758</v>
      </c>
      <c r="EN7409" s="87">
        <v>300</v>
      </c>
    </row>
    <row r="7410" spans="137:144" ht="27.6" customHeight="1">
      <c r="EG7410" s="87" t="s">
        <v>2757</v>
      </c>
      <c r="EH7410" s="87" t="s">
        <v>1581</v>
      </c>
      <c r="EI7410" s="87" t="s">
        <v>1582</v>
      </c>
      <c r="EM7410" s="87" t="s">
        <v>2758</v>
      </c>
      <c r="EN7410" s="87">
        <v>400</v>
      </c>
    </row>
    <row r="7411" spans="137:144" ht="27.6" customHeight="1">
      <c r="EG7411" s="87" t="s">
        <v>2757</v>
      </c>
      <c r="EH7411" s="87" t="s">
        <v>1584</v>
      </c>
      <c r="EI7411" s="87" t="s">
        <v>1585</v>
      </c>
      <c r="EM7411" s="87" t="s">
        <v>2758</v>
      </c>
      <c r="EN7411" s="87">
        <v>800</v>
      </c>
    </row>
    <row r="7412" spans="137:144" ht="27.6" customHeight="1">
      <c r="EG7412" s="87" t="s">
        <v>2757</v>
      </c>
      <c r="EH7412" s="87" t="s">
        <v>1587</v>
      </c>
      <c r="EI7412" s="87" t="s">
        <v>1588</v>
      </c>
      <c r="EM7412" s="87" t="s">
        <v>2758</v>
      </c>
      <c r="EN7412" s="87">
        <v>300</v>
      </c>
    </row>
    <row r="7413" spans="137:144" ht="27.6" customHeight="1">
      <c r="EG7413" s="87" t="s">
        <v>2757</v>
      </c>
      <c r="EH7413" s="87" t="s">
        <v>1590</v>
      </c>
      <c r="EI7413" s="87" t="s">
        <v>527</v>
      </c>
      <c r="EM7413" s="87" t="s">
        <v>2758</v>
      </c>
      <c r="EN7413" s="87">
        <v>600</v>
      </c>
    </row>
    <row r="7414" spans="137:144" ht="27.6" customHeight="1">
      <c r="EG7414" s="87" t="s">
        <v>2757</v>
      </c>
      <c r="EH7414" s="87" t="s">
        <v>1592</v>
      </c>
      <c r="EI7414" s="87" t="s">
        <v>1593</v>
      </c>
      <c r="EM7414" s="87" t="s">
        <v>2758</v>
      </c>
      <c r="EN7414" s="87">
        <v>500</v>
      </c>
    </row>
    <row r="7415" spans="137:144" ht="27.6" customHeight="1">
      <c r="EG7415" s="87" t="s">
        <v>2757</v>
      </c>
      <c r="EH7415" s="87" t="s">
        <v>1595</v>
      </c>
      <c r="EI7415" s="87" t="s">
        <v>1596</v>
      </c>
      <c r="EM7415" s="87" t="s">
        <v>2758</v>
      </c>
      <c r="EN7415" s="87">
        <v>300</v>
      </c>
    </row>
    <row r="7416" spans="137:144" ht="27.6" customHeight="1">
      <c r="EG7416" s="87" t="s">
        <v>2757</v>
      </c>
      <c r="EH7416" s="87" t="s">
        <v>1598</v>
      </c>
      <c r="EI7416" s="87" t="s">
        <v>1599</v>
      </c>
      <c r="EM7416" s="87" t="s">
        <v>2758</v>
      </c>
      <c r="EN7416" s="87">
        <v>750</v>
      </c>
    </row>
    <row r="7417" spans="137:144" ht="27.6" customHeight="1">
      <c r="EG7417" s="87" t="s">
        <v>2757</v>
      </c>
      <c r="EH7417" s="87" t="s">
        <v>1601</v>
      </c>
      <c r="EI7417" s="87" t="s">
        <v>1602</v>
      </c>
      <c r="EM7417" s="87" t="s">
        <v>2758</v>
      </c>
      <c r="EN7417" s="87">
        <v>650</v>
      </c>
    </row>
    <row r="7418" spans="137:144" ht="27.6" customHeight="1">
      <c r="EG7418" s="87" t="s">
        <v>2757</v>
      </c>
      <c r="EH7418" s="87" t="s">
        <v>1604</v>
      </c>
      <c r="EI7418" s="87" t="s">
        <v>535</v>
      </c>
      <c r="EM7418" s="87" t="s">
        <v>2758</v>
      </c>
      <c r="EN7418" s="87">
        <v>550</v>
      </c>
    </row>
    <row r="7419" spans="137:144" ht="27.6" customHeight="1">
      <c r="EG7419" s="87" t="s">
        <v>2757</v>
      </c>
      <c r="EH7419" s="87" t="s">
        <v>1606</v>
      </c>
      <c r="EI7419" s="87" t="s">
        <v>1607</v>
      </c>
      <c r="EM7419" s="87" t="s">
        <v>2758</v>
      </c>
      <c r="EN7419" s="87">
        <v>1000</v>
      </c>
    </row>
    <row r="7420" spans="137:144" ht="27.6" customHeight="1">
      <c r="EG7420" s="87" t="s">
        <v>2757</v>
      </c>
      <c r="EH7420" s="87" t="s">
        <v>1002</v>
      </c>
      <c r="EI7420" s="87" t="s">
        <v>545</v>
      </c>
      <c r="EM7420" s="87" t="s">
        <v>2758</v>
      </c>
      <c r="EN7420" s="87">
        <v>300</v>
      </c>
    </row>
    <row r="7421" spans="137:144" ht="27.6" customHeight="1">
      <c r="EG7421" s="87" t="s">
        <v>2757</v>
      </c>
      <c r="EH7421" s="87" t="s">
        <v>561</v>
      </c>
      <c r="EI7421" s="87" t="s">
        <v>562</v>
      </c>
      <c r="EM7421" s="87" t="s">
        <v>2758</v>
      </c>
      <c r="EN7421" s="87">
        <v>300</v>
      </c>
    </row>
    <row r="7422" spans="137:144" ht="27.6" customHeight="1">
      <c r="EG7422" s="87" t="s">
        <v>2757</v>
      </c>
      <c r="EH7422" s="87" t="s">
        <v>1612</v>
      </c>
      <c r="EI7422" s="87" t="s">
        <v>553</v>
      </c>
      <c r="EM7422" s="87" t="s">
        <v>2758</v>
      </c>
      <c r="EN7422" s="87">
        <v>300</v>
      </c>
    </row>
    <row r="7423" spans="137:144" ht="27.6" customHeight="1">
      <c r="EG7423" s="87" t="s">
        <v>2757</v>
      </c>
      <c r="EH7423" s="87" t="s">
        <v>1618</v>
      </c>
      <c r="EI7423" s="87" t="s">
        <v>565</v>
      </c>
      <c r="EM7423" s="87" t="s">
        <v>2758</v>
      </c>
      <c r="EN7423" s="87">
        <v>300</v>
      </c>
    </row>
    <row r="7424" spans="137:144" ht="27.6" customHeight="1">
      <c r="EG7424" s="87" t="s">
        <v>2757</v>
      </c>
      <c r="EH7424" s="87" t="s">
        <v>1632</v>
      </c>
      <c r="EI7424" s="87" t="s">
        <v>591</v>
      </c>
      <c r="EM7424" s="87" t="s">
        <v>2758</v>
      </c>
      <c r="EN7424" s="87">
        <v>200</v>
      </c>
    </row>
    <row r="7425" spans="137:144" ht="27.6" customHeight="1">
      <c r="EG7425" s="87" t="s">
        <v>2757</v>
      </c>
      <c r="EH7425" s="87" t="s">
        <v>1634</v>
      </c>
      <c r="EI7425" s="87" t="s">
        <v>594</v>
      </c>
      <c r="EM7425" s="87" t="s">
        <v>2758</v>
      </c>
      <c r="EN7425" s="87">
        <v>450</v>
      </c>
    </row>
    <row r="7426" spans="137:144" ht="27.6" customHeight="1">
      <c r="EG7426" s="87" t="s">
        <v>2757</v>
      </c>
      <c r="EH7426" s="87" t="s">
        <v>1636</v>
      </c>
      <c r="EI7426" s="87" t="s">
        <v>597</v>
      </c>
      <c r="EM7426" s="87" t="s">
        <v>2758</v>
      </c>
      <c r="EN7426" s="87">
        <v>200</v>
      </c>
    </row>
    <row r="7427" spans="137:144" ht="27.6" customHeight="1">
      <c r="EG7427" s="87" t="s">
        <v>2757</v>
      </c>
      <c r="EH7427" s="87" t="s">
        <v>1638</v>
      </c>
      <c r="EI7427" s="87" t="s">
        <v>602</v>
      </c>
      <c r="EM7427" s="87" t="s">
        <v>2758</v>
      </c>
      <c r="EN7427" s="87">
        <v>150</v>
      </c>
    </row>
    <row r="7428" spans="137:144" ht="27.6" customHeight="1">
      <c r="EG7428" s="87" t="s">
        <v>2757</v>
      </c>
      <c r="EH7428" s="87" t="s">
        <v>1640</v>
      </c>
      <c r="EI7428" s="87" t="s">
        <v>1641</v>
      </c>
      <c r="EM7428" s="87" t="s">
        <v>2758</v>
      </c>
      <c r="EN7428" s="87">
        <v>250</v>
      </c>
    </row>
    <row r="7429" spans="137:144" ht="27.6" customHeight="1">
      <c r="EG7429" s="87" t="s">
        <v>2757</v>
      </c>
      <c r="EH7429" s="87" t="s">
        <v>1643</v>
      </c>
      <c r="EI7429" s="87" t="s">
        <v>605</v>
      </c>
      <c r="EM7429" s="87" t="s">
        <v>2758</v>
      </c>
      <c r="EN7429" s="87">
        <v>650</v>
      </c>
    </row>
    <row r="7430" spans="137:144" ht="27.6" customHeight="1">
      <c r="EG7430" s="87" t="s">
        <v>2757</v>
      </c>
      <c r="EH7430" s="87" t="s">
        <v>5821</v>
      </c>
      <c r="EI7430" s="87" t="s">
        <v>4162</v>
      </c>
      <c r="EM7430" s="87" t="s">
        <v>2758</v>
      </c>
      <c r="EN7430" s="87">
        <v>200</v>
      </c>
    </row>
    <row r="7431" spans="137:144" ht="27.6" customHeight="1">
      <c r="EG7431" s="87" t="s">
        <v>2757</v>
      </c>
      <c r="EH7431" s="87" t="s">
        <v>5822</v>
      </c>
      <c r="EI7431" s="87" t="s">
        <v>5823</v>
      </c>
      <c r="EM7431" s="87" t="s">
        <v>2758</v>
      </c>
      <c r="EN7431" s="87">
        <v>200</v>
      </c>
    </row>
    <row r="7432" spans="137:144" ht="27.6" customHeight="1">
      <c r="EG7432" s="87" t="s">
        <v>2757</v>
      </c>
      <c r="EH7432" s="87" t="s">
        <v>5824</v>
      </c>
      <c r="EI7432" s="87" t="s">
        <v>5825</v>
      </c>
      <c r="EM7432" s="87" t="s">
        <v>2758</v>
      </c>
      <c r="EN7432" s="87">
        <v>150</v>
      </c>
    </row>
    <row r="7433" spans="137:144" ht="27.6" customHeight="1">
      <c r="EG7433" s="87" t="s">
        <v>2757</v>
      </c>
      <c r="EH7433" s="87" t="s">
        <v>5826</v>
      </c>
      <c r="EI7433" s="87" t="s">
        <v>5827</v>
      </c>
      <c r="EM7433" s="87" t="s">
        <v>2758</v>
      </c>
      <c r="EN7433" s="87">
        <v>200</v>
      </c>
    </row>
    <row r="7434" spans="137:144" ht="27.6" customHeight="1">
      <c r="EG7434" s="87" t="s">
        <v>2757</v>
      </c>
      <c r="EH7434" s="87" t="s">
        <v>5828</v>
      </c>
      <c r="EI7434" s="87" t="s">
        <v>5829</v>
      </c>
      <c r="EM7434" s="87" t="s">
        <v>2758</v>
      </c>
      <c r="EN7434" s="87">
        <v>250</v>
      </c>
    </row>
    <row r="7435" spans="137:144" ht="27.6" customHeight="1">
      <c r="EG7435" s="87" t="s">
        <v>2757</v>
      </c>
      <c r="EH7435" s="87" t="s">
        <v>5830</v>
      </c>
      <c r="EI7435" s="87" t="s">
        <v>5831</v>
      </c>
      <c r="EM7435" s="87" t="s">
        <v>2758</v>
      </c>
      <c r="EN7435" s="87">
        <v>150</v>
      </c>
    </row>
    <row r="7436" spans="137:144" ht="27.6" customHeight="1">
      <c r="EG7436" s="87" t="s">
        <v>2757</v>
      </c>
      <c r="EH7436" s="87" t="s">
        <v>5832</v>
      </c>
      <c r="EI7436" s="87" t="s">
        <v>5833</v>
      </c>
      <c r="EM7436" s="87" t="s">
        <v>2758</v>
      </c>
      <c r="EN7436" s="87">
        <v>400</v>
      </c>
    </row>
    <row r="7437" spans="137:144" ht="27.6" customHeight="1">
      <c r="EG7437" s="87" t="s">
        <v>2757</v>
      </c>
      <c r="EH7437" s="87" t="s">
        <v>5834</v>
      </c>
      <c r="EI7437" s="87" t="s">
        <v>5835</v>
      </c>
      <c r="EM7437" s="87" t="s">
        <v>2758</v>
      </c>
      <c r="EN7437" s="87">
        <v>150</v>
      </c>
    </row>
    <row r="7438" spans="137:144" ht="27.6" customHeight="1">
      <c r="EG7438" s="87" t="s">
        <v>2757</v>
      </c>
      <c r="EH7438" s="87" t="s">
        <v>5836</v>
      </c>
      <c r="EI7438" s="87" t="s">
        <v>5837</v>
      </c>
      <c r="EM7438" s="87" t="s">
        <v>2758</v>
      </c>
      <c r="EN7438" s="87">
        <v>200</v>
      </c>
    </row>
    <row r="7439" spans="137:144" ht="27.6" customHeight="1">
      <c r="EG7439" s="87" t="s">
        <v>2757</v>
      </c>
      <c r="EH7439" s="87" t="s">
        <v>5838</v>
      </c>
      <c r="EI7439" s="87" t="s">
        <v>5839</v>
      </c>
      <c r="EM7439" s="87" t="s">
        <v>2758</v>
      </c>
      <c r="EN7439" s="87">
        <v>500</v>
      </c>
    </row>
    <row r="7440" spans="137:144" ht="27.6" customHeight="1">
      <c r="EG7440" s="87" t="s">
        <v>2757</v>
      </c>
      <c r="EH7440" s="87" t="s">
        <v>5840</v>
      </c>
      <c r="EI7440" s="87" t="s">
        <v>5841</v>
      </c>
      <c r="EM7440" s="87" t="s">
        <v>2758</v>
      </c>
      <c r="EN7440" s="87">
        <v>200</v>
      </c>
    </row>
    <row r="7441" spans="137:144" ht="27.6" customHeight="1">
      <c r="EG7441" s="87" t="s">
        <v>2757</v>
      </c>
      <c r="EH7441" s="87" t="s">
        <v>5842</v>
      </c>
      <c r="EI7441" s="87" t="s">
        <v>5843</v>
      </c>
      <c r="EM7441" s="87" t="s">
        <v>2758</v>
      </c>
      <c r="EN7441" s="87">
        <v>200</v>
      </c>
    </row>
    <row r="7442" spans="137:144" ht="27.6" customHeight="1">
      <c r="EG7442" s="87" t="s">
        <v>2757</v>
      </c>
      <c r="EH7442" s="87" t="s">
        <v>5844</v>
      </c>
      <c r="EI7442" s="87" t="s">
        <v>5845</v>
      </c>
      <c r="EM7442" s="87" t="s">
        <v>2758</v>
      </c>
      <c r="EN7442" s="87">
        <v>200</v>
      </c>
    </row>
    <row r="7443" spans="137:144" ht="27.6" customHeight="1">
      <c r="EG7443" s="87" t="s">
        <v>2757</v>
      </c>
      <c r="EH7443" s="87" t="s">
        <v>5846</v>
      </c>
      <c r="EI7443" s="87" t="s">
        <v>5847</v>
      </c>
      <c r="EM7443" s="87" t="s">
        <v>2758</v>
      </c>
      <c r="EN7443" s="87">
        <v>250</v>
      </c>
    </row>
    <row r="7444" spans="137:144" ht="27.6" customHeight="1">
      <c r="EG7444" s="87" t="s">
        <v>2757</v>
      </c>
      <c r="EH7444" s="87" t="s">
        <v>5848</v>
      </c>
      <c r="EI7444" s="87" t="s">
        <v>5849</v>
      </c>
      <c r="EM7444" s="87" t="s">
        <v>2758</v>
      </c>
      <c r="EN7444" s="87">
        <v>250</v>
      </c>
    </row>
    <row r="7445" spans="137:144" ht="27.6" customHeight="1">
      <c r="EG7445" s="87" t="s">
        <v>2757</v>
      </c>
      <c r="EH7445" s="87" t="s">
        <v>5850</v>
      </c>
      <c r="EI7445" s="87" t="s">
        <v>5851</v>
      </c>
      <c r="EM7445" s="87" t="s">
        <v>2758</v>
      </c>
      <c r="EN7445" s="87">
        <v>500</v>
      </c>
    </row>
    <row r="7446" spans="137:144" ht="27.6" customHeight="1">
      <c r="EG7446" s="87" t="s">
        <v>2757</v>
      </c>
      <c r="EH7446" s="87" t="s">
        <v>5852</v>
      </c>
      <c r="EI7446" s="87" t="s">
        <v>5853</v>
      </c>
      <c r="EM7446" s="87" t="s">
        <v>2758</v>
      </c>
      <c r="EN7446" s="87">
        <v>200</v>
      </c>
    </row>
    <row r="7447" spans="137:144" ht="27.6" customHeight="1">
      <c r="EG7447" s="87" t="s">
        <v>2757</v>
      </c>
      <c r="EH7447" s="87" t="s">
        <v>5854</v>
      </c>
      <c r="EI7447" s="87" t="s">
        <v>5855</v>
      </c>
      <c r="EM7447" s="87" t="s">
        <v>2758</v>
      </c>
      <c r="EN7447" s="87">
        <v>100</v>
      </c>
    </row>
    <row r="7448" spans="137:144" ht="27.6" customHeight="1">
      <c r="EG7448" s="87" t="s">
        <v>2757</v>
      </c>
      <c r="EH7448" s="87" t="s">
        <v>5856</v>
      </c>
      <c r="EI7448" s="87" t="s">
        <v>5857</v>
      </c>
      <c r="EM7448" s="87" t="s">
        <v>2758</v>
      </c>
      <c r="EN7448" s="87">
        <v>200</v>
      </c>
    </row>
    <row r="7449" spans="137:144" ht="27.6" customHeight="1">
      <c r="EG7449" s="87" t="s">
        <v>2757</v>
      </c>
      <c r="EH7449" s="87" t="s">
        <v>5858</v>
      </c>
      <c r="EI7449" s="87" t="s">
        <v>5859</v>
      </c>
      <c r="EM7449" s="87" t="s">
        <v>2758</v>
      </c>
      <c r="EN7449" s="87">
        <v>150</v>
      </c>
    </row>
    <row r="7450" spans="137:144" ht="27.6" customHeight="1">
      <c r="EG7450" s="87" t="s">
        <v>2757</v>
      </c>
      <c r="EH7450" s="87" t="s">
        <v>5860</v>
      </c>
      <c r="EI7450" s="87" t="s">
        <v>1057</v>
      </c>
      <c r="EM7450" s="87" t="s">
        <v>2758</v>
      </c>
      <c r="EN7450" s="87">
        <v>400</v>
      </c>
    </row>
    <row r="7451" spans="137:144" ht="27.6" customHeight="1">
      <c r="EG7451" s="87" t="s">
        <v>2757</v>
      </c>
      <c r="EH7451" s="87" t="s">
        <v>5861</v>
      </c>
      <c r="EI7451" s="87" t="s">
        <v>5862</v>
      </c>
      <c r="EM7451" s="87" t="s">
        <v>2758</v>
      </c>
      <c r="EN7451" s="87">
        <v>350</v>
      </c>
    </row>
    <row r="7452" spans="137:144" ht="27.6" customHeight="1">
      <c r="EG7452" s="87" t="s">
        <v>2757</v>
      </c>
      <c r="EH7452" s="87" t="s">
        <v>5863</v>
      </c>
      <c r="EI7452" s="87" t="s">
        <v>5864</v>
      </c>
      <c r="EM7452" s="87" t="s">
        <v>2758</v>
      </c>
      <c r="EN7452" s="87">
        <v>150</v>
      </c>
    </row>
    <row r="7453" spans="137:144" ht="27.6" customHeight="1">
      <c r="EG7453" s="87" t="s">
        <v>2757</v>
      </c>
      <c r="EH7453" s="87" t="s">
        <v>5865</v>
      </c>
      <c r="EI7453" s="87" t="s">
        <v>5866</v>
      </c>
      <c r="EM7453" s="87" t="s">
        <v>2758</v>
      </c>
      <c r="EN7453" s="87">
        <v>300</v>
      </c>
    </row>
    <row r="7454" spans="137:144" ht="27.6" customHeight="1">
      <c r="EG7454" s="87" t="s">
        <v>2757</v>
      </c>
      <c r="EH7454" s="87" t="s">
        <v>4199</v>
      </c>
      <c r="EI7454" s="87" t="s">
        <v>5867</v>
      </c>
      <c r="EM7454" s="87" t="s">
        <v>2758</v>
      </c>
      <c r="EN7454" s="87">
        <v>150</v>
      </c>
    </row>
    <row r="7455" spans="137:144" ht="27.6" customHeight="1">
      <c r="EG7455" s="87" t="s">
        <v>2757</v>
      </c>
      <c r="EH7455" s="87" t="s">
        <v>5868</v>
      </c>
      <c r="EI7455" s="87" t="s">
        <v>4045</v>
      </c>
      <c r="EM7455" s="87" t="s">
        <v>2758</v>
      </c>
      <c r="EN7455" s="87">
        <v>150</v>
      </c>
    </row>
    <row r="7456" spans="137:144" ht="27.6" customHeight="1">
      <c r="EG7456" s="87" t="s">
        <v>2757</v>
      </c>
      <c r="EH7456" s="87" t="s">
        <v>5869</v>
      </c>
      <c r="EI7456" s="87" t="s">
        <v>5870</v>
      </c>
      <c r="EM7456" s="87" t="s">
        <v>2758</v>
      </c>
      <c r="EN7456" s="87">
        <v>250</v>
      </c>
    </row>
    <row r="7457" spans="137:144" ht="27.6" customHeight="1">
      <c r="EG7457" s="87" t="s">
        <v>2757</v>
      </c>
      <c r="EH7457" s="87" t="s">
        <v>5871</v>
      </c>
      <c r="EI7457" s="87" t="s">
        <v>5872</v>
      </c>
      <c r="EM7457" s="87" t="s">
        <v>2758</v>
      </c>
      <c r="EN7457" s="87">
        <v>400</v>
      </c>
    </row>
    <row r="7458" spans="137:144" ht="27.6" customHeight="1">
      <c r="EG7458" s="87" t="s">
        <v>2757</v>
      </c>
      <c r="EH7458" s="87" t="s">
        <v>5873</v>
      </c>
      <c r="EI7458" s="87" t="s">
        <v>3725</v>
      </c>
      <c r="EM7458" s="87" t="s">
        <v>2758</v>
      </c>
      <c r="EN7458" s="87">
        <v>300</v>
      </c>
    </row>
    <row r="7459" spans="137:144" ht="27.6" customHeight="1">
      <c r="EG7459" s="87" t="s">
        <v>2757</v>
      </c>
      <c r="EH7459" s="87" t="s">
        <v>5874</v>
      </c>
      <c r="EI7459" s="87" t="s">
        <v>5875</v>
      </c>
      <c r="EM7459" s="87" t="s">
        <v>2758</v>
      </c>
      <c r="EN7459" s="87">
        <v>100</v>
      </c>
    </row>
    <row r="7460" spans="137:144" ht="27.6" customHeight="1">
      <c r="EG7460" s="87" t="s">
        <v>2757</v>
      </c>
      <c r="EH7460" s="87" t="s">
        <v>5876</v>
      </c>
      <c r="EI7460" s="87" t="s">
        <v>5877</v>
      </c>
      <c r="EM7460" s="87" t="s">
        <v>2758</v>
      </c>
      <c r="EN7460" s="87">
        <v>100</v>
      </c>
    </row>
    <row r="7461" spans="137:144" ht="27.6" customHeight="1">
      <c r="EG7461" s="87" t="s">
        <v>2757</v>
      </c>
      <c r="EH7461" s="87" t="s">
        <v>5878</v>
      </c>
      <c r="EI7461" s="87" t="s">
        <v>5879</v>
      </c>
      <c r="EM7461" s="87" t="s">
        <v>2758</v>
      </c>
      <c r="EN7461" s="87">
        <v>200</v>
      </c>
    </row>
    <row r="7462" spans="137:144" ht="27.6" customHeight="1">
      <c r="EG7462" s="87" t="s">
        <v>2757</v>
      </c>
      <c r="EH7462" s="87" t="s">
        <v>5880</v>
      </c>
      <c r="EI7462" s="87" t="s">
        <v>3739</v>
      </c>
      <c r="EM7462" s="87" t="s">
        <v>2758</v>
      </c>
      <c r="EN7462" s="87">
        <v>50</v>
      </c>
    </row>
    <row r="7463" spans="137:144" ht="27.6" customHeight="1">
      <c r="EG7463" s="87" t="s">
        <v>2757</v>
      </c>
      <c r="EH7463" s="87" t="s">
        <v>5881</v>
      </c>
      <c r="EI7463" s="87" t="s">
        <v>5882</v>
      </c>
      <c r="EM7463" s="87" t="s">
        <v>2758</v>
      </c>
      <c r="EN7463" s="87">
        <v>200</v>
      </c>
    </row>
    <row r="7464" spans="137:144" ht="27.6" customHeight="1">
      <c r="EG7464" s="87" t="s">
        <v>2757</v>
      </c>
      <c r="EH7464" s="87" t="s">
        <v>5883</v>
      </c>
      <c r="EI7464" s="87" t="s">
        <v>5884</v>
      </c>
      <c r="EM7464" s="87" t="s">
        <v>2758</v>
      </c>
      <c r="EN7464" s="87">
        <v>150</v>
      </c>
    </row>
    <row r="7465" spans="137:144" ht="27.6" customHeight="1">
      <c r="EG7465" s="87" t="s">
        <v>2757</v>
      </c>
      <c r="EH7465" s="87" t="s">
        <v>5885</v>
      </c>
      <c r="EI7465" s="87" t="s">
        <v>3733</v>
      </c>
      <c r="EM7465" s="87" t="s">
        <v>2758</v>
      </c>
      <c r="EN7465" s="87">
        <v>100</v>
      </c>
    </row>
    <row r="7466" spans="137:144" ht="27.6" customHeight="1">
      <c r="EG7466" s="87" t="s">
        <v>2757</v>
      </c>
      <c r="EH7466" s="87" t="s">
        <v>5886</v>
      </c>
      <c r="EI7466" s="87" t="s">
        <v>5887</v>
      </c>
      <c r="EM7466" s="87" t="s">
        <v>2758</v>
      </c>
      <c r="EN7466" s="87">
        <v>150</v>
      </c>
    </row>
    <row r="7467" spans="137:144" ht="27.6" customHeight="1">
      <c r="EG7467" s="87" t="s">
        <v>2757</v>
      </c>
      <c r="EH7467" s="87" t="s">
        <v>5888</v>
      </c>
      <c r="EI7467" s="87" t="s">
        <v>3731</v>
      </c>
      <c r="EM7467" s="87" t="s">
        <v>2758</v>
      </c>
      <c r="EN7467" s="87">
        <v>150</v>
      </c>
    </row>
    <row r="7468" spans="137:144" ht="27.6" customHeight="1">
      <c r="EG7468" s="87" t="s">
        <v>2757</v>
      </c>
      <c r="EH7468" s="87" t="s">
        <v>5889</v>
      </c>
      <c r="EI7468" s="87" t="s">
        <v>3735</v>
      </c>
      <c r="EM7468" s="87" t="s">
        <v>2758</v>
      </c>
      <c r="EN7468" s="87">
        <v>250</v>
      </c>
    </row>
    <row r="7469" spans="137:144" ht="27.6" customHeight="1">
      <c r="EG7469" s="87" t="s">
        <v>2757</v>
      </c>
      <c r="EH7469" s="87" t="s">
        <v>5890</v>
      </c>
      <c r="EI7469" s="87" t="s">
        <v>5891</v>
      </c>
      <c r="EM7469" s="87" t="s">
        <v>2758</v>
      </c>
      <c r="EN7469" s="87">
        <v>150</v>
      </c>
    </row>
    <row r="7470" spans="137:144" ht="27.6" customHeight="1">
      <c r="EG7470" s="87" t="s">
        <v>2757</v>
      </c>
      <c r="EH7470" s="87" t="s">
        <v>5892</v>
      </c>
      <c r="EI7470" s="87" t="s">
        <v>4226</v>
      </c>
      <c r="EM7470" s="87" t="s">
        <v>2758</v>
      </c>
      <c r="EN7470" s="87">
        <v>100</v>
      </c>
    </row>
    <row r="7471" spans="137:144" ht="27.6" customHeight="1">
      <c r="EG7471" s="87" t="s">
        <v>2757</v>
      </c>
      <c r="EH7471" s="87" t="s">
        <v>5893</v>
      </c>
      <c r="EI7471" s="87" t="s">
        <v>5894</v>
      </c>
      <c r="EM7471" s="87" t="s">
        <v>2758</v>
      </c>
      <c r="EN7471" s="87">
        <v>150</v>
      </c>
    </row>
    <row r="7472" spans="137:144" ht="27.6" customHeight="1">
      <c r="EG7472" s="87" t="s">
        <v>2757</v>
      </c>
      <c r="EH7472" s="87" t="s">
        <v>5895</v>
      </c>
      <c r="EI7472" s="87" t="s">
        <v>5896</v>
      </c>
      <c r="EM7472" s="87" t="s">
        <v>2758</v>
      </c>
      <c r="EN7472" s="87">
        <v>300</v>
      </c>
    </row>
    <row r="7473" spans="137:144" ht="27.6" customHeight="1">
      <c r="EG7473" s="87" t="s">
        <v>2757</v>
      </c>
      <c r="EH7473" s="87" t="s">
        <v>5897</v>
      </c>
      <c r="EI7473" s="87" t="s">
        <v>5898</v>
      </c>
      <c r="EM7473" s="87" t="s">
        <v>2758</v>
      </c>
      <c r="EN7473" s="87">
        <v>200</v>
      </c>
    </row>
    <row r="7474" spans="137:144" ht="27.6" customHeight="1">
      <c r="EG7474" s="87" t="s">
        <v>2757</v>
      </c>
      <c r="EH7474" s="87" t="s">
        <v>5899</v>
      </c>
      <c r="EI7474" s="87" t="s">
        <v>5900</v>
      </c>
      <c r="EM7474" s="87" t="s">
        <v>2758</v>
      </c>
      <c r="EN7474" s="87">
        <v>150</v>
      </c>
    </row>
    <row r="7475" spans="137:144" ht="27.6" customHeight="1">
      <c r="EG7475" s="87" t="s">
        <v>2757</v>
      </c>
      <c r="EH7475" s="87" t="s">
        <v>5901</v>
      </c>
      <c r="EI7475" s="87" t="s">
        <v>3767</v>
      </c>
      <c r="EM7475" s="87" t="s">
        <v>2758</v>
      </c>
      <c r="EN7475" s="87">
        <v>100</v>
      </c>
    </row>
    <row r="7476" spans="137:144" ht="27.6" customHeight="1">
      <c r="EG7476" s="87" t="s">
        <v>2757</v>
      </c>
      <c r="EH7476" s="87" t="s">
        <v>5902</v>
      </c>
      <c r="EI7476" s="87" t="s">
        <v>3743</v>
      </c>
      <c r="EM7476" s="87" t="s">
        <v>2758</v>
      </c>
      <c r="EN7476" s="87">
        <v>50</v>
      </c>
    </row>
    <row r="7477" spans="137:144" ht="27.6" customHeight="1">
      <c r="EG7477" s="87" t="s">
        <v>2757</v>
      </c>
      <c r="EH7477" s="87" t="s">
        <v>5903</v>
      </c>
      <c r="EI7477" s="87" t="s">
        <v>5904</v>
      </c>
      <c r="EM7477" s="87" t="s">
        <v>2758</v>
      </c>
      <c r="EN7477" s="87">
        <v>250</v>
      </c>
    </row>
    <row r="7478" spans="137:144" ht="27.6" customHeight="1">
      <c r="EG7478" s="87" t="s">
        <v>2757</v>
      </c>
      <c r="EH7478" s="87" t="s">
        <v>5905</v>
      </c>
      <c r="EI7478" s="87" t="s">
        <v>5906</v>
      </c>
      <c r="EM7478" s="87" t="s">
        <v>2758</v>
      </c>
      <c r="EN7478" s="87">
        <v>150</v>
      </c>
    </row>
    <row r="7479" spans="137:144" ht="27.6" customHeight="1">
      <c r="EG7479" s="87" t="s">
        <v>2757</v>
      </c>
      <c r="EH7479" s="87" t="s">
        <v>5907</v>
      </c>
      <c r="EI7479" s="87" t="s">
        <v>5908</v>
      </c>
      <c r="EM7479" s="87" t="s">
        <v>2758</v>
      </c>
      <c r="EN7479" s="87">
        <v>150</v>
      </c>
    </row>
    <row r="7480" spans="137:144" ht="27.6" customHeight="1">
      <c r="EG7480" s="87" t="s">
        <v>2757</v>
      </c>
      <c r="EH7480" s="87" t="s">
        <v>5909</v>
      </c>
      <c r="EI7480" s="87" t="s">
        <v>3751</v>
      </c>
      <c r="EM7480" s="87" t="s">
        <v>2758</v>
      </c>
      <c r="EN7480" s="87">
        <v>300</v>
      </c>
    </row>
    <row r="7481" spans="137:144" ht="27.6" customHeight="1">
      <c r="EG7481" s="87" t="s">
        <v>2757</v>
      </c>
      <c r="EH7481" s="87" t="s">
        <v>5910</v>
      </c>
      <c r="EI7481" s="87" t="s">
        <v>5911</v>
      </c>
      <c r="EM7481" s="87" t="s">
        <v>2758</v>
      </c>
      <c r="EN7481" s="87">
        <v>150</v>
      </c>
    </row>
    <row r="7482" spans="137:144" ht="27.6" customHeight="1">
      <c r="EG7482" s="87" t="s">
        <v>2757</v>
      </c>
      <c r="EH7482" s="87" t="s">
        <v>5912</v>
      </c>
      <c r="EI7482" s="87" t="s">
        <v>3745</v>
      </c>
      <c r="EM7482" s="87" t="s">
        <v>2758</v>
      </c>
      <c r="EN7482" s="87">
        <v>200</v>
      </c>
    </row>
    <row r="7483" spans="137:144" ht="27.6" customHeight="1">
      <c r="EG7483" s="87" t="s">
        <v>2757</v>
      </c>
      <c r="EH7483" s="87" t="s">
        <v>5913</v>
      </c>
      <c r="EI7483" s="87" t="s">
        <v>5914</v>
      </c>
      <c r="EM7483" s="87" t="s">
        <v>2758</v>
      </c>
      <c r="EN7483" s="87">
        <v>150</v>
      </c>
    </row>
    <row r="7484" spans="137:144" ht="27.6" customHeight="1">
      <c r="EG7484" s="87" t="s">
        <v>2757</v>
      </c>
      <c r="EH7484" s="87" t="s">
        <v>5915</v>
      </c>
      <c r="EI7484" s="87" t="s">
        <v>5916</v>
      </c>
      <c r="EM7484" s="87" t="s">
        <v>2758</v>
      </c>
      <c r="EN7484" s="87">
        <v>100</v>
      </c>
    </row>
    <row r="7485" spans="137:144" ht="27.6" customHeight="1">
      <c r="EG7485" s="87" t="s">
        <v>2757</v>
      </c>
      <c r="EH7485" s="87" t="s">
        <v>5917</v>
      </c>
      <c r="EI7485" s="87" t="s">
        <v>5918</v>
      </c>
      <c r="EM7485" s="87" t="s">
        <v>2758</v>
      </c>
      <c r="EN7485" s="87">
        <v>150</v>
      </c>
    </row>
    <row r="7486" spans="137:144" ht="27.6" customHeight="1">
      <c r="EG7486" s="87" t="s">
        <v>2757</v>
      </c>
      <c r="EH7486" s="87" t="s">
        <v>4245</v>
      </c>
      <c r="EI7486" s="87" t="s">
        <v>5919</v>
      </c>
      <c r="EM7486" s="87" t="s">
        <v>2758</v>
      </c>
      <c r="EN7486" s="87">
        <v>100</v>
      </c>
    </row>
    <row r="7487" spans="137:144" ht="27.6" customHeight="1">
      <c r="EG7487" s="87" t="s">
        <v>2757</v>
      </c>
      <c r="EH7487" s="87" t="s">
        <v>5920</v>
      </c>
      <c r="EI7487" s="87" t="s">
        <v>5921</v>
      </c>
      <c r="EM7487" s="87" t="s">
        <v>2758</v>
      </c>
      <c r="EN7487" s="87">
        <v>200</v>
      </c>
    </row>
    <row r="7488" spans="137:144" ht="27.6" customHeight="1">
      <c r="EG7488" s="87" t="s">
        <v>2757</v>
      </c>
      <c r="EH7488" s="87" t="s">
        <v>4247</v>
      </c>
      <c r="EI7488" s="87" t="s">
        <v>5922</v>
      </c>
      <c r="EM7488" s="87" t="s">
        <v>2758</v>
      </c>
      <c r="EN7488" s="87">
        <v>100</v>
      </c>
    </row>
    <row r="7489" spans="137:144" ht="27.6" customHeight="1">
      <c r="EG7489" s="87" t="s">
        <v>2757</v>
      </c>
      <c r="EH7489" s="87" t="s">
        <v>4249</v>
      </c>
      <c r="EI7489" s="87" t="s">
        <v>5923</v>
      </c>
      <c r="EM7489" s="87" t="s">
        <v>2758</v>
      </c>
      <c r="EN7489" s="87">
        <v>50</v>
      </c>
    </row>
    <row r="7490" spans="137:144" ht="27.6" customHeight="1">
      <c r="EG7490" s="87" t="s">
        <v>2757</v>
      </c>
      <c r="EH7490" s="87" t="s">
        <v>5924</v>
      </c>
      <c r="EI7490" s="87" t="s">
        <v>5925</v>
      </c>
      <c r="EM7490" s="87" t="s">
        <v>2758</v>
      </c>
      <c r="EN7490" s="87">
        <v>50</v>
      </c>
    </row>
    <row r="7491" spans="137:144" ht="27.6" customHeight="1">
      <c r="EG7491" s="87" t="s">
        <v>2757</v>
      </c>
      <c r="EH7491" s="87" t="s">
        <v>5926</v>
      </c>
      <c r="EI7491" s="87" t="s">
        <v>5927</v>
      </c>
      <c r="EM7491" s="87" t="s">
        <v>2758</v>
      </c>
      <c r="EN7491" s="87">
        <v>250</v>
      </c>
    </row>
    <row r="7492" spans="137:144" ht="27.6" customHeight="1">
      <c r="EG7492" s="87" t="s">
        <v>2757</v>
      </c>
      <c r="EH7492" s="87" t="s">
        <v>5928</v>
      </c>
      <c r="EI7492" s="87" t="s">
        <v>5929</v>
      </c>
      <c r="EM7492" s="87" t="s">
        <v>2758</v>
      </c>
      <c r="EN7492" s="87">
        <v>150</v>
      </c>
    </row>
    <row r="7493" spans="137:144" ht="27.6" customHeight="1">
      <c r="EG7493" s="87" t="s">
        <v>2757</v>
      </c>
      <c r="EH7493" s="87" t="s">
        <v>5930</v>
      </c>
      <c r="EI7493" s="87" t="s">
        <v>3771</v>
      </c>
      <c r="EM7493" s="87" t="s">
        <v>2758</v>
      </c>
      <c r="EN7493" s="87">
        <v>300</v>
      </c>
    </row>
    <row r="7494" spans="137:144" ht="27.6" customHeight="1">
      <c r="EG7494" s="87" t="s">
        <v>2757</v>
      </c>
      <c r="EH7494" s="87" t="s">
        <v>5931</v>
      </c>
      <c r="EI7494" s="87" t="s">
        <v>5932</v>
      </c>
      <c r="EM7494" s="87" t="s">
        <v>2758</v>
      </c>
      <c r="EN7494" s="87">
        <v>300</v>
      </c>
    </row>
    <row r="7495" spans="137:144" ht="27.6" customHeight="1">
      <c r="EG7495" s="87" t="s">
        <v>2757</v>
      </c>
      <c r="EH7495" s="87" t="s">
        <v>5933</v>
      </c>
      <c r="EI7495" s="87" t="s">
        <v>5934</v>
      </c>
      <c r="EM7495" s="87" t="s">
        <v>2758</v>
      </c>
      <c r="EN7495" s="87">
        <v>200</v>
      </c>
    </row>
    <row r="7496" spans="137:144" ht="27.6" customHeight="1">
      <c r="EG7496" s="87" t="s">
        <v>2757</v>
      </c>
      <c r="EH7496" s="87" t="s">
        <v>5935</v>
      </c>
      <c r="EI7496" s="87" t="s">
        <v>5936</v>
      </c>
      <c r="EM7496" s="87" t="s">
        <v>2758</v>
      </c>
      <c r="EN7496" s="87">
        <v>150</v>
      </c>
    </row>
    <row r="7497" spans="137:144" ht="27.6" customHeight="1">
      <c r="EG7497" s="87" t="s">
        <v>2757</v>
      </c>
      <c r="EH7497" s="87" t="s">
        <v>5937</v>
      </c>
      <c r="EI7497" s="87" t="s">
        <v>5938</v>
      </c>
      <c r="EM7497" s="87" t="s">
        <v>2758</v>
      </c>
      <c r="EN7497" s="87">
        <v>100</v>
      </c>
    </row>
    <row r="7498" spans="137:144" ht="27.6" customHeight="1">
      <c r="EG7498" s="87" t="s">
        <v>2757</v>
      </c>
      <c r="EH7498" s="87" t="s">
        <v>4364</v>
      </c>
      <c r="EI7498" s="87" t="s">
        <v>5939</v>
      </c>
      <c r="EM7498" s="87" t="s">
        <v>2758</v>
      </c>
      <c r="EN7498" s="87">
        <v>150</v>
      </c>
    </row>
    <row r="7499" spans="137:144" ht="27.6" customHeight="1">
      <c r="EG7499" s="87" t="s">
        <v>2757</v>
      </c>
      <c r="EH7499" s="87" t="s">
        <v>5940</v>
      </c>
      <c r="EI7499" s="87" t="s">
        <v>5941</v>
      </c>
      <c r="EM7499" s="87" t="s">
        <v>2758</v>
      </c>
      <c r="EN7499" s="87">
        <v>150</v>
      </c>
    </row>
    <row r="7500" spans="137:144" ht="27.6" customHeight="1">
      <c r="EG7500" s="87" t="s">
        <v>2757</v>
      </c>
      <c r="EH7500" s="87" t="s">
        <v>5942</v>
      </c>
      <c r="EI7500" s="87" t="s">
        <v>5943</v>
      </c>
      <c r="EM7500" s="87" t="s">
        <v>2758</v>
      </c>
      <c r="EN7500" s="87">
        <v>100</v>
      </c>
    </row>
    <row r="7501" spans="137:144" ht="27.6" customHeight="1">
      <c r="EG7501" s="87" t="s">
        <v>2757</v>
      </c>
      <c r="EH7501" s="87" t="s">
        <v>5944</v>
      </c>
      <c r="EI7501" s="87" t="s">
        <v>5945</v>
      </c>
      <c r="EM7501" s="87" t="s">
        <v>2758</v>
      </c>
      <c r="EN7501" s="87">
        <v>150</v>
      </c>
    </row>
    <row r="7502" spans="137:144" ht="27.6" customHeight="1">
      <c r="EG7502" s="87" t="s">
        <v>2757</v>
      </c>
      <c r="EH7502" s="87" t="s">
        <v>5946</v>
      </c>
      <c r="EI7502" s="87" t="s">
        <v>5947</v>
      </c>
      <c r="EM7502" s="87" t="s">
        <v>2758</v>
      </c>
      <c r="EN7502" s="87">
        <v>150</v>
      </c>
    </row>
    <row r="7503" spans="137:144" ht="27.6" customHeight="1">
      <c r="EG7503" s="87" t="s">
        <v>2757</v>
      </c>
      <c r="EH7503" s="87" t="s">
        <v>5948</v>
      </c>
      <c r="EI7503" s="87" t="s">
        <v>5949</v>
      </c>
      <c r="EM7503" s="87" t="s">
        <v>2758</v>
      </c>
      <c r="EN7503" s="87">
        <v>200</v>
      </c>
    </row>
    <row r="7504" spans="137:144" ht="27.6" customHeight="1">
      <c r="EG7504" s="87" t="s">
        <v>2757</v>
      </c>
      <c r="EH7504" s="87" t="s">
        <v>5950</v>
      </c>
      <c r="EI7504" s="87" t="s">
        <v>4371</v>
      </c>
      <c r="EM7504" s="87" t="s">
        <v>2758</v>
      </c>
      <c r="EN7504" s="87">
        <v>100</v>
      </c>
    </row>
    <row r="7505" spans="137:144" ht="27.6" customHeight="1">
      <c r="EG7505" s="87" t="s">
        <v>2757</v>
      </c>
      <c r="EH7505" s="87" t="s">
        <v>4366</v>
      </c>
      <c r="EI7505" s="87" t="s">
        <v>5951</v>
      </c>
      <c r="EM7505" s="87" t="s">
        <v>2758</v>
      </c>
      <c r="EN7505" s="87">
        <v>150</v>
      </c>
    </row>
    <row r="7506" spans="137:144" ht="27.6" customHeight="1">
      <c r="EG7506" s="87" t="s">
        <v>2757</v>
      </c>
      <c r="EH7506" s="87" t="s">
        <v>5952</v>
      </c>
      <c r="EI7506" s="87" t="s">
        <v>5953</v>
      </c>
      <c r="EM7506" s="87" t="s">
        <v>2758</v>
      </c>
      <c r="EN7506" s="87">
        <v>200</v>
      </c>
    </row>
    <row r="7507" spans="137:144" ht="27.6" customHeight="1">
      <c r="EG7507" s="87" t="s">
        <v>2757</v>
      </c>
      <c r="EH7507" s="87" t="s">
        <v>5954</v>
      </c>
      <c r="EI7507" s="87" t="s">
        <v>5955</v>
      </c>
      <c r="EM7507" s="87" t="s">
        <v>2758</v>
      </c>
      <c r="EN7507" s="87">
        <v>50</v>
      </c>
    </row>
    <row r="7508" spans="137:144" ht="27.6" customHeight="1">
      <c r="EG7508" s="87" t="s">
        <v>2757</v>
      </c>
      <c r="EH7508" s="87" t="s">
        <v>4368</v>
      </c>
      <c r="EI7508" s="87" t="s">
        <v>5956</v>
      </c>
      <c r="EM7508" s="87" t="s">
        <v>2758</v>
      </c>
      <c r="EN7508" s="87">
        <v>150</v>
      </c>
    </row>
    <row r="7509" spans="137:144" ht="27.6" customHeight="1">
      <c r="EG7509" s="87" t="s">
        <v>2757</v>
      </c>
      <c r="EH7509" s="87" t="s">
        <v>5957</v>
      </c>
      <c r="EI7509" s="87" t="s">
        <v>5958</v>
      </c>
      <c r="EM7509" s="87" t="s">
        <v>2758</v>
      </c>
      <c r="EN7509" s="87">
        <v>200</v>
      </c>
    </row>
    <row r="7510" spans="137:144" ht="27.6" customHeight="1">
      <c r="EG7510" s="87" t="s">
        <v>2757</v>
      </c>
      <c r="EH7510" s="87" t="s">
        <v>5959</v>
      </c>
      <c r="EI7510" s="87" t="s">
        <v>5960</v>
      </c>
      <c r="EM7510" s="87" t="s">
        <v>2758</v>
      </c>
      <c r="EN7510" s="87">
        <v>150</v>
      </c>
    </row>
    <row r="7511" spans="137:144" ht="27.6" customHeight="1">
      <c r="EG7511" s="87" t="s">
        <v>2757</v>
      </c>
      <c r="EH7511" s="87" t="s">
        <v>5961</v>
      </c>
      <c r="EI7511" s="87" t="s">
        <v>5962</v>
      </c>
      <c r="EM7511" s="87" t="s">
        <v>2758</v>
      </c>
      <c r="EN7511" s="87">
        <v>250</v>
      </c>
    </row>
    <row r="7512" spans="137:144" ht="27.6" customHeight="1">
      <c r="EG7512" s="87" t="s">
        <v>2757</v>
      </c>
      <c r="EH7512" s="87" t="s">
        <v>5963</v>
      </c>
      <c r="EI7512" s="87" t="s">
        <v>5964</v>
      </c>
      <c r="EM7512" s="87" t="s">
        <v>2758</v>
      </c>
      <c r="EN7512" s="87">
        <v>150</v>
      </c>
    </row>
    <row r="7513" spans="137:144" ht="27.6" customHeight="1">
      <c r="EG7513" s="87" t="s">
        <v>2757</v>
      </c>
      <c r="EH7513" s="87" t="s">
        <v>5965</v>
      </c>
      <c r="EI7513" s="87" t="s">
        <v>5966</v>
      </c>
      <c r="EM7513" s="87" t="s">
        <v>2758</v>
      </c>
      <c r="EN7513" s="87">
        <v>400</v>
      </c>
    </row>
    <row r="7514" spans="137:144" ht="27.6" customHeight="1">
      <c r="EG7514" s="87" t="s">
        <v>2757</v>
      </c>
      <c r="EH7514" s="87" t="s">
        <v>5967</v>
      </c>
      <c r="EI7514" s="87" t="s">
        <v>5968</v>
      </c>
      <c r="EM7514" s="87" t="s">
        <v>2758</v>
      </c>
      <c r="EN7514" s="87">
        <v>200</v>
      </c>
    </row>
    <row r="7515" spans="137:144" ht="27.6" customHeight="1">
      <c r="EG7515" s="87" t="s">
        <v>2757</v>
      </c>
      <c r="EH7515" s="87" t="s">
        <v>5969</v>
      </c>
      <c r="EI7515" s="87" t="s">
        <v>3777</v>
      </c>
      <c r="EM7515" s="87" t="s">
        <v>2758</v>
      </c>
      <c r="EN7515" s="87">
        <v>150</v>
      </c>
    </row>
    <row r="7516" spans="137:144" ht="27.6" customHeight="1">
      <c r="EG7516" s="87" t="s">
        <v>2757</v>
      </c>
      <c r="EH7516" s="87" t="s">
        <v>5970</v>
      </c>
      <c r="EI7516" s="87" t="s">
        <v>3779</v>
      </c>
      <c r="EM7516" s="87" t="s">
        <v>2758</v>
      </c>
      <c r="EN7516" s="87">
        <v>100</v>
      </c>
    </row>
    <row r="7517" spans="137:144" ht="27.6" customHeight="1">
      <c r="EG7517" s="87" t="s">
        <v>2757</v>
      </c>
      <c r="EH7517" s="87" t="s">
        <v>4416</v>
      </c>
      <c r="EI7517" s="87" t="s">
        <v>5971</v>
      </c>
      <c r="EM7517" s="87" t="s">
        <v>2758</v>
      </c>
      <c r="EN7517" s="87">
        <v>150</v>
      </c>
    </row>
    <row r="7518" spans="137:144" ht="27.6" customHeight="1">
      <c r="EG7518" s="87" t="s">
        <v>2757</v>
      </c>
      <c r="EH7518" s="87" t="s">
        <v>5972</v>
      </c>
      <c r="EI7518" s="87" t="s">
        <v>3783</v>
      </c>
      <c r="EM7518" s="87" t="s">
        <v>2758</v>
      </c>
      <c r="EN7518" s="87">
        <v>150</v>
      </c>
    </row>
    <row r="7519" spans="137:144" ht="27.6" customHeight="1">
      <c r="EG7519" s="87" t="s">
        <v>2757</v>
      </c>
      <c r="EH7519" s="87" t="s">
        <v>5973</v>
      </c>
      <c r="EI7519" s="87" t="s">
        <v>5974</v>
      </c>
      <c r="EM7519" s="87" t="s">
        <v>2758</v>
      </c>
      <c r="EN7519" s="87">
        <v>400</v>
      </c>
    </row>
    <row r="7520" spans="137:144" ht="27.6" customHeight="1">
      <c r="EG7520" s="87" t="s">
        <v>2757</v>
      </c>
      <c r="EH7520" s="87" t="s">
        <v>4428</v>
      </c>
      <c r="EI7520" s="87" t="s">
        <v>5975</v>
      </c>
      <c r="EM7520" s="87" t="s">
        <v>2758</v>
      </c>
      <c r="EN7520" s="87">
        <v>50</v>
      </c>
    </row>
    <row r="7521" spans="137:144" ht="27.6" customHeight="1">
      <c r="EG7521" s="87" t="s">
        <v>2757</v>
      </c>
      <c r="EH7521" s="87" t="s">
        <v>4442</v>
      </c>
      <c r="EI7521" s="87" t="s">
        <v>5976</v>
      </c>
      <c r="EM7521" s="87" t="s">
        <v>2758</v>
      </c>
      <c r="EN7521" s="87">
        <v>150</v>
      </c>
    </row>
    <row r="7522" spans="137:144" ht="27.6" customHeight="1">
      <c r="EG7522" s="87" t="s">
        <v>2757</v>
      </c>
      <c r="EH7522" s="87" t="s">
        <v>4444</v>
      </c>
      <c r="EI7522" s="87" t="s">
        <v>5977</v>
      </c>
      <c r="EM7522" s="87" t="s">
        <v>2758</v>
      </c>
      <c r="EN7522" s="87">
        <v>100</v>
      </c>
    </row>
    <row r="7523" spans="137:144" ht="27.6" customHeight="1">
      <c r="EG7523" s="87" t="s">
        <v>2757</v>
      </c>
      <c r="EH7523" s="87" t="s">
        <v>4446</v>
      </c>
      <c r="EI7523" s="87" t="s">
        <v>5978</v>
      </c>
      <c r="EM7523" s="87" t="s">
        <v>2758</v>
      </c>
      <c r="EN7523" s="87">
        <v>150</v>
      </c>
    </row>
    <row r="7524" spans="137:144" ht="27.6" customHeight="1">
      <c r="EG7524" s="87" t="s">
        <v>2757</v>
      </c>
      <c r="EH7524" s="87" t="s">
        <v>4456</v>
      </c>
      <c r="EI7524" s="87" t="s">
        <v>5979</v>
      </c>
      <c r="EM7524" s="87" t="s">
        <v>2758</v>
      </c>
      <c r="EN7524" s="87">
        <v>150</v>
      </c>
    </row>
    <row r="7525" spans="137:144" ht="27.6" customHeight="1">
      <c r="EG7525" s="87" t="s">
        <v>2757</v>
      </c>
      <c r="EH7525" s="87" t="s">
        <v>4458</v>
      </c>
      <c r="EI7525" s="87" t="s">
        <v>5980</v>
      </c>
      <c r="EM7525" s="87" t="s">
        <v>2758</v>
      </c>
      <c r="EN7525" s="87">
        <v>100</v>
      </c>
    </row>
    <row r="7526" spans="137:144" ht="27.6" customHeight="1">
      <c r="EG7526" s="87" t="s">
        <v>2757</v>
      </c>
      <c r="EH7526" s="87" t="s">
        <v>4460</v>
      </c>
      <c r="EI7526" s="87" t="s">
        <v>4463</v>
      </c>
      <c r="EM7526" s="87" t="s">
        <v>2758</v>
      </c>
      <c r="EN7526" s="87">
        <v>300</v>
      </c>
    </row>
    <row r="7527" spans="137:144" ht="27.6" customHeight="1">
      <c r="EG7527" s="87" t="s">
        <v>2757</v>
      </c>
      <c r="EH7527" s="87" t="s">
        <v>5981</v>
      </c>
      <c r="EI7527" s="87" t="s">
        <v>5982</v>
      </c>
      <c r="EM7527" s="87" t="s">
        <v>2758</v>
      </c>
      <c r="EN7527" s="87">
        <v>150</v>
      </c>
    </row>
    <row r="7528" spans="137:144" ht="27.6" customHeight="1">
      <c r="EG7528" s="87" t="s">
        <v>2757</v>
      </c>
      <c r="EH7528" s="87" t="s">
        <v>5983</v>
      </c>
      <c r="EI7528" s="87" t="s">
        <v>5984</v>
      </c>
      <c r="EM7528" s="87" t="s">
        <v>2758</v>
      </c>
      <c r="EN7528" s="87">
        <v>150</v>
      </c>
    </row>
    <row r="7529" spans="137:144" ht="27.6" customHeight="1">
      <c r="EG7529" s="87" t="s">
        <v>2757</v>
      </c>
      <c r="EH7529" s="87" t="s">
        <v>5985</v>
      </c>
      <c r="EI7529" s="87" t="s">
        <v>5986</v>
      </c>
      <c r="EM7529" s="87" t="s">
        <v>2758</v>
      </c>
      <c r="EN7529" s="87">
        <v>100</v>
      </c>
    </row>
    <row r="7530" spans="137:144" ht="27.6" customHeight="1">
      <c r="EG7530" s="87" t="s">
        <v>2757</v>
      </c>
      <c r="EH7530" s="87" t="s">
        <v>4476</v>
      </c>
      <c r="EI7530" s="87" t="s">
        <v>5987</v>
      </c>
      <c r="EM7530" s="87" t="s">
        <v>2758</v>
      </c>
      <c r="EN7530" s="87">
        <v>50</v>
      </c>
    </row>
    <row r="7531" spans="137:144" ht="27.6" customHeight="1">
      <c r="EG7531" s="87" t="s">
        <v>2757</v>
      </c>
      <c r="EH7531" s="87" t="s">
        <v>4486</v>
      </c>
      <c r="EI7531" s="87" t="s">
        <v>5988</v>
      </c>
      <c r="EM7531" s="87" t="s">
        <v>2758</v>
      </c>
      <c r="EN7531" s="87">
        <v>50</v>
      </c>
    </row>
    <row r="7532" spans="137:144" ht="27.6" customHeight="1">
      <c r="EG7532" s="87" t="s">
        <v>2757</v>
      </c>
      <c r="EH7532" s="87" t="s">
        <v>5989</v>
      </c>
      <c r="EI7532" s="87" t="s">
        <v>4668</v>
      </c>
      <c r="EM7532" s="87" t="s">
        <v>2758</v>
      </c>
      <c r="EN7532" s="87">
        <v>350</v>
      </c>
    </row>
    <row r="7533" spans="137:144" ht="27.6" customHeight="1">
      <c r="EG7533" s="87" t="s">
        <v>2757</v>
      </c>
      <c r="EH7533" s="87" t="s">
        <v>5990</v>
      </c>
      <c r="EI7533" s="87" t="s">
        <v>4666</v>
      </c>
      <c r="EM7533" s="87" t="s">
        <v>2758</v>
      </c>
      <c r="EN7533" s="87">
        <v>450</v>
      </c>
    </row>
    <row r="7534" spans="137:144" ht="27.6" customHeight="1">
      <c r="EG7534" s="87" t="s">
        <v>2757</v>
      </c>
      <c r="EH7534" s="87" t="s">
        <v>5991</v>
      </c>
      <c r="EI7534" s="87" t="s">
        <v>5992</v>
      </c>
      <c r="EM7534" s="87" t="s">
        <v>2758</v>
      </c>
      <c r="EN7534" s="87">
        <v>400</v>
      </c>
    </row>
    <row r="7535" spans="137:144" ht="27.6" customHeight="1">
      <c r="EG7535" s="87" t="s">
        <v>2757</v>
      </c>
      <c r="EH7535" s="87" t="s">
        <v>5993</v>
      </c>
      <c r="EI7535" s="87" t="s">
        <v>5994</v>
      </c>
      <c r="EM7535" s="87" t="s">
        <v>2758</v>
      </c>
      <c r="EN7535" s="87">
        <v>600</v>
      </c>
    </row>
    <row r="7536" spans="137:144" ht="27.6" customHeight="1">
      <c r="EG7536" s="87" t="s">
        <v>2757</v>
      </c>
      <c r="EH7536" s="87" t="s">
        <v>5995</v>
      </c>
      <c r="EI7536" s="87" t="s">
        <v>5996</v>
      </c>
      <c r="EM7536" s="87" t="s">
        <v>2758</v>
      </c>
      <c r="EN7536" s="87">
        <v>300</v>
      </c>
    </row>
    <row r="7537" spans="137:144" ht="27.6" customHeight="1">
      <c r="EG7537" s="87" t="s">
        <v>2757</v>
      </c>
      <c r="EH7537" s="87" t="s">
        <v>5997</v>
      </c>
      <c r="EI7537" s="87" t="s">
        <v>5998</v>
      </c>
      <c r="EM7537" s="87" t="s">
        <v>2758</v>
      </c>
      <c r="EN7537" s="87">
        <v>600</v>
      </c>
    </row>
    <row r="7538" spans="137:144" ht="27.6" customHeight="1">
      <c r="EG7538" s="87" t="s">
        <v>2757</v>
      </c>
      <c r="EH7538" s="87" t="s">
        <v>5999</v>
      </c>
      <c r="EI7538" s="87" t="s">
        <v>6000</v>
      </c>
      <c r="EM7538" s="87" t="s">
        <v>2758</v>
      </c>
      <c r="EN7538" s="87">
        <v>400</v>
      </c>
    </row>
    <row r="7539" spans="137:144" ht="27.6" customHeight="1">
      <c r="EG7539" s="87" t="s">
        <v>2757</v>
      </c>
      <c r="EH7539" s="87" t="s">
        <v>6001</v>
      </c>
      <c r="EI7539" s="87" t="s">
        <v>6002</v>
      </c>
      <c r="EM7539" s="87" t="s">
        <v>2758</v>
      </c>
      <c r="EN7539" s="87">
        <v>150</v>
      </c>
    </row>
    <row r="7540" spans="137:144" ht="27.6" customHeight="1">
      <c r="EG7540" s="87" t="s">
        <v>2757</v>
      </c>
      <c r="EH7540" s="87" t="s">
        <v>6003</v>
      </c>
      <c r="EI7540" s="87" t="s">
        <v>6004</v>
      </c>
      <c r="EM7540" s="87" t="s">
        <v>2758</v>
      </c>
      <c r="EN7540" s="87">
        <v>500</v>
      </c>
    </row>
    <row r="7541" spans="137:144" ht="27.6" customHeight="1">
      <c r="EG7541" s="87" t="s">
        <v>2757</v>
      </c>
      <c r="EH7541" s="87" t="s">
        <v>6005</v>
      </c>
      <c r="EI7541" s="87" t="s">
        <v>6006</v>
      </c>
      <c r="EM7541" s="87" t="s">
        <v>2758</v>
      </c>
      <c r="EN7541" s="87">
        <v>450</v>
      </c>
    </row>
    <row r="7542" spans="137:144" ht="27.6" customHeight="1">
      <c r="EG7542" s="87" t="s">
        <v>2757</v>
      </c>
      <c r="EH7542" s="87" t="s">
        <v>6007</v>
      </c>
      <c r="EI7542" s="87" t="s">
        <v>6008</v>
      </c>
      <c r="EM7542" s="87" t="s">
        <v>2758</v>
      </c>
      <c r="EN7542" s="87">
        <v>600</v>
      </c>
    </row>
    <row r="7543" spans="137:144" ht="27.6" customHeight="1">
      <c r="EG7543" s="87" t="s">
        <v>2757</v>
      </c>
      <c r="EH7543" s="87" t="s">
        <v>6009</v>
      </c>
      <c r="EI7543" s="87" t="s">
        <v>6010</v>
      </c>
      <c r="EM7543" s="87" t="s">
        <v>2758</v>
      </c>
      <c r="EN7543" s="87">
        <v>600</v>
      </c>
    </row>
    <row r="7544" spans="137:144" ht="27.6" customHeight="1">
      <c r="EG7544" s="87" t="s">
        <v>2757</v>
      </c>
      <c r="EH7544" s="87" t="s">
        <v>6011</v>
      </c>
      <c r="EI7544" s="87" t="s">
        <v>6012</v>
      </c>
      <c r="EM7544" s="87" t="s">
        <v>2758</v>
      </c>
      <c r="EN7544" s="87">
        <v>400</v>
      </c>
    </row>
    <row r="7545" spans="137:144" ht="27.6" customHeight="1">
      <c r="EG7545" s="87" t="s">
        <v>2757</v>
      </c>
      <c r="EH7545" s="87" t="s">
        <v>6013</v>
      </c>
      <c r="EI7545" s="87" t="s">
        <v>6014</v>
      </c>
      <c r="EM7545" s="87" t="s">
        <v>2758</v>
      </c>
      <c r="EN7545" s="87">
        <v>250</v>
      </c>
    </row>
    <row r="7546" spans="137:144" ht="27.6" customHeight="1">
      <c r="EG7546" s="87" t="s">
        <v>2757</v>
      </c>
      <c r="EH7546" s="87" t="s">
        <v>6015</v>
      </c>
      <c r="EI7546" s="87" t="s">
        <v>6016</v>
      </c>
      <c r="EM7546" s="87" t="s">
        <v>2758</v>
      </c>
      <c r="EN7546" s="87">
        <v>200</v>
      </c>
    </row>
    <row r="7547" spans="137:144" ht="27.6" customHeight="1">
      <c r="EG7547" s="87" t="s">
        <v>2757</v>
      </c>
      <c r="EH7547" s="87" t="s">
        <v>6017</v>
      </c>
      <c r="EI7547" s="87" t="s">
        <v>6018</v>
      </c>
      <c r="EM7547" s="87" t="s">
        <v>2758</v>
      </c>
      <c r="EN7547" s="87">
        <v>400</v>
      </c>
    </row>
    <row r="7548" spans="137:144" ht="27.6" customHeight="1">
      <c r="EG7548" s="87" t="s">
        <v>2757</v>
      </c>
      <c r="EH7548" s="87" t="s">
        <v>6019</v>
      </c>
      <c r="EI7548" s="87" t="s">
        <v>6020</v>
      </c>
      <c r="EM7548" s="87" t="s">
        <v>2758</v>
      </c>
      <c r="EN7548" s="87">
        <v>350</v>
      </c>
    </row>
    <row r="7549" spans="137:144" ht="27.6" customHeight="1">
      <c r="EG7549" s="87" t="s">
        <v>2757</v>
      </c>
      <c r="EH7549" s="87" t="s">
        <v>6021</v>
      </c>
      <c r="EI7549" s="87" t="s">
        <v>6022</v>
      </c>
      <c r="EM7549" s="87" t="s">
        <v>2758</v>
      </c>
      <c r="EN7549" s="87">
        <v>450</v>
      </c>
    </row>
    <row r="7550" spans="137:144" ht="27.6" customHeight="1">
      <c r="EG7550" s="87" t="s">
        <v>2757</v>
      </c>
      <c r="EH7550" s="87" t="s">
        <v>6023</v>
      </c>
      <c r="EI7550" s="87" t="s">
        <v>4704</v>
      </c>
      <c r="EM7550" s="87" t="s">
        <v>2758</v>
      </c>
      <c r="EN7550" s="87">
        <v>550</v>
      </c>
    </row>
    <row r="7551" spans="137:144" ht="27.6" customHeight="1">
      <c r="EG7551" s="87" t="s">
        <v>2757</v>
      </c>
      <c r="EH7551" s="87" t="s">
        <v>6024</v>
      </c>
      <c r="EI7551" s="87" t="s">
        <v>6025</v>
      </c>
      <c r="EM7551" s="87" t="s">
        <v>2758</v>
      </c>
      <c r="EN7551" s="87">
        <v>400</v>
      </c>
    </row>
    <row r="7552" spans="137:144" ht="27.6" customHeight="1">
      <c r="EG7552" s="87" t="s">
        <v>2757</v>
      </c>
      <c r="EH7552" s="87" t="s">
        <v>6026</v>
      </c>
      <c r="EI7552" s="87" t="s">
        <v>6027</v>
      </c>
      <c r="EM7552" s="87" t="s">
        <v>2758</v>
      </c>
      <c r="EN7552" s="87">
        <v>550</v>
      </c>
    </row>
    <row r="7553" spans="137:144" ht="27.6" customHeight="1">
      <c r="EG7553" s="87" t="s">
        <v>2757</v>
      </c>
      <c r="EH7553" s="87" t="s">
        <v>6028</v>
      </c>
      <c r="EI7553" s="87" t="s">
        <v>6029</v>
      </c>
      <c r="EM7553" s="87" t="s">
        <v>2758</v>
      </c>
      <c r="EN7553" s="87">
        <v>650</v>
      </c>
    </row>
    <row r="7554" spans="137:144" ht="27.6" customHeight="1">
      <c r="EG7554" s="87" t="s">
        <v>2757</v>
      </c>
      <c r="EH7554" s="87" t="s">
        <v>6030</v>
      </c>
      <c r="EI7554" s="87" t="s">
        <v>6031</v>
      </c>
      <c r="EM7554" s="87" t="s">
        <v>2758</v>
      </c>
      <c r="EN7554" s="87">
        <v>800</v>
      </c>
    </row>
    <row r="7555" spans="137:144" ht="27.6" customHeight="1">
      <c r="EG7555" s="87" t="s">
        <v>2757</v>
      </c>
      <c r="EH7555" s="87" t="s">
        <v>6032</v>
      </c>
      <c r="EI7555" s="87" t="s">
        <v>6033</v>
      </c>
      <c r="EM7555" s="87" t="s">
        <v>2758</v>
      </c>
      <c r="EN7555" s="87">
        <v>500</v>
      </c>
    </row>
    <row r="7556" spans="137:144" ht="27.6" customHeight="1">
      <c r="EG7556" s="87" t="s">
        <v>2757</v>
      </c>
      <c r="EH7556" s="87" t="s">
        <v>6034</v>
      </c>
      <c r="EI7556" s="87" t="s">
        <v>4706</v>
      </c>
      <c r="EM7556" s="87" t="s">
        <v>2758</v>
      </c>
      <c r="EN7556" s="87">
        <v>600</v>
      </c>
    </row>
    <row r="7557" spans="137:144" ht="27.6" customHeight="1">
      <c r="EG7557" s="87" t="s">
        <v>2757</v>
      </c>
      <c r="EH7557" s="87" t="s">
        <v>6035</v>
      </c>
      <c r="EI7557" s="87" t="s">
        <v>6036</v>
      </c>
      <c r="EM7557" s="87" t="s">
        <v>2758</v>
      </c>
      <c r="EN7557" s="87">
        <v>700</v>
      </c>
    </row>
    <row r="7558" spans="137:144" ht="27.6" customHeight="1">
      <c r="EG7558" s="87" t="s">
        <v>2757</v>
      </c>
      <c r="EH7558" s="87" t="s">
        <v>6037</v>
      </c>
      <c r="EI7558" s="87" t="s">
        <v>6038</v>
      </c>
      <c r="EM7558" s="87" t="s">
        <v>2758</v>
      </c>
      <c r="EN7558" s="87">
        <v>850</v>
      </c>
    </row>
    <row r="7559" spans="137:144" ht="27.6" customHeight="1">
      <c r="EG7559" s="87" t="s">
        <v>2757</v>
      </c>
      <c r="EH7559" s="87" t="s">
        <v>6039</v>
      </c>
      <c r="EI7559" s="87" t="s">
        <v>6040</v>
      </c>
      <c r="EM7559" s="87" t="s">
        <v>2758</v>
      </c>
      <c r="EN7559" s="87">
        <v>750</v>
      </c>
    </row>
    <row r="7560" spans="137:144" ht="27.6" customHeight="1">
      <c r="EG7560" s="87" t="s">
        <v>2757</v>
      </c>
      <c r="EH7560" s="87" t="s">
        <v>6041</v>
      </c>
      <c r="EI7560" s="87" t="s">
        <v>4712</v>
      </c>
      <c r="EM7560" s="87" t="s">
        <v>2758</v>
      </c>
      <c r="EN7560" s="87">
        <v>750</v>
      </c>
    </row>
    <row r="7561" spans="137:144" ht="27.6" customHeight="1">
      <c r="EG7561" s="87" t="s">
        <v>2757</v>
      </c>
      <c r="EH7561" s="87" t="s">
        <v>6042</v>
      </c>
      <c r="EI7561" s="87" t="s">
        <v>6043</v>
      </c>
      <c r="EM7561" s="87" t="s">
        <v>2758</v>
      </c>
      <c r="EN7561" s="87">
        <v>550</v>
      </c>
    </row>
    <row r="7562" spans="137:144" ht="27.6" customHeight="1">
      <c r="EG7562" s="87" t="s">
        <v>2757</v>
      </c>
      <c r="EH7562" s="87" t="s">
        <v>6044</v>
      </c>
      <c r="EI7562" s="87" t="s">
        <v>4760</v>
      </c>
      <c r="EM7562" s="87" t="s">
        <v>2758</v>
      </c>
      <c r="EN7562" s="87">
        <v>300</v>
      </c>
    </row>
    <row r="7563" spans="137:144" ht="27.6" customHeight="1">
      <c r="EG7563" s="87" t="s">
        <v>2757</v>
      </c>
      <c r="EH7563" s="87" t="s">
        <v>6045</v>
      </c>
      <c r="EI7563" s="87" t="s">
        <v>6046</v>
      </c>
      <c r="EM7563" s="87" t="s">
        <v>2758</v>
      </c>
      <c r="EN7563" s="87">
        <v>250</v>
      </c>
    </row>
    <row r="7564" spans="137:144" ht="27.6" customHeight="1">
      <c r="EG7564" s="87" t="s">
        <v>2757</v>
      </c>
      <c r="EH7564" s="87" t="s">
        <v>6047</v>
      </c>
      <c r="EI7564" s="87" t="s">
        <v>4762</v>
      </c>
      <c r="EM7564" s="87" t="s">
        <v>2758</v>
      </c>
      <c r="EN7564" s="87">
        <v>600</v>
      </c>
    </row>
    <row r="7565" spans="137:144" ht="27.6" customHeight="1">
      <c r="EG7565" s="87" t="s">
        <v>2757</v>
      </c>
      <c r="EH7565" s="87" t="s">
        <v>6048</v>
      </c>
      <c r="EI7565" s="87" t="s">
        <v>6049</v>
      </c>
      <c r="EM7565" s="87" t="s">
        <v>2758</v>
      </c>
      <c r="EN7565" s="87">
        <v>600</v>
      </c>
    </row>
    <row r="7566" spans="137:144" ht="27.6" customHeight="1">
      <c r="EG7566" s="87" t="s">
        <v>2757</v>
      </c>
      <c r="EH7566" s="87" t="s">
        <v>6050</v>
      </c>
      <c r="EI7566" s="87" t="s">
        <v>6051</v>
      </c>
      <c r="EM7566" s="87" t="s">
        <v>2758</v>
      </c>
      <c r="EN7566" s="87">
        <v>650</v>
      </c>
    </row>
    <row r="7567" spans="137:144" ht="27.6" customHeight="1">
      <c r="EG7567" s="87" t="s">
        <v>2757</v>
      </c>
      <c r="EH7567" s="87" t="s">
        <v>6052</v>
      </c>
      <c r="EI7567" s="87" t="s">
        <v>6053</v>
      </c>
      <c r="EM7567" s="87" t="s">
        <v>2758</v>
      </c>
      <c r="EN7567" s="87">
        <v>600</v>
      </c>
    </row>
    <row r="7568" spans="137:144" ht="27.6" customHeight="1">
      <c r="EG7568" s="87" t="s">
        <v>2757</v>
      </c>
      <c r="EH7568" s="87" t="s">
        <v>6054</v>
      </c>
      <c r="EI7568" s="87" t="s">
        <v>6055</v>
      </c>
      <c r="EM7568" s="87" t="s">
        <v>2758</v>
      </c>
      <c r="EN7568" s="87">
        <v>450</v>
      </c>
    </row>
    <row r="7569" spans="137:144" ht="27.6" customHeight="1">
      <c r="EG7569" s="87" t="s">
        <v>2757</v>
      </c>
      <c r="EH7569" s="87" t="s">
        <v>6056</v>
      </c>
      <c r="EI7569" s="87" t="s">
        <v>6057</v>
      </c>
      <c r="EM7569" s="87" t="s">
        <v>2758</v>
      </c>
      <c r="EN7569" s="87">
        <v>600</v>
      </c>
    </row>
    <row r="7570" spans="137:144" ht="27.6" customHeight="1">
      <c r="EG7570" s="87" t="s">
        <v>2757</v>
      </c>
      <c r="EH7570" s="87" t="s">
        <v>6058</v>
      </c>
      <c r="EI7570" s="87" t="s">
        <v>6059</v>
      </c>
      <c r="EM7570" s="87" t="s">
        <v>2758</v>
      </c>
      <c r="EN7570" s="87">
        <v>850</v>
      </c>
    </row>
    <row r="7571" spans="137:144" ht="27.6" customHeight="1">
      <c r="EG7571" s="87" t="s">
        <v>2757</v>
      </c>
      <c r="EH7571" s="87" t="s">
        <v>6060</v>
      </c>
      <c r="EI7571" s="87" t="s">
        <v>6061</v>
      </c>
      <c r="EM7571" s="87" t="s">
        <v>2758</v>
      </c>
      <c r="EN7571" s="87">
        <v>350</v>
      </c>
    </row>
    <row r="7572" spans="137:144" ht="27.6" customHeight="1">
      <c r="EG7572" s="87" t="s">
        <v>2757</v>
      </c>
      <c r="EH7572" s="87" t="s">
        <v>6062</v>
      </c>
      <c r="EI7572" s="87" t="s">
        <v>6063</v>
      </c>
      <c r="EM7572" s="87" t="s">
        <v>2758</v>
      </c>
      <c r="EN7572" s="87">
        <v>500</v>
      </c>
    </row>
    <row r="7573" spans="137:144" ht="27.6" customHeight="1">
      <c r="EG7573" s="87" t="s">
        <v>2757</v>
      </c>
      <c r="EH7573" s="87" t="s">
        <v>6064</v>
      </c>
      <c r="EI7573" s="87" t="s">
        <v>6065</v>
      </c>
      <c r="EM7573" s="87" t="s">
        <v>2758</v>
      </c>
      <c r="EN7573" s="87">
        <v>650</v>
      </c>
    </row>
    <row r="7574" spans="137:144" ht="27.6" customHeight="1">
      <c r="EG7574" s="87" t="s">
        <v>2757</v>
      </c>
      <c r="EH7574" s="87" t="s">
        <v>6066</v>
      </c>
      <c r="EI7574" s="87" t="s">
        <v>6067</v>
      </c>
      <c r="EM7574" s="87" t="s">
        <v>2758</v>
      </c>
      <c r="EN7574" s="87">
        <v>500</v>
      </c>
    </row>
    <row r="7575" spans="137:144" ht="27.6" customHeight="1">
      <c r="EG7575" s="87" t="s">
        <v>2757</v>
      </c>
      <c r="EH7575" s="87" t="s">
        <v>6068</v>
      </c>
      <c r="EI7575" s="87" t="s">
        <v>6069</v>
      </c>
      <c r="EM7575" s="87" t="s">
        <v>2758</v>
      </c>
      <c r="EN7575" s="87">
        <v>600</v>
      </c>
    </row>
    <row r="7576" spans="137:144" ht="27.6" customHeight="1">
      <c r="EG7576" s="87" t="s">
        <v>2757</v>
      </c>
      <c r="EH7576" s="87" t="s">
        <v>6070</v>
      </c>
      <c r="EI7576" s="87" t="s">
        <v>6071</v>
      </c>
      <c r="EM7576" s="87" t="s">
        <v>2758</v>
      </c>
      <c r="EN7576" s="87">
        <v>650</v>
      </c>
    </row>
    <row r="7577" spans="137:144" ht="27.6" customHeight="1">
      <c r="EG7577" s="87" t="s">
        <v>2757</v>
      </c>
      <c r="EH7577" s="87" t="s">
        <v>6072</v>
      </c>
      <c r="EI7577" s="87" t="s">
        <v>6073</v>
      </c>
      <c r="EM7577" s="87" t="s">
        <v>2758</v>
      </c>
      <c r="EN7577" s="87">
        <v>550</v>
      </c>
    </row>
    <row r="7578" spans="137:144" ht="27.6" customHeight="1">
      <c r="EG7578" s="87" t="s">
        <v>2757</v>
      </c>
      <c r="EH7578" s="87" t="s">
        <v>6074</v>
      </c>
      <c r="EI7578" s="87" t="s">
        <v>4758</v>
      </c>
      <c r="EM7578" s="87" t="s">
        <v>2758</v>
      </c>
      <c r="EN7578" s="87">
        <v>500</v>
      </c>
    </row>
    <row r="7579" spans="137:144" ht="27.6" customHeight="1">
      <c r="EG7579" s="87" t="s">
        <v>2757</v>
      </c>
      <c r="EH7579" s="87" t="s">
        <v>6075</v>
      </c>
      <c r="EI7579" s="87" t="s">
        <v>6076</v>
      </c>
      <c r="EM7579" s="87" t="s">
        <v>2758</v>
      </c>
      <c r="EN7579" s="87">
        <v>200</v>
      </c>
    </row>
    <row r="7580" spans="137:144" ht="27.6" customHeight="1">
      <c r="EG7580" s="87" t="s">
        <v>2757</v>
      </c>
      <c r="EH7580" s="87" t="s">
        <v>6077</v>
      </c>
      <c r="EI7580" s="87" t="s">
        <v>4806</v>
      </c>
      <c r="EM7580" s="87" t="s">
        <v>2758</v>
      </c>
      <c r="EN7580" s="87">
        <v>550</v>
      </c>
    </row>
    <row r="7581" spans="137:144" ht="27.6" customHeight="1">
      <c r="EG7581" s="87" t="s">
        <v>2757</v>
      </c>
      <c r="EH7581" s="87" t="s">
        <v>6078</v>
      </c>
      <c r="EI7581" s="87" t="s">
        <v>6079</v>
      </c>
      <c r="EM7581" s="87" t="s">
        <v>2758</v>
      </c>
      <c r="EN7581" s="87">
        <v>450</v>
      </c>
    </row>
    <row r="7582" spans="137:144" ht="27.6" customHeight="1">
      <c r="EG7582" s="87" t="s">
        <v>2757</v>
      </c>
      <c r="EH7582" s="87" t="s">
        <v>6080</v>
      </c>
      <c r="EI7582" s="87" t="s">
        <v>6081</v>
      </c>
      <c r="EM7582" s="87" t="s">
        <v>2758</v>
      </c>
      <c r="EN7582" s="87">
        <v>400</v>
      </c>
    </row>
    <row r="7583" spans="137:144" ht="27.6" customHeight="1">
      <c r="EG7583" s="87" t="s">
        <v>2757</v>
      </c>
      <c r="EH7583" s="87" t="s">
        <v>6082</v>
      </c>
      <c r="EI7583" s="87" t="s">
        <v>4804</v>
      </c>
      <c r="EM7583" s="87" t="s">
        <v>2758</v>
      </c>
      <c r="EN7583" s="87">
        <v>900</v>
      </c>
    </row>
    <row r="7584" spans="137:144" ht="27.6" customHeight="1">
      <c r="EG7584" s="87" t="s">
        <v>2757</v>
      </c>
      <c r="EH7584" s="87" t="s">
        <v>6083</v>
      </c>
      <c r="EI7584" s="87" t="s">
        <v>6084</v>
      </c>
      <c r="EM7584" s="87" t="s">
        <v>2758</v>
      </c>
      <c r="EN7584" s="87">
        <v>500</v>
      </c>
    </row>
    <row r="7585" spans="137:144" ht="27.6" customHeight="1">
      <c r="EG7585" s="87" t="s">
        <v>2757</v>
      </c>
      <c r="EH7585" s="87" t="s">
        <v>6085</v>
      </c>
      <c r="EI7585" s="87" t="s">
        <v>6086</v>
      </c>
      <c r="EM7585" s="87" t="s">
        <v>2758</v>
      </c>
      <c r="EN7585" s="87">
        <v>700</v>
      </c>
    </row>
    <row r="7586" spans="137:144" ht="27.6" customHeight="1">
      <c r="EG7586" s="87" t="s">
        <v>2757</v>
      </c>
      <c r="EH7586" s="87" t="s">
        <v>6087</v>
      </c>
      <c r="EI7586" s="87" t="s">
        <v>6088</v>
      </c>
      <c r="EM7586" s="87" t="s">
        <v>2758</v>
      </c>
      <c r="EN7586" s="87">
        <v>750</v>
      </c>
    </row>
    <row r="7587" spans="137:144" ht="27.6" customHeight="1">
      <c r="EG7587" s="87" t="s">
        <v>2757</v>
      </c>
      <c r="EH7587" s="87" t="s">
        <v>6089</v>
      </c>
      <c r="EI7587" s="87" t="s">
        <v>6090</v>
      </c>
      <c r="EM7587" s="87" t="s">
        <v>2758</v>
      </c>
      <c r="EN7587" s="87">
        <v>700</v>
      </c>
    </row>
    <row r="7588" spans="137:144" ht="27.6" customHeight="1">
      <c r="EG7588" s="87" t="s">
        <v>2757</v>
      </c>
      <c r="EH7588" s="87" t="s">
        <v>6091</v>
      </c>
      <c r="EI7588" s="87" t="s">
        <v>6092</v>
      </c>
      <c r="EM7588" s="87" t="s">
        <v>2758</v>
      </c>
      <c r="EN7588" s="87">
        <v>550</v>
      </c>
    </row>
    <row r="7589" spans="137:144" ht="27.6" customHeight="1">
      <c r="EG7589" s="87" t="s">
        <v>2757</v>
      </c>
      <c r="EH7589" s="87" t="s">
        <v>6093</v>
      </c>
      <c r="EI7589" s="87" t="s">
        <v>6094</v>
      </c>
      <c r="EM7589" s="87" t="s">
        <v>2758</v>
      </c>
      <c r="EN7589" s="87">
        <v>750</v>
      </c>
    </row>
    <row r="7590" spans="137:144" ht="27.6" customHeight="1">
      <c r="EG7590" s="87" t="s">
        <v>2757</v>
      </c>
      <c r="EH7590" s="87" t="s">
        <v>6095</v>
      </c>
      <c r="EI7590" s="87" t="s">
        <v>6096</v>
      </c>
      <c r="EM7590" s="87" t="s">
        <v>2758</v>
      </c>
      <c r="EN7590" s="87">
        <v>500</v>
      </c>
    </row>
    <row r="7591" spans="137:144" ht="27.6" customHeight="1">
      <c r="EG7591" s="87" t="s">
        <v>2757</v>
      </c>
      <c r="EH7591" s="87" t="s">
        <v>6097</v>
      </c>
      <c r="EI7591" s="87" t="s">
        <v>6098</v>
      </c>
      <c r="EM7591" s="87" t="s">
        <v>2758</v>
      </c>
      <c r="EN7591" s="87">
        <v>600</v>
      </c>
    </row>
    <row r="7592" spans="137:144" ht="27.6" customHeight="1">
      <c r="EG7592" s="87" t="s">
        <v>2757</v>
      </c>
      <c r="EH7592" s="87" t="s">
        <v>6099</v>
      </c>
      <c r="EI7592" s="87" t="s">
        <v>6100</v>
      </c>
      <c r="EM7592" s="87" t="s">
        <v>2758</v>
      </c>
      <c r="EN7592" s="87">
        <v>550</v>
      </c>
    </row>
    <row r="7593" spans="137:144" ht="27.6" customHeight="1">
      <c r="EG7593" s="87" t="s">
        <v>2757</v>
      </c>
      <c r="EH7593" s="87" t="s">
        <v>6101</v>
      </c>
      <c r="EI7593" s="87" t="s">
        <v>6102</v>
      </c>
      <c r="EM7593" s="87" t="s">
        <v>2758</v>
      </c>
      <c r="EN7593" s="87">
        <v>900</v>
      </c>
    </row>
    <row r="7594" spans="137:144" ht="27.6" customHeight="1">
      <c r="EG7594" s="87" t="s">
        <v>2757</v>
      </c>
      <c r="EH7594" s="87" t="s">
        <v>6103</v>
      </c>
      <c r="EI7594" s="87" t="s">
        <v>6104</v>
      </c>
      <c r="EM7594" s="87" t="s">
        <v>2758</v>
      </c>
      <c r="EN7594" s="87">
        <v>500</v>
      </c>
    </row>
    <row r="7595" spans="137:144" ht="27.6" customHeight="1">
      <c r="EG7595" s="87" t="s">
        <v>2757</v>
      </c>
      <c r="EH7595" s="87" t="s">
        <v>6105</v>
      </c>
      <c r="EI7595" s="87" t="s">
        <v>6106</v>
      </c>
      <c r="EM7595" s="87" t="s">
        <v>2758</v>
      </c>
      <c r="EN7595" s="87">
        <v>550</v>
      </c>
    </row>
    <row r="7596" spans="137:144" ht="27.6" customHeight="1">
      <c r="EG7596" s="87" t="s">
        <v>2757</v>
      </c>
      <c r="EH7596" s="87" t="s">
        <v>6107</v>
      </c>
      <c r="EI7596" s="87" t="s">
        <v>3807</v>
      </c>
      <c r="EM7596" s="87" t="s">
        <v>2758</v>
      </c>
      <c r="EN7596" s="87">
        <v>450</v>
      </c>
    </row>
    <row r="7597" spans="137:144" ht="27.6" customHeight="1">
      <c r="EG7597" s="87" t="s">
        <v>2757</v>
      </c>
      <c r="EH7597" s="87" t="s">
        <v>6108</v>
      </c>
      <c r="EI7597" s="87" t="s">
        <v>6109</v>
      </c>
      <c r="EM7597" s="87" t="s">
        <v>2758</v>
      </c>
      <c r="EN7597" s="87">
        <v>450</v>
      </c>
    </row>
    <row r="7598" spans="137:144" ht="27.6" customHeight="1">
      <c r="EG7598" s="87" t="s">
        <v>2757</v>
      </c>
      <c r="EH7598" s="87" t="s">
        <v>6110</v>
      </c>
      <c r="EI7598" s="87" t="s">
        <v>3803</v>
      </c>
      <c r="EM7598" s="87" t="s">
        <v>2758</v>
      </c>
      <c r="EN7598" s="87">
        <v>300</v>
      </c>
    </row>
    <row r="7599" spans="137:144" ht="27.6" customHeight="1">
      <c r="EG7599" s="87" t="s">
        <v>2757</v>
      </c>
      <c r="EH7599" s="87" t="s">
        <v>6111</v>
      </c>
      <c r="EI7599" s="87" t="s">
        <v>6112</v>
      </c>
      <c r="EM7599" s="87" t="s">
        <v>2758</v>
      </c>
      <c r="EN7599" s="87">
        <v>700</v>
      </c>
    </row>
    <row r="7600" spans="137:144" ht="27.6" customHeight="1">
      <c r="EG7600" s="87" t="s">
        <v>2757</v>
      </c>
      <c r="EH7600" s="87" t="s">
        <v>6113</v>
      </c>
      <c r="EI7600" s="87" t="s">
        <v>4832</v>
      </c>
      <c r="EM7600" s="87" t="s">
        <v>2758</v>
      </c>
      <c r="EN7600" s="87">
        <v>550</v>
      </c>
    </row>
    <row r="7601" spans="137:144" ht="27.6" customHeight="1">
      <c r="EG7601" s="87" t="s">
        <v>2757</v>
      </c>
      <c r="EH7601" s="87" t="s">
        <v>6114</v>
      </c>
      <c r="EI7601" s="87" t="s">
        <v>6115</v>
      </c>
      <c r="EM7601" s="87" t="s">
        <v>2758</v>
      </c>
      <c r="EN7601" s="87">
        <v>600</v>
      </c>
    </row>
    <row r="7602" spans="137:144" ht="27.6" customHeight="1">
      <c r="EG7602" s="87" t="s">
        <v>2757</v>
      </c>
      <c r="EH7602" s="87" t="s">
        <v>6116</v>
      </c>
      <c r="EI7602" s="87" t="s">
        <v>6117</v>
      </c>
      <c r="EM7602" s="87" t="s">
        <v>2758</v>
      </c>
      <c r="EN7602" s="87">
        <v>1000</v>
      </c>
    </row>
    <row r="7603" spans="137:144" ht="27.6" customHeight="1">
      <c r="EG7603" s="87" t="s">
        <v>2757</v>
      </c>
      <c r="EH7603" s="87" t="s">
        <v>6118</v>
      </c>
      <c r="EI7603" s="87" t="s">
        <v>6119</v>
      </c>
      <c r="EM7603" s="87" t="s">
        <v>2758</v>
      </c>
      <c r="EN7603" s="87">
        <v>650</v>
      </c>
    </row>
    <row r="7604" spans="137:144" ht="27.6" customHeight="1">
      <c r="EG7604" s="87" t="s">
        <v>2757</v>
      </c>
      <c r="EH7604" s="87" t="s">
        <v>6120</v>
      </c>
      <c r="EI7604" s="87" t="s">
        <v>3811</v>
      </c>
      <c r="EM7604" s="87" t="s">
        <v>2758</v>
      </c>
      <c r="EN7604" s="87">
        <v>300</v>
      </c>
    </row>
    <row r="7605" spans="137:144" ht="27.6" customHeight="1">
      <c r="EG7605" s="87" t="s">
        <v>2757</v>
      </c>
      <c r="EH7605" s="87" t="s">
        <v>6121</v>
      </c>
      <c r="EI7605" s="87" t="s">
        <v>4858</v>
      </c>
      <c r="EM7605" s="87" t="s">
        <v>2758</v>
      </c>
      <c r="EN7605" s="87">
        <v>550</v>
      </c>
    </row>
    <row r="7606" spans="137:144" ht="27.6" customHeight="1">
      <c r="EG7606" s="87" t="s">
        <v>2757</v>
      </c>
      <c r="EH7606" s="87" t="s">
        <v>6122</v>
      </c>
      <c r="EI7606" s="87" t="s">
        <v>6123</v>
      </c>
      <c r="EM7606" s="87" t="s">
        <v>2758</v>
      </c>
      <c r="EN7606" s="87">
        <v>550</v>
      </c>
    </row>
    <row r="7607" spans="137:144" ht="27.6" customHeight="1">
      <c r="EG7607" s="87" t="s">
        <v>2757</v>
      </c>
      <c r="EH7607" s="87" t="s">
        <v>6124</v>
      </c>
      <c r="EI7607" s="87" t="s">
        <v>4810</v>
      </c>
      <c r="EM7607" s="87" t="s">
        <v>2758</v>
      </c>
      <c r="EN7607" s="87">
        <v>400</v>
      </c>
    </row>
    <row r="7608" spans="137:144" ht="27.6" customHeight="1">
      <c r="EG7608" s="87" t="s">
        <v>2757</v>
      </c>
      <c r="EH7608" s="87" t="s">
        <v>6125</v>
      </c>
      <c r="EI7608" s="87" t="s">
        <v>6126</v>
      </c>
      <c r="EM7608" s="87" t="s">
        <v>2758</v>
      </c>
      <c r="EN7608" s="87">
        <v>200</v>
      </c>
    </row>
    <row r="7609" spans="137:144" ht="27.6" customHeight="1">
      <c r="EG7609" s="87" t="s">
        <v>2757</v>
      </c>
      <c r="EH7609" s="87" t="s">
        <v>6127</v>
      </c>
      <c r="EI7609" s="87" t="s">
        <v>6128</v>
      </c>
      <c r="EM7609" s="87" t="s">
        <v>2758</v>
      </c>
      <c r="EN7609" s="87">
        <v>700</v>
      </c>
    </row>
    <row r="7610" spans="137:144" ht="27.6" customHeight="1">
      <c r="EG7610" s="87" t="s">
        <v>2757</v>
      </c>
      <c r="EH7610" s="87" t="s">
        <v>6129</v>
      </c>
      <c r="EI7610" s="87" t="s">
        <v>6130</v>
      </c>
      <c r="EM7610" s="87" t="s">
        <v>2758</v>
      </c>
      <c r="EN7610" s="87">
        <v>600</v>
      </c>
    </row>
    <row r="7611" spans="137:144" ht="27.6" customHeight="1">
      <c r="EG7611" s="87" t="s">
        <v>2757</v>
      </c>
      <c r="EH7611" s="87" t="s">
        <v>6131</v>
      </c>
      <c r="EI7611" s="87" t="s">
        <v>6132</v>
      </c>
      <c r="EM7611" s="87" t="s">
        <v>2758</v>
      </c>
      <c r="EN7611" s="87">
        <v>550</v>
      </c>
    </row>
    <row r="7612" spans="137:144" ht="27.6" customHeight="1">
      <c r="EG7612" s="87" t="s">
        <v>2757</v>
      </c>
      <c r="EH7612" s="87" t="s">
        <v>6133</v>
      </c>
      <c r="EI7612" s="87" t="s">
        <v>6134</v>
      </c>
      <c r="EM7612" s="87" t="s">
        <v>2758</v>
      </c>
      <c r="EN7612" s="87">
        <v>400</v>
      </c>
    </row>
    <row r="7613" spans="137:144" ht="27.6" customHeight="1">
      <c r="EG7613" s="87" t="s">
        <v>2757</v>
      </c>
      <c r="EH7613" s="87" t="s">
        <v>6135</v>
      </c>
      <c r="EI7613" s="87" t="s">
        <v>4892</v>
      </c>
      <c r="EM7613" s="87" t="s">
        <v>2758</v>
      </c>
      <c r="EN7613" s="87">
        <v>300</v>
      </c>
    </row>
    <row r="7614" spans="137:144" ht="27.6" customHeight="1">
      <c r="EG7614" s="87" t="s">
        <v>2757</v>
      </c>
      <c r="EH7614" s="87" t="s">
        <v>6136</v>
      </c>
      <c r="EI7614" s="87" t="s">
        <v>6137</v>
      </c>
      <c r="EM7614" s="87" t="s">
        <v>2758</v>
      </c>
      <c r="EN7614" s="87">
        <v>150</v>
      </c>
    </row>
    <row r="7615" spans="137:144" ht="27.6" customHeight="1">
      <c r="EG7615" s="87" t="s">
        <v>2757</v>
      </c>
      <c r="EH7615" s="87" t="s">
        <v>6138</v>
      </c>
      <c r="EI7615" s="87" t="s">
        <v>6139</v>
      </c>
      <c r="EM7615" s="87" t="s">
        <v>2758</v>
      </c>
      <c r="EN7615" s="87">
        <v>300</v>
      </c>
    </row>
    <row r="7616" spans="137:144" ht="27.6" customHeight="1">
      <c r="EG7616" s="87" t="s">
        <v>2757</v>
      </c>
      <c r="EH7616" s="87" t="s">
        <v>6140</v>
      </c>
      <c r="EI7616" s="87" t="s">
        <v>6141</v>
      </c>
      <c r="EM7616" s="87" t="s">
        <v>2758</v>
      </c>
      <c r="EN7616" s="87">
        <v>500</v>
      </c>
    </row>
    <row r="7617" spans="137:144" ht="27.6" customHeight="1">
      <c r="EG7617" s="87" t="s">
        <v>2757</v>
      </c>
      <c r="EH7617" s="87" t="s">
        <v>6142</v>
      </c>
      <c r="EI7617" s="87" t="s">
        <v>6143</v>
      </c>
      <c r="EM7617" s="87" t="s">
        <v>2758</v>
      </c>
      <c r="EN7617" s="87">
        <v>400</v>
      </c>
    </row>
    <row r="7618" spans="137:144" ht="27.6" customHeight="1">
      <c r="EG7618" s="87" t="s">
        <v>2757</v>
      </c>
      <c r="EH7618" s="87" t="s">
        <v>6144</v>
      </c>
      <c r="EI7618" s="87" t="s">
        <v>6145</v>
      </c>
      <c r="EM7618" s="87" t="s">
        <v>2758</v>
      </c>
      <c r="EN7618" s="87">
        <v>800</v>
      </c>
    </row>
    <row r="7619" spans="137:144" ht="27.6" customHeight="1">
      <c r="EG7619" s="87" t="s">
        <v>2757</v>
      </c>
      <c r="EH7619" s="87" t="s">
        <v>6146</v>
      </c>
      <c r="EI7619" s="87" t="s">
        <v>6147</v>
      </c>
      <c r="EM7619" s="87" t="s">
        <v>2758</v>
      </c>
      <c r="EN7619" s="87">
        <v>200</v>
      </c>
    </row>
    <row r="7620" spans="137:144" ht="27.6" customHeight="1">
      <c r="EG7620" s="87" t="s">
        <v>2757</v>
      </c>
      <c r="EH7620" s="87" t="s">
        <v>6148</v>
      </c>
      <c r="EI7620" s="87" t="s">
        <v>6149</v>
      </c>
      <c r="EM7620" s="87" t="s">
        <v>2758</v>
      </c>
      <c r="EN7620" s="87">
        <v>150</v>
      </c>
    </row>
    <row r="7621" spans="137:144" ht="27.6" customHeight="1">
      <c r="EG7621" s="87" t="s">
        <v>2757</v>
      </c>
      <c r="EH7621" s="87" t="s">
        <v>6150</v>
      </c>
      <c r="EI7621" s="87" t="s">
        <v>4886</v>
      </c>
      <c r="EM7621" s="87" t="s">
        <v>2758</v>
      </c>
      <c r="EN7621" s="87">
        <v>350</v>
      </c>
    </row>
    <row r="7622" spans="137:144" ht="27.6" customHeight="1">
      <c r="EG7622" s="87" t="s">
        <v>2757</v>
      </c>
      <c r="EH7622" s="87" t="s">
        <v>6151</v>
      </c>
      <c r="EI7622" s="87" t="s">
        <v>6152</v>
      </c>
      <c r="EM7622" s="87" t="s">
        <v>2758</v>
      </c>
      <c r="EN7622" s="87">
        <v>450</v>
      </c>
    </row>
    <row r="7623" spans="137:144" ht="27.6" customHeight="1">
      <c r="EG7623" s="87" t="s">
        <v>2757</v>
      </c>
      <c r="EH7623" s="87" t="s">
        <v>6153</v>
      </c>
      <c r="EI7623" s="87" t="s">
        <v>6154</v>
      </c>
      <c r="EM7623" s="87" t="s">
        <v>2758</v>
      </c>
      <c r="EN7623" s="87">
        <v>250</v>
      </c>
    </row>
    <row r="7624" spans="137:144" ht="27.6" customHeight="1">
      <c r="EG7624" s="87" t="s">
        <v>2757</v>
      </c>
      <c r="EH7624" s="87" t="s">
        <v>6155</v>
      </c>
      <c r="EI7624" s="87" t="s">
        <v>6156</v>
      </c>
      <c r="EM7624" s="87" t="s">
        <v>2758</v>
      </c>
      <c r="EN7624" s="87">
        <v>250</v>
      </c>
    </row>
    <row r="7625" spans="137:144" ht="27.6" customHeight="1">
      <c r="EG7625" s="87" t="s">
        <v>2757</v>
      </c>
      <c r="EH7625" s="87" t="s">
        <v>6157</v>
      </c>
      <c r="EI7625" s="87" t="s">
        <v>6158</v>
      </c>
      <c r="EM7625" s="87" t="s">
        <v>2758</v>
      </c>
      <c r="EN7625" s="87">
        <v>550</v>
      </c>
    </row>
    <row r="7626" spans="137:144" ht="27.6" customHeight="1">
      <c r="EG7626" s="87" t="s">
        <v>2757</v>
      </c>
      <c r="EH7626" s="87" t="s">
        <v>6159</v>
      </c>
      <c r="EI7626" s="87" t="s">
        <v>4904</v>
      </c>
      <c r="EM7626" s="87" t="s">
        <v>2758</v>
      </c>
      <c r="EN7626" s="87">
        <v>300</v>
      </c>
    </row>
    <row r="7627" spans="137:144" ht="27.6" customHeight="1">
      <c r="EG7627" s="87" t="s">
        <v>2757</v>
      </c>
      <c r="EH7627" s="87" t="s">
        <v>6160</v>
      </c>
      <c r="EI7627" s="87" t="s">
        <v>6161</v>
      </c>
      <c r="EM7627" s="87" t="s">
        <v>2758</v>
      </c>
      <c r="EN7627" s="87">
        <v>450</v>
      </c>
    </row>
    <row r="7628" spans="137:144" ht="27.6" customHeight="1">
      <c r="EG7628" s="87" t="s">
        <v>2757</v>
      </c>
      <c r="EH7628" s="87" t="s">
        <v>6162</v>
      </c>
      <c r="EI7628" s="87" t="s">
        <v>6163</v>
      </c>
      <c r="EM7628" s="87" t="s">
        <v>2758</v>
      </c>
      <c r="EN7628" s="87">
        <v>200</v>
      </c>
    </row>
    <row r="7629" spans="137:144" ht="27.6" customHeight="1">
      <c r="EG7629" s="87" t="s">
        <v>2757</v>
      </c>
      <c r="EH7629" s="87" t="s">
        <v>6164</v>
      </c>
      <c r="EI7629" s="87" t="s">
        <v>6165</v>
      </c>
      <c r="EM7629" s="87" t="s">
        <v>2758</v>
      </c>
      <c r="EN7629" s="87">
        <v>150</v>
      </c>
    </row>
    <row r="7630" spans="137:144" ht="27.6" customHeight="1">
      <c r="EG7630" s="87" t="s">
        <v>2757</v>
      </c>
      <c r="EH7630" s="87" t="s">
        <v>6166</v>
      </c>
      <c r="EI7630" s="87" t="s">
        <v>6167</v>
      </c>
      <c r="EM7630" s="87" t="s">
        <v>2758</v>
      </c>
      <c r="EN7630" s="87">
        <v>200</v>
      </c>
    </row>
    <row r="7631" spans="137:144" ht="27.6" customHeight="1">
      <c r="EG7631" s="87" t="s">
        <v>2757</v>
      </c>
      <c r="EH7631" s="87" t="s">
        <v>6168</v>
      </c>
      <c r="EI7631" s="87" t="s">
        <v>6169</v>
      </c>
      <c r="EM7631" s="87" t="s">
        <v>2758</v>
      </c>
      <c r="EN7631" s="87">
        <v>300</v>
      </c>
    </row>
    <row r="7632" spans="137:144" ht="27.6" customHeight="1">
      <c r="EG7632" s="87" t="s">
        <v>2757</v>
      </c>
      <c r="EH7632" s="87" t="s">
        <v>6170</v>
      </c>
      <c r="EI7632" s="87" t="s">
        <v>6171</v>
      </c>
      <c r="EM7632" s="87" t="s">
        <v>2758</v>
      </c>
      <c r="EN7632" s="87">
        <v>500</v>
      </c>
    </row>
    <row r="7633" spans="137:144" ht="27.6" customHeight="1">
      <c r="EG7633" s="87" t="s">
        <v>2757</v>
      </c>
      <c r="EH7633" s="87" t="s">
        <v>6172</v>
      </c>
      <c r="EI7633" s="87" t="s">
        <v>3839</v>
      </c>
      <c r="EM7633" s="87" t="s">
        <v>2758</v>
      </c>
      <c r="EN7633" s="87">
        <v>650</v>
      </c>
    </row>
    <row r="7634" spans="137:144" ht="27.6" customHeight="1">
      <c r="EG7634" s="87" t="s">
        <v>2757</v>
      </c>
      <c r="EH7634" s="87" t="s">
        <v>6173</v>
      </c>
      <c r="EI7634" s="87" t="s">
        <v>6174</v>
      </c>
      <c r="EM7634" s="87" t="s">
        <v>2758</v>
      </c>
      <c r="EN7634" s="87">
        <v>350</v>
      </c>
    </row>
    <row r="7635" spans="137:144" ht="27.6" customHeight="1">
      <c r="EG7635" s="87" t="s">
        <v>2757</v>
      </c>
      <c r="EH7635" s="87" t="s">
        <v>6175</v>
      </c>
      <c r="EI7635" s="87" t="s">
        <v>6176</v>
      </c>
      <c r="EM7635" s="87" t="s">
        <v>2758</v>
      </c>
      <c r="EN7635" s="87">
        <v>550</v>
      </c>
    </row>
    <row r="7636" spans="137:144" ht="27.6" customHeight="1">
      <c r="EG7636" s="87" t="s">
        <v>2757</v>
      </c>
      <c r="EH7636" s="87" t="s">
        <v>6177</v>
      </c>
      <c r="EI7636" s="87" t="s">
        <v>6178</v>
      </c>
      <c r="EM7636" s="87" t="s">
        <v>2758</v>
      </c>
      <c r="EN7636" s="87">
        <v>500</v>
      </c>
    </row>
    <row r="7637" spans="137:144" ht="27.6" customHeight="1">
      <c r="EG7637" s="87" t="s">
        <v>2757</v>
      </c>
      <c r="EH7637" s="87" t="s">
        <v>4923</v>
      </c>
      <c r="EI7637" s="87" t="s">
        <v>6179</v>
      </c>
      <c r="EM7637" s="87" t="s">
        <v>2758</v>
      </c>
      <c r="EN7637" s="87">
        <v>300</v>
      </c>
    </row>
    <row r="7638" spans="137:144" ht="27.6" customHeight="1">
      <c r="EG7638" s="87" t="s">
        <v>2757</v>
      </c>
      <c r="EH7638" s="87" t="s">
        <v>6180</v>
      </c>
      <c r="EI7638" s="87" t="s">
        <v>6181</v>
      </c>
      <c r="EM7638" s="87" t="s">
        <v>2758</v>
      </c>
      <c r="EN7638" s="87">
        <v>400</v>
      </c>
    </row>
    <row r="7639" spans="137:144" ht="27.6" customHeight="1">
      <c r="EG7639" s="87" t="s">
        <v>2757</v>
      </c>
      <c r="EH7639" s="87" t="s">
        <v>4925</v>
      </c>
      <c r="EI7639" s="87" t="s">
        <v>6182</v>
      </c>
      <c r="EM7639" s="87" t="s">
        <v>2758</v>
      </c>
      <c r="EN7639" s="87">
        <v>400</v>
      </c>
    </row>
    <row r="7640" spans="137:144" ht="27.6" customHeight="1">
      <c r="EG7640" s="87" t="s">
        <v>2757</v>
      </c>
      <c r="EH7640" s="87" t="s">
        <v>4927</v>
      </c>
      <c r="EI7640" s="87" t="s">
        <v>6183</v>
      </c>
      <c r="EM7640" s="87" t="s">
        <v>2758</v>
      </c>
      <c r="EN7640" s="87">
        <v>600</v>
      </c>
    </row>
    <row r="7641" spans="137:144" ht="27.6" customHeight="1">
      <c r="EG7641" s="87" t="s">
        <v>2757</v>
      </c>
      <c r="EH7641" s="87" t="s">
        <v>6184</v>
      </c>
      <c r="EI7641" s="87" t="s">
        <v>6185</v>
      </c>
      <c r="EM7641" s="87" t="s">
        <v>2758</v>
      </c>
      <c r="EN7641" s="87">
        <v>500</v>
      </c>
    </row>
    <row r="7642" spans="137:144" ht="27.6" customHeight="1">
      <c r="EG7642" s="87" t="s">
        <v>2757</v>
      </c>
      <c r="EH7642" s="87" t="s">
        <v>6186</v>
      </c>
      <c r="EI7642" s="87" t="s">
        <v>6187</v>
      </c>
      <c r="EM7642" s="87" t="s">
        <v>2758</v>
      </c>
      <c r="EN7642" s="87">
        <v>1400</v>
      </c>
    </row>
    <row r="7643" spans="137:144" ht="27.6" customHeight="1">
      <c r="EG7643" s="87" t="s">
        <v>2757</v>
      </c>
      <c r="EH7643" s="87" t="s">
        <v>6188</v>
      </c>
      <c r="EI7643" s="87" t="s">
        <v>3859</v>
      </c>
      <c r="EM7643" s="87" t="s">
        <v>2758</v>
      </c>
      <c r="EN7643" s="87">
        <v>750</v>
      </c>
    </row>
    <row r="7644" spans="137:144" ht="27.6" customHeight="1">
      <c r="EG7644" s="87" t="s">
        <v>2757</v>
      </c>
      <c r="EH7644" s="87" t="s">
        <v>6189</v>
      </c>
      <c r="EI7644" s="87" t="s">
        <v>3841</v>
      </c>
      <c r="EM7644" s="87" t="s">
        <v>2758</v>
      </c>
      <c r="EN7644" s="87">
        <v>400</v>
      </c>
    </row>
    <row r="7645" spans="137:144" ht="27.6" customHeight="1">
      <c r="EG7645" s="87" t="s">
        <v>2757</v>
      </c>
      <c r="EH7645" s="87" t="s">
        <v>6190</v>
      </c>
      <c r="EI7645" s="87" t="s">
        <v>3837</v>
      </c>
      <c r="EM7645" s="87" t="s">
        <v>2758</v>
      </c>
      <c r="EN7645" s="87">
        <v>750</v>
      </c>
    </row>
    <row r="7646" spans="137:144" ht="27.6" customHeight="1">
      <c r="EG7646" s="87" t="s">
        <v>2757</v>
      </c>
      <c r="EH7646" s="87" t="s">
        <v>6191</v>
      </c>
      <c r="EI7646" s="87" t="s">
        <v>3853</v>
      </c>
      <c r="EM7646" s="87" t="s">
        <v>2758</v>
      </c>
      <c r="EN7646" s="87">
        <v>950</v>
      </c>
    </row>
    <row r="7647" spans="137:144" ht="27.6" customHeight="1">
      <c r="EG7647" s="87" t="s">
        <v>2757</v>
      </c>
      <c r="EH7647" s="87" t="s">
        <v>6192</v>
      </c>
      <c r="EI7647" s="87" t="s">
        <v>3855</v>
      </c>
      <c r="EM7647" s="87" t="s">
        <v>2758</v>
      </c>
      <c r="EN7647" s="87">
        <v>350</v>
      </c>
    </row>
    <row r="7648" spans="137:144" ht="27.6" customHeight="1">
      <c r="EG7648" s="87" t="s">
        <v>2757</v>
      </c>
      <c r="EH7648" s="87" t="s">
        <v>6193</v>
      </c>
      <c r="EI7648" s="87" t="s">
        <v>3851</v>
      </c>
      <c r="EM7648" s="87" t="s">
        <v>2758</v>
      </c>
      <c r="EN7648" s="87">
        <v>600</v>
      </c>
    </row>
    <row r="7649" spans="137:144" ht="27.6" customHeight="1">
      <c r="EG7649" s="87" t="s">
        <v>2757</v>
      </c>
      <c r="EH7649" s="87" t="s">
        <v>6194</v>
      </c>
      <c r="EI7649" s="87" t="s">
        <v>6195</v>
      </c>
      <c r="EM7649" s="87" t="s">
        <v>2758</v>
      </c>
      <c r="EN7649" s="87">
        <v>500</v>
      </c>
    </row>
    <row r="7650" spans="137:144" ht="27.6" customHeight="1">
      <c r="EG7650" s="87" t="s">
        <v>2757</v>
      </c>
      <c r="EH7650" s="87" t="s">
        <v>6196</v>
      </c>
      <c r="EI7650" s="87" t="s">
        <v>6197</v>
      </c>
      <c r="EM7650" s="87" t="s">
        <v>2758</v>
      </c>
      <c r="EN7650" s="87">
        <v>300</v>
      </c>
    </row>
    <row r="7651" spans="137:144" ht="27.6" customHeight="1">
      <c r="EG7651" s="87" t="s">
        <v>2757</v>
      </c>
      <c r="EH7651" s="87" t="s">
        <v>6198</v>
      </c>
      <c r="EI7651" s="87" t="s">
        <v>3863</v>
      </c>
      <c r="EM7651" s="87" t="s">
        <v>2758</v>
      </c>
      <c r="EN7651" s="87">
        <v>200</v>
      </c>
    </row>
    <row r="7652" spans="137:144" ht="27.6" customHeight="1">
      <c r="EG7652" s="87" t="s">
        <v>2757</v>
      </c>
      <c r="EH7652" s="87" t="s">
        <v>6199</v>
      </c>
      <c r="EI7652" s="87" t="s">
        <v>6200</v>
      </c>
      <c r="EM7652" s="87" t="s">
        <v>2758</v>
      </c>
      <c r="EN7652" s="87">
        <v>300</v>
      </c>
    </row>
    <row r="7653" spans="137:144" ht="27.6" customHeight="1">
      <c r="EG7653" s="87" t="s">
        <v>2757</v>
      </c>
      <c r="EH7653" s="87" t="s">
        <v>6201</v>
      </c>
      <c r="EI7653" s="87" t="s">
        <v>3845</v>
      </c>
      <c r="EM7653" s="87" t="s">
        <v>2758</v>
      </c>
      <c r="EN7653" s="87">
        <v>200</v>
      </c>
    </row>
    <row r="7654" spans="137:144" ht="27.6" customHeight="1">
      <c r="EG7654" s="87" t="s">
        <v>2757</v>
      </c>
      <c r="EH7654" s="87" t="s">
        <v>6202</v>
      </c>
      <c r="EI7654" s="87" t="s">
        <v>3861</v>
      </c>
      <c r="EM7654" s="87" t="s">
        <v>2758</v>
      </c>
      <c r="EN7654" s="87">
        <v>450</v>
      </c>
    </row>
    <row r="7655" spans="137:144" ht="27.6" customHeight="1">
      <c r="EG7655" s="87" t="s">
        <v>2757</v>
      </c>
      <c r="EH7655" s="87" t="s">
        <v>6203</v>
      </c>
      <c r="EI7655" s="87" t="s">
        <v>6204</v>
      </c>
      <c r="EM7655" s="87" t="s">
        <v>2758</v>
      </c>
      <c r="EN7655" s="87">
        <v>600</v>
      </c>
    </row>
    <row r="7656" spans="137:144" ht="27.6" customHeight="1">
      <c r="EG7656" s="87" t="s">
        <v>2757</v>
      </c>
      <c r="EH7656" s="87" t="s">
        <v>6205</v>
      </c>
      <c r="EI7656" s="87" t="s">
        <v>3847</v>
      </c>
      <c r="EM7656" s="87" t="s">
        <v>2758</v>
      </c>
      <c r="EN7656" s="87">
        <v>300</v>
      </c>
    </row>
    <row r="7657" spans="137:144" ht="27.6" customHeight="1">
      <c r="EG7657" s="87" t="s">
        <v>2757</v>
      </c>
      <c r="EH7657" s="87" t="s">
        <v>6206</v>
      </c>
      <c r="EI7657" s="87" t="s">
        <v>3867</v>
      </c>
      <c r="EM7657" s="87" t="s">
        <v>2758</v>
      </c>
      <c r="EN7657" s="87">
        <v>400</v>
      </c>
    </row>
    <row r="7658" spans="137:144" ht="27.6" customHeight="1">
      <c r="EG7658" s="87" t="s">
        <v>2757</v>
      </c>
      <c r="EH7658" s="87" t="s">
        <v>6207</v>
      </c>
      <c r="EI7658" s="87" t="s">
        <v>6208</v>
      </c>
      <c r="EM7658" s="87" t="s">
        <v>2758</v>
      </c>
      <c r="EN7658" s="87">
        <v>300</v>
      </c>
    </row>
    <row r="7659" spans="137:144" ht="27.6" customHeight="1">
      <c r="EG7659" s="87" t="s">
        <v>2757</v>
      </c>
      <c r="EH7659" s="87" t="s">
        <v>6209</v>
      </c>
      <c r="EI7659" s="87" t="s">
        <v>6210</v>
      </c>
      <c r="EM7659" s="87" t="s">
        <v>2758</v>
      </c>
      <c r="EN7659" s="87">
        <v>250</v>
      </c>
    </row>
    <row r="7660" spans="137:144" ht="27.6" customHeight="1">
      <c r="EG7660" s="87" t="s">
        <v>2757</v>
      </c>
      <c r="EH7660" s="87" t="s">
        <v>6211</v>
      </c>
      <c r="EI7660" s="87" t="s">
        <v>6212</v>
      </c>
      <c r="EM7660" s="87" t="s">
        <v>2758</v>
      </c>
      <c r="EN7660" s="87">
        <v>300</v>
      </c>
    </row>
    <row r="7661" spans="137:144" ht="27.6" customHeight="1">
      <c r="EG7661" s="87" t="s">
        <v>2757</v>
      </c>
      <c r="EH7661" s="87" t="s">
        <v>6213</v>
      </c>
      <c r="EI7661" s="87" t="s">
        <v>6214</v>
      </c>
      <c r="EM7661" s="87" t="s">
        <v>2758</v>
      </c>
      <c r="EN7661" s="87">
        <v>400</v>
      </c>
    </row>
    <row r="7662" spans="137:144" ht="27.6" customHeight="1">
      <c r="EG7662" s="87" t="s">
        <v>2757</v>
      </c>
      <c r="EH7662" s="87" t="s">
        <v>6215</v>
      </c>
      <c r="EI7662" s="87" t="s">
        <v>6216</v>
      </c>
      <c r="EM7662" s="87" t="s">
        <v>2758</v>
      </c>
      <c r="EN7662" s="87">
        <v>450</v>
      </c>
    </row>
    <row r="7663" spans="137:144" ht="27.6" customHeight="1">
      <c r="EG7663" s="87" t="s">
        <v>2757</v>
      </c>
      <c r="EH7663" s="87" t="s">
        <v>6217</v>
      </c>
      <c r="EI7663" s="87" t="s">
        <v>6218</v>
      </c>
      <c r="EM7663" s="87" t="s">
        <v>2758</v>
      </c>
      <c r="EN7663" s="87">
        <v>250</v>
      </c>
    </row>
    <row r="7664" spans="137:144" ht="27.6" customHeight="1">
      <c r="EG7664" s="87" t="s">
        <v>2757</v>
      </c>
      <c r="EH7664" s="87" t="s">
        <v>6219</v>
      </c>
      <c r="EI7664" s="87" t="s">
        <v>6220</v>
      </c>
      <c r="EM7664" s="87" t="s">
        <v>2758</v>
      </c>
      <c r="EN7664" s="87">
        <v>400</v>
      </c>
    </row>
    <row r="7665" spans="137:144" ht="27.6" customHeight="1">
      <c r="EG7665" s="87" t="s">
        <v>2757</v>
      </c>
      <c r="EH7665" s="87" t="s">
        <v>6221</v>
      </c>
      <c r="EI7665" s="87" t="s">
        <v>6222</v>
      </c>
      <c r="EM7665" s="87" t="s">
        <v>2758</v>
      </c>
      <c r="EN7665" s="87">
        <v>550</v>
      </c>
    </row>
    <row r="7666" spans="137:144" ht="27.6" customHeight="1">
      <c r="EG7666" s="87" t="s">
        <v>2757</v>
      </c>
      <c r="EH7666" s="87" t="s">
        <v>6223</v>
      </c>
      <c r="EI7666" s="87" t="s">
        <v>6224</v>
      </c>
      <c r="EM7666" s="87" t="s">
        <v>2758</v>
      </c>
      <c r="EN7666" s="87">
        <v>600</v>
      </c>
    </row>
    <row r="7667" spans="137:144" ht="27.6" customHeight="1">
      <c r="EG7667" s="87" t="s">
        <v>2757</v>
      </c>
      <c r="EH7667" s="87" t="s">
        <v>6225</v>
      </c>
      <c r="EI7667" s="87" t="s">
        <v>6226</v>
      </c>
      <c r="EM7667" s="87" t="s">
        <v>2758</v>
      </c>
      <c r="EN7667" s="87">
        <v>500</v>
      </c>
    </row>
    <row r="7668" spans="137:144" ht="27.6" customHeight="1">
      <c r="EG7668" s="87" t="s">
        <v>2757</v>
      </c>
      <c r="EH7668" s="87" t="s">
        <v>6227</v>
      </c>
      <c r="EI7668" s="87" t="s">
        <v>6228</v>
      </c>
      <c r="EM7668" s="87" t="s">
        <v>2758</v>
      </c>
      <c r="EN7668" s="87">
        <v>600</v>
      </c>
    </row>
    <row r="7669" spans="137:144" ht="27.6" customHeight="1">
      <c r="EG7669" s="87" t="s">
        <v>2757</v>
      </c>
      <c r="EH7669" s="87" t="s">
        <v>6229</v>
      </c>
      <c r="EI7669" s="87" t="s">
        <v>6230</v>
      </c>
      <c r="EM7669" s="87" t="s">
        <v>2758</v>
      </c>
      <c r="EN7669" s="87">
        <v>400</v>
      </c>
    </row>
    <row r="7670" spans="137:144" ht="27.6" customHeight="1">
      <c r="EG7670" s="87" t="s">
        <v>2757</v>
      </c>
      <c r="EH7670" s="87" t="s">
        <v>6231</v>
      </c>
      <c r="EI7670" s="87" t="s">
        <v>6232</v>
      </c>
      <c r="EM7670" s="87" t="s">
        <v>2758</v>
      </c>
      <c r="EN7670" s="87">
        <v>450</v>
      </c>
    </row>
    <row r="7671" spans="137:144" ht="27.6" customHeight="1">
      <c r="EG7671" s="87" t="s">
        <v>2757</v>
      </c>
      <c r="EH7671" s="87" t="s">
        <v>6233</v>
      </c>
      <c r="EI7671" s="87" t="s">
        <v>6234</v>
      </c>
      <c r="EM7671" s="87" t="s">
        <v>2758</v>
      </c>
      <c r="EN7671" s="87">
        <v>400</v>
      </c>
    </row>
    <row r="7672" spans="137:144" ht="27.6" customHeight="1">
      <c r="EG7672" s="87" t="s">
        <v>2757</v>
      </c>
      <c r="EH7672" s="87" t="s">
        <v>6235</v>
      </c>
      <c r="EI7672" s="87" t="s">
        <v>6236</v>
      </c>
      <c r="EM7672" s="87" t="s">
        <v>2758</v>
      </c>
      <c r="EN7672" s="87">
        <v>550</v>
      </c>
    </row>
    <row r="7673" spans="137:144" ht="27.6" customHeight="1">
      <c r="EG7673" s="87" t="s">
        <v>2757</v>
      </c>
      <c r="EH7673" s="87" t="s">
        <v>6237</v>
      </c>
      <c r="EI7673" s="87" t="s">
        <v>6238</v>
      </c>
      <c r="EM7673" s="87" t="s">
        <v>2758</v>
      </c>
      <c r="EN7673" s="87">
        <v>400</v>
      </c>
    </row>
    <row r="7674" spans="137:144" ht="27.6" customHeight="1">
      <c r="EG7674" s="87" t="s">
        <v>2757</v>
      </c>
      <c r="EH7674" s="87" t="s">
        <v>6239</v>
      </c>
      <c r="EI7674" s="87" t="s">
        <v>6240</v>
      </c>
      <c r="EM7674" s="87" t="s">
        <v>2758</v>
      </c>
      <c r="EN7674" s="87">
        <v>500</v>
      </c>
    </row>
    <row r="7675" spans="137:144" ht="27.6" customHeight="1">
      <c r="EG7675" s="87" t="s">
        <v>2757</v>
      </c>
      <c r="EH7675" s="87" t="s">
        <v>6241</v>
      </c>
      <c r="EI7675" s="87" t="s">
        <v>6242</v>
      </c>
      <c r="EM7675" s="87" t="s">
        <v>2758</v>
      </c>
      <c r="EN7675" s="87">
        <v>300</v>
      </c>
    </row>
    <row r="7676" spans="137:144" ht="27.6" customHeight="1">
      <c r="EG7676" s="87" t="s">
        <v>2757</v>
      </c>
      <c r="EH7676" s="87" t="s">
        <v>6243</v>
      </c>
      <c r="EI7676" s="87" t="s">
        <v>6244</v>
      </c>
      <c r="EM7676" s="87" t="s">
        <v>2758</v>
      </c>
      <c r="EN7676" s="87">
        <v>650</v>
      </c>
    </row>
    <row r="7677" spans="137:144" ht="27.6" customHeight="1">
      <c r="EG7677" s="87" t="s">
        <v>2757</v>
      </c>
      <c r="EH7677" s="87" t="s">
        <v>6245</v>
      </c>
      <c r="EI7677" s="87" t="s">
        <v>6246</v>
      </c>
      <c r="EM7677" s="87" t="s">
        <v>2758</v>
      </c>
      <c r="EN7677" s="87">
        <v>300</v>
      </c>
    </row>
    <row r="7678" spans="137:144" ht="27.6" customHeight="1">
      <c r="EG7678" s="87" t="s">
        <v>2757</v>
      </c>
      <c r="EH7678" s="87" t="s">
        <v>6247</v>
      </c>
      <c r="EI7678" s="87" t="s">
        <v>6248</v>
      </c>
      <c r="EM7678" s="87" t="s">
        <v>2758</v>
      </c>
      <c r="EN7678" s="87">
        <v>950</v>
      </c>
    </row>
    <row r="7679" spans="137:144" ht="27.6" customHeight="1">
      <c r="EG7679" s="87" t="s">
        <v>2757</v>
      </c>
      <c r="EH7679" s="87" t="s">
        <v>6249</v>
      </c>
      <c r="EI7679" s="87" t="s">
        <v>5009</v>
      </c>
      <c r="EM7679" s="87" t="s">
        <v>2758</v>
      </c>
      <c r="EN7679" s="87">
        <v>450</v>
      </c>
    </row>
    <row r="7680" spans="137:144" ht="27.6" customHeight="1">
      <c r="EG7680" s="87" t="s">
        <v>2757</v>
      </c>
      <c r="EH7680" s="87" t="s">
        <v>6250</v>
      </c>
      <c r="EI7680" s="87" t="s">
        <v>6251</v>
      </c>
      <c r="EM7680" s="87" t="s">
        <v>2758</v>
      </c>
      <c r="EN7680" s="87">
        <v>350</v>
      </c>
    </row>
    <row r="7681" spans="137:144" ht="27.6" customHeight="1">
      <c r="EG7681" s="87" t="s">
        <v>2757</v>
      </c>
      <c r="EH7681" s="87" t="s">
        <v>6252</v>
      </c>
      <c r="EI7681" s="87" t="s">
        <v>6253</v>
      </c>
      <c r="EM7681" s="87" t="s">
        <v>2758</v>
      </c>
      <c r="EN7681" s="87">
        <v>400</v>
      </c>
    </row>
    <row r="7682" spans="137:144" ht="27.6" customHeight="1">
      <c r="EG7682" s="87" t="s">
        <v>2757</v>
      </c>
      <c r="EH7682" s="87" t="s">
        <v>6254</v>
      </c>
      <c r="EI7682" s="87" t="s">
        <v>6255</v>
      </c>
      <c r="EM7682" s="87" t="s">
        <v>2758</v>
      </c>
      <c r="EN7682" s="87">
        <v>450</v>
      </c>
    </row>
    <row r="7683" spans="137:144" ht="27.6" customHeight="1">
      <c r="EG7683" s="87" t="s">
        <v>2757</v>
      </c>
      <c r="EH7683" s="87" t="s">
        <v>6256</v>
      </c>
      <c r="EI7683" s="87" t="s">
        <v>6257</v>
      </c>
      <c r="EM7683" s="87" t="s">
        <v>2758</v>
      </c>
      <c r="EN7683" s="87">
        <v>650</v>
      </c>
    </row>
    <row r="7684" spans="137:144" ht="27.6" customHeight="1">
      <c r="EG7684" s="87" t="s">
        <v>2757</v>
      </c>
      <c r="EH7684" s="87" t="s">
        <v>6258</v>
      </c>
      <c r="EI7684" s="87" t="s">
        <v>6259</v>
      </c>
      <c r="EM7684" s="87" t="s">
        <v>2758</v>
      </c>
      <c r="EN7684" s="87">
        <v>400</v>
      </c>
    </row>
    <row r="7685" spans="137:144" ht="27.6" customHeight="1">
      <c r="EG7685" s="87" t="s">
        <v>2757</v>
      </c>
      <c r="EH7685" s="87" t="s">
        <v>6260</v>
      </c>
      <c r="EI7685" s="87" t="s">
        <v>6261</v>
      </c>
      <c r="EM7685" s="87" t="s">
        <v>2758</v>
      </c>
      <c r="EN7685" s="87">
        <v>600</v>
      </c>
    </row>
    <row r="7686" spans="137:144" ht="27.6" customHeight="1">
      <c r="EG7686" s="87" t="s">
        <v>2757</v>
      </c>
      <c r="EH7686" s="87" t="s">
        <v>6262</v>
      </c>
      <c r="EI7686" s="87" t="s">
        <v>6263</v>
      </c>
      <c r="EM7686" s="87" t="s">
        <v>2758</v>
      </c>
      <c r="EN7686" s="87">
        <v>250</v>
      </c>
    </row>
    <row r="7687" spans="137:144" ht="27.6" customHeight="1">
      <c r="EG7687" s="87" t="s">
        <v>2757</v>
      </c>
      <c r="EH7687" s="87" t="s">
        <v>6264</v>
      </c>
      <c r="EI7687" s="87" t="s">
        <v>6265</v>
      </c>
      <c r="EM7687" s="87" t="s">
        <v>2758</v>
      </c>
      <c r="EN7687" s="87">
        <v>400</v>
      </c>
    </row>
    <row r="7688" spans="137:144" ht="27.6" customHeight="1">
      <c r="EG7688" s="87" t="s">
        <v>2757</v>
      </c>
      <c r="EH7688" s="87" t="s">
        <v>6266</v>
      </c>
      <c r="EI7688" s="87" t="s">
        <v>6267</v>
      </c>
      <c r="EM7688" s="87" t="s">
        <v>2758</v>
      </c>
      <c r="EN7688" s="87">
        <v>450</v>
      </c>
    </row>
    <row r="7689" spans="137:144" ht="27.6" customHeight="1">
      <c r="EG7689" s="87" t="s">
        <v>2757</v>
      </c>
      <c r="EH7689" s="87" t="s">
        <v>6268</v>
      </c>
      <c r="EI7689" s="87" t="s">
        <v>6269</v>
      </c>
      <c r="EM7689" s="87" t="s">
        <v>2758</v>
      </c>
      <c r="EN7689" s="87">
        <v>300</v>
      </c>
    </row>
    <row r="7690" spans="137:144" ht="27.6" customHeight="1">
      <c r="EG7690" s="87" t="s">
        <v>2757</v>
      </c>
      <c r="EH7690" s="87" t="s">
        <v>6270</v>
      </c>
      <c r="EI7690" s="87" t="s">
        <v>6271</v>
      </c>
      <c r="EM7690" s="87" t="s">
        <v>2758</v>
      </c>
      <c r="EN7690" s="87">
        <v>500</v>
      </c>
    </row>
    <row r="7691" spans="137:144" ht="27.6" customHeight="1">
      <c r="EG7691" s="87" t="s">
        <v>2757</v>
      </c>
      <c r="EH7691" s="87" t="s">
        <v>6272</v>
      </c>
      <c r="EI7691" s="87" t="s">
        <v>6273</v>
      </c>
      <c r="EM7691" s="87" t="s">
        <v>2758</v>
      </c>
      <c r="EN7691" s="87">
        <v>200</v>
      </c>
    </row>
    <row r="7692" spans="137:144" ht="27.6" customHeight="1">
      <c r="EG7692" s="87" t="s">
        <v>2757</v>
      </c>
      <c r="EH7692" s="87" t="s">
        <v>6274</v>
      </c>
      <c r="EI7692" s="87" t="s">
        <v>6275</v>
      </c>
      <c r="EM7692" s="87" t="s">
        <v>2758</v>
      </c>
      <c r="EN7692" s="87">
        <v>500</v>
      </c>
    </row>
    <row r="7693" spans="137:144" ht="27.6" customHeight="1">
      <c r="EG7693" s="87" t="s">
        <v>2757</v>
      </c>
      <c r="EH7693" s="87" t="s">
        <v>6276</v>
      </c>
      <c r="EI7693" s="87" t="s">
        <v>6277</v>
      </c>
      <c r="EM7693" s="87" t="s">
        <v>2758</v>
      </c>
      <c r="EN7693" s="87">
        <v>300</v>
      </c>
    </row>
    <row r="7694" spans="137:144" ht="27.6" customHeight="1">
      <c r="EG7694" s="87" t="s">
        <v>2757</v>
      </c>
      <c r="EH7694" s="87" t="s">
        <v>6278</v>
      </c>
      <c r="EI7694" s="87" t="s">
        <v>6279</v>
      </c>
      <c r="EM7694" s="87" t="s">
        <v>2758</v>
      </c>
      <c r="EN7694" s="87">
        <v>300</v>
      </c>
    </row>
    <row r="7695" spans="137:144" ht="27.6" customHeight="1">
      <c r="EG7695" s="87" t="s">
        <v>2757</v>
      </c>
      <c r="EH7695" s="87" t="s">
        <v>6280</v>
      </c>
      <c r="EI7695" s="87" t="s">
        <v>6281</v>
      </c>
      <c r="EM7695" s="87" t="s">
        <v>2758</v>
      </c>
      <c r="EN7695" s="87">
        <v>300</v>
      </c>
    </row>
    <row r="7696" spans="137:144" ht="27.6" customHeight="1">
      <c r="EG7696" s="87" t="s">
        <v>2757</v>
      </c>
      <c r="EH7696" s="87" t="s">
        <v>6282</v>
      </c>
      <c r="EI7696" s="87" t="s">
        <v>6283</v>
      </c>
      <c r="EM7696" s="87" t="s">
        <v>2758</v>
      </c>
      <c r="EN7696" s="87">
        <v>800</v>
      </c>
    </row>
    <row r="7697" spans="137:144" ht="27.6" customHeight="1">
      <c r="EG7697" s="87" t="s">
        <v>2757</v>
      </c>
      <c r="EH7697" s="87" t="s">
        <v>6284</v>
      </c>
      <c r="EI7697" s="87" t="s">
        <v>6285</v>
      </c>
      <c r="EM7697" s="87" t="s">
        <v>2758</v>
      </c>
      <c r="EN7697" s="87">
        <v>400</v>
      </c>
    </row>
    <row r="7698" spans="137:144" ht="27.6" customHeight="1">
      <c r="EG7698" s="87" t="s">
        <v>2757</v>
      </c>
      <c r="EH7698" s="87" t="s">
        <v>6286</v>
      </c>
      <c r="EI7698" s="87" t="s">
        <v>6287</v>
      </c>
      <c r="EM7698" s="87" t="s">
        <v>2758</v>
      </c>
      <c r="EN7698" s="87">
        <v>800</v>
      </c>
    </row>
    <row r="7699" spans="137:144" ht="27.6" customHeight="1">
      <c r="EG7699" s="87" t="s">
        <v>2757</v>
      </c>
      <c r="EH7699" s="87" t="s">
        <v>6288</v>
      </c>
      <c r="EI7699" s="87" t="s">
        <v>6289</v>
      </c>
      <c r="EM7699" s="87" t="s">
        <v>2758</v>
      </c>
      <c r="EN7699" s="87">
        <v>250</v>
      </c>
    </row>
    <row r="7700" spans="137:144" ht="27.6" customHeight="1">
      <c r="EG7700" s="87" t="s">
        <v>2757</v>
      </c>
      <c r="EH7700" s="87" t="s">
        <v>6290</v>
      </c>
      <c r="EI7700" s="87" t="s">
        <v>6291</v>
      </c>
      <c r="EM7700" s="87" t="s">
        <v>2758</v>
      </c>
      <c r="EN7700" s="87">
        <v>500</v>
      </c>
    </row>
    <row r="7701" spans="137:144" ht="27.6" customHeight="1">
      <c r="EG7701" s="87" t="s">
        <v>2757</v>
      </c>
      <c r="EH7701" s="87" t="s">
        <v>6292</v>
      </c>
      <c r="EI7701" s="87" t="s">
        <v>5047</v>
      </c>
      <c r="EM7701" s="87" t="s">
        <v>2758</v>
      </c>
      <c r="EN7701" s="87">
        <v>500</v>
      </c>
    </row>
    <row r="7702" spans="137:144" ht="27.6" customHeight="1">
      <c r="EG7702" s="87" t="s">
        <v>2757</v>
      </c>
      <c r="EH7702" s="87" t="s">
        <v>6293</v>
      </c>
      <c r="EI7702" s="87" t="s">
        <v>6294</v>
      </c>
      <c r="EM7702" s="87" t="s">
        <v>2758</v>
      </c>
      <c r="EN7702" s="87">
        <v>550</v>
      </c>
    </row>
    <row r="7703" spans="137:144" ht="27.6" customHeight="1">
      <c r="EG7703" s="87" t="s">
        <v>2757</v>
      </c>
      <c r="EH7703" s="87" t="s">
        <v>6295</v>
      </c>
      <c r="EI7703" s="87" t="s">
        <v>6296</v>
      </c>
      <c r="EM7703" s="87" t="s">
        <v>2758</v>
      </c>
      <c r="EN7703" s="87">
        <v>450</v>
      </c>
    </row>
    <row r="7704" spans="137:144" ht="27.6" customHeight="1">
      <c r="EG7704" s="87" t="s">
        <v>2757</v>
      </c>
      <c r="EH7704" s="87" t="s">
        <v>6297</v>
      </c>
      <c r="EI7704" s="87" t="s">
        <v>6298</v>
      </c>
      <c r="EM7704" s="87" t="s">
        <v>2758</v>
      </c>
      <c r="EN7704" s="87">
        <v>250</v>
      </c>
    </row>
    <row r="7705" spans="137:144" ht="27.6" customHeight="1">
      <c r="EG7705" s="87" t="s">
        <v>2757</v>
      </c>
      <c r="EH7705" s="87" t="s">
        <v>6299</v>
      </c>
      <c r="EI7705" s="87" t="s">
        <v>6300</v>
      </c>
      <c r="EM7705" s="87" t="s">
        <v>2758</v>
      </c>
      <c r="EN7705" s="87">
        <v>650</v>
      </c>
    </row>
    <row r="7706" spans="137:144" ht="27.6" customHeight="1">
      <c r="EG7706" s="87" t="s">
        <v>2757</v>
      </c>
      <c r="EH7706" s="87" t="s">
        <v>6301</v>
      </c>
      <c r="EI7706" s="87" t="s">
        <v>6302</v>
      </c>
      <c r="EM7706" s="87" t="s">
        <v>2758</v>
      </c>
      <c r="EN7706" s="87">
        <v>400</v>
      </c>
    </row>
    <row r="7707" spans="137:144" ht="27.6" customHeight="1">
      <c r="EG7707" s="87" t="s">
        <v>2757</v>
      </c>
      <c r="EH7707" s="87" t="s">
        <v>6303</v>
      </c>
      <c r="EI7707" s="87" t="s">
        <v>6304</v>
      </c>
      <c r="EM7707" s="87" t="s">
        <v>2758</v>
      </c>
      <c r="EN7707" s="87">
        <v>450</v>
      </c>
    </row>
    <row r="7708" spans="137:144" ht="27.6" customHeight="1">
      <c r="EG7708" s="87" t="s">
        <v>2757</v>
      </c>
      <c r="EH7708" s="87" t="s">
        <v>6305</v>
      </c>
      <c r="EI7708" s="87" t="s">
        <v>6306</v>
      </c>
      <c r="EM7708" s="87" t="s">
        <v>2758</v>
      </c>
      <c r="EN7708" s="87">
        <v>250</v>
      </c>
    </row>
    <row r="7709" spans="137:144" ht="27.6" customHeight="1">
      <c r="EG7709" s="87" t="s">
        <v>2757</v>
      </c>
      <c r="EH7709" s="87" t="s">
        <v>6307</v>
      </c>
      <c r="EI7709" s="87" t="s">
        <v>6308</v>
      </c>
      <c r="EM7709" s="87" t="s">
        <v>2758</v>
      </c>
      <c r="EN7709" s="87">
        <v>150</v>
      </c>
    </row>
    <row r="7710" spans="137:144" ht="27.6" customHeight="1">
      <c r="EG7710" s="87" t="s">
        <v>2757</v>
      </c>
      <c r="EH7710" s="87" t="s">
        <v>6309</v>
      </c>
      <c r="EI7710" s="87" t="s">
        <v>6310</v>
      </c>
      <c r="EM7710" s="87" t="s">
        <v>2758</v>
      </c>
      <c r="EN7710" s="87">
        <v>250</v>
      </c>
    </row>
    <row r="7711" spans="137:144" ht="27.6" customHeight="1">
      <c r="EG7711" s="87" t="s">
        <v>2757</v>
      </c>
      <c r="EH7711" s="87" t="s">
        <v>6311</v>
      </c>
      <c r="EI7711" s="87" t="s">
        <v>6312</v>
      </c>
      <c r="EM7711" s="87" t="s">
        <v>2758</v>
      </c>
      <c r="EN7711" s="87">
        <v>200</v>
      </c>
    </row>
    <row r="7712" spans="137:144" ht="27.6" customHeight="1">
      <c r="EG7712" s="87" t="s">
        <v>2757</v>
      </c>
      <c r="EH7712" s="87" t="s">
        <v>6313</v>
      </c>
      <c r="EI7712" s="87" t="s">
        <v>6314</v>
      </c>
      <c r="EM7712" s="87" t="s">
        <v>2758</v>
      </c>
      <c r="EN7712" s="87">
        <v>400</v>
      </c>
    </row>
    <row r="7713" spans="137:144" ht="27.6" customHeight="1">
      <c r="EG7713" s="87" t="s">
        <v>2757</v>
      </c>
      <c r="EH7713" s="87" t="s">
        <v>6315</v>
      </c>
      <c r="EI7713" s="87" t="s">
        <v>6316</v>
      </c>
      <c r="EM7713" s="87" t="s">
        <v>2758</v>
      </c>
      <c r="EN7713" s="87">
        <v>250</v>
      </c>
    </row>
    <row r="7714" spans="137:144" ht="27.6" customHeight="1">
      <c r="EG7714" s="87" t="s">
        <v>2757</v>
      </c>
      <c r="EH7714" s="87" t="s">
        <v>6317</v>
      </c>
      <c r="EI7714" s="87" t="s">
        <v>6318</v>
      </c>
      <c r="EM7714" s="87" t="s">
        <v>2758</v>
      </c>
      <c r="EN7714" s="87">
        <v>300</v>
      </c>
    </row>
    <row r="7715" spans="137:144" ht="27.6" customHeight="1">
      <c r="EG7715" s="87" t="s">
        <v>2757</v>
      </c>
      <c r="EH7715" s="87" t="s">
        <v>6319</v>
      </c>
      <c r="EI7715" s="87" t="s">
        <v>6320</v>
      </c>
      <c r="EM7715" s="87" t="s">
        <v>2758</v>
      </c>
      <c r="EN7715" s="87">
        <v>300</v>
      </c>
    </row>
    <row r="7716" spans="137:144" ht="27.6" customHeight="1">
      <c r="EG7716" s="87" t="s">
        <v>2757</v>
      </c>
      <c r="EH7716" s="87" t="s">
        <v>6321</v>
      </c>
      <c r="EI7716" s="87" t="s">
        <v>6322</v>
      </c>
      <c r="EM7716" s="87" t="s">
        <v>2758</v>
      </c>
      <c r="EN7716" s="87">
        <v>250</v>
      </c>
    </row>
    <row r="7717" spans="137:144" ht="27.6" customHeight="1">
      <c r="EG7717" s="87" t="s">
        <v>2757</v>
      </c>
      <c r="EH7717" s="87" t="s">
        <v>6323</v>
      </c>
      <c r="EI7717" s="87" t="s">
        <v>6324</v>
      </c>
      <c r="EM7717" s="87" t="s">
        <v>2758</v>
      </c>
      <c r="EN7717" s="87">
        <v>150</v>
      </c>
    </row>
    <row r="7718" spans="137:144" ht="27.6" customHeight="1">
      <c r="EG7718" s="87" t="s">
        <v>2757</v>
      </c>
      <c r="EH7718" s="87" t="s">
        <v>3094</v>
      </c>
      <c r="EI7718" s="87" t="s">
        <v>6325</v>
      </c>
      <c r="EM7718" s="87" t="s">
        <v>2758</v>
      </c>
      <c r="EN7718" s="87">
        <v>450</v>
      </c>
    </row>
    <row r="7719" spans="137:144" ht="27.6" customHeight="1">
      <c r="EG7719" s="87" t="s">
        <v>2757</v>
      </c>
      <c r="EH7719" s="87" t="s">
        <v>3096</v>
      </c>
      <c r="EI7719" s="87" t="s">
        <v>6326</v>
      </c>
      <c r="EM7719" s="87" t="s">
        <v>2758</v>
      </c>
      <c r="EN7719" s="87">
        <v>300</v>
      </c>
    </row>
    <row r="7720" spans="137:144" ht="27.6" customHeight="1">
      <c r="EG7720" s="87" t="s">
        <v>2757</v>
      </c>
      <c r="EH7720" s="87" t="s">
        <v>6327</v>
      </c>
      <c r="EI7720" s="87" t="s">
        <v>6328</v>
      </c>
      <c r="EM7720" s="87" t="s">
        <v>2758</v>
      </c>
      <c r="EN7720" s="87">
        <v>300</v>
      </c>
    </row>
    <row r="7721" spans="137:144" ht="27.6" customHeight="1">
      <c r="EG7721" s="87" t="s">
        <v>2757</v>
      </c>
      <c r="EH7721" s="87" t="s">
        <v>6329</v>
      </c>
      <c r="EI7721" s="87" t="s">
        <v>6330</v>
      </c>
      <c r="EM7721" s="87" t="s">
        <v>2758</v>
      </c>
      <c r="EN7721" s="87">
        <v>200</v>
      </c>
    </row>
    <row r="7722" spans="137:144" ht="27.6" customHeight="1">
      <c r="EG7722" s="87" t="s">
        <v>2757</v>
      </c>
      <c r="EH7722" s="87" t="s">
        <v>6331</v>
      </c>
      <c r="EI7722" s="87" t="s">
        <v>6332</v>
      </c>
      <c r="EM7722" s="87" t="s">
        <v>2758</v>
      </c>
      <c r="EN7722" s="87">
        <v>150</v>
      </c>
    </row>
    <row r="7723" spans="137:144" ht="27.6" customHeight="1">
      <c r="EG7723" s="87" t="s">
        <v>2757</v>
      </c>
      <c r="EH7723" s="87" t="s">
        <v>3098</v>
      </c>
      <c r="EI7723" s="87" t="s">
        <v>6333</v>
      </c>
      <c r="EM7723" s="87" t="s">
        <v>2758</v>
      </c>
      <c r="EN7723" s="87">
        <v>100</v>
      </c>
    </row>
    <row r="7724" spans="137:144" ht="27.6" customHeight="1">
      <c r="EG7724" s="87" t="s">
        <v>2757</v>
      </c>
      <c r="EH7724" s="87" t="s">
        <v>6334</v>
      </c>
      <c r="EI7724" s="87" t="s">
        <v>6335</v>
      </c>
      <c r="EM7724" s="87" t="s">
        <v>2758</v>
      </c>
      <c r="EN7724" s="87">
        <v>200</v>
      </c>
    </row>
    <row r="7725" spans="137:144" ht="27.6" customHeight="1">
      <c r="EG7725" s="87" t="s">
        <v>2757</v>
      </c>
      <c r="EH7725" s="87" t="s">
        <v>6336</v>
      </c>
      <c r="EI7725" s="87" t="s">
        <v>6337</v>
      </c>
      <c r="EM7725" s="87" t="s">
        <v>2758</v>
      </c>
      <c r="EN7725" s="87">
        <v>550</v>
      </c>
    </row>
    <row r="7726" spans="137:144" ht="27.6" customHeight="1">
      <c r="EG7726" s="87" t="s">
        <v>2757</v>
      </c>
      <c r="EH7726" s="87" t="s">
        <v>6338</v>
      </c>
      <c r="EI7726" s="87" t="s">
        <v>6339</v>
      </c>
      <c r="EM7726" s="87" t="s">
        <v>2758</v>
      </c>
      <c r="EN7726" s="87">
        <v>450</v>
      </c>
    </row>
    <row r="7727" spans="137:144" ht="27.6" customHeight="1">
      <c r="EG7727" s="87" t="s">
        <v>2757</v>
      </c>
      <c r="EH7727" s="87" t="s">
        <v>6340</v>
      </c>
      <c r="EI7727" s="87" t="s">
        <v>6341</v>
      </c>
      <c r="EM7727" s="87" t="s">
        <v>2758</v>
      </c>
      <c r="EN7727" s="87">
        <v>350</v>
      </c>
    </row>
    <row r="7728" spans="137:144" ht="27.6" customHeight="1">
      <c r="EG7728" s="87" t="s">
        <v>2757</v>
      </c>
      <c r="EH7728" s="87" t="s">
        <v>6342</v>
      </c>
      <c r="EI7728" s="87" t="s">
        <v>6343</v>
      </c>
      <c r="EM7728" s="87" t="s">
        <v>2758</v>
      </c>
      <c r="EN7728" s="87">
        <v>450</v>
      </c>
    </row>
    <row r="7729" spans="137:144" ht="27.6" customHeight="1">
      <c r="EG7729" s="87" t="s">
        <v>2757</v>
      </c>
      <c r="EH7729" s="87" t="s">
        <v>6344</v>
      </c>
      <c r="EI7729" s="87" t="s">
        <v>6345</v>
      </c>
      <c r="EM7729" s="87" t="s">
        <v>2758</v>
      </c>
      <c r="EN7729" s="87">
        <v>400</v>
      </c>
    </row>
    <row r="7730" spans="137:144" ht="27.6" customHeight="1">
      <c r="EG7730" s="87" t="s">
        <v>2757</v>
      </c>
      <c r="EH7730" s="87" t="s">
        <v>6346</v>
      </c>
      <c r="EI7730" s="87" t="s">
        <v>6347</v>
      </c>
      <c r="EM7730" s="87" t="s">
        <v>2758</v>
      </c>
      <c r="EN7730" s="87">
        <v>450</v>
      </c>
    </row>
    <row r="7731" spans="137:144" ht="27.6" customHeight="1">
      <c r="EG7731" s="87" t="s">
        <v>2757</v>
      </c>
      <c r="EH7731" s="87" t="s">
        <v>6348</v>
      </c>
      <c r="EI7731" s="87" t="s">
        <v>3873</v>
      </c>
      <c r="EM7731" s="87" t="s">
        <v>2758</v>
      </c>
      <c r="EN7731" s="87">
        <v>600</v>
      </c>
    </row>
    <row r="7732" spans="137:144" ht="27.6" customHeight="1">
      <c r="EG7732" s="87" t="s">
        <v>2757</v>
      </c>
      <c r="EH7732" s="87" t="s">
        <v>6349</v>
      </c>
      <c r="EI7732" s="87" t="s">
        <v>5095</v>
      </c>
      <c r="EM7732" s="87" t="s">
        <v>2758</v>
      </c>
      <c r="EN7732" s="87">
        <v>1200</v>
      </c>
    </row>
    <row r="7733" spans="137:144" ht="27.6" customHeight="1">
      <c r="EG7733" s="87" t="s">
        <v>2757</v>
      </c>
      <c r="EH7733" s="87" t="s">
        <v>6350</v>
      </c>
      <c r="EI7733" s="87" t="s">
        <v>6351</v>
      </c>
      <c r="EM7733" s="87" t="s">
        <v>2758</v>
      </c>
      <c r="EN7733" s="87">
        <v>800</v>
      </c>
    </row>
    <row r="7734" spans="137:144" ht="27.6" customHeight="1">
      <c r="EG7734" s="87" t="s">
        <v>2757</v>
      </c>
      <c r="EH7734" s="87" t="s">
        <v>6352</v>
      </c>
      <c r="EI7734" s="87" t="s">
        <v>3119</v>
      </c>
      <c r="EM7734" s="87" t="s">
        <v>2758</v>
      </c>
      <c r="EN7734" s="87">
        <v>1100</v>
      </c>
    </row>
    <row r="7735" spans="137:144" ht="27.6" customHeight="1">
      <c r="EG7735" s="87" t="s">
        <v>2757</v>
      </c>
      <c r="EH7735" s="87" t="s">
        <v>6353</v>
      </c>
      <c r="EI7735" s="87" t="s">
        <v>6354</v>
      </c>
      <c r="EM7735" s="87" t="s">
        <v>2758</v>
      </c>
      <c r="EN7735" s="87">
        <v>800</v>
      </c>
    </row>
    <row r="7736" spans="137:144" ht="27.6" customHeight="1">
      <c r="EG7736" s="87" t="s">
        <v>2757</v>
      </c>
      <c r="EH7736" s="87" t="s">
        <v>6355</v>
      </c>
      <c r="EI7736" s="87" t="s">
        <v>6356</v>
      </c>
      <c r="EM7736" s="87" t="s">
        <v>2758</v>
      </c>
      <c r="EN7736" s="87">
        <v>900</v>
      </c>
    </row>
    <row r="7737" spans="137:144" ht="27.6" customHeight="1">
      <c r="EG7737" s="87" t="s">
        <v>2757</v>
      </c>
      <c r="EH7737" s="87" t="s">
        <v>6357</v>
      </c>
      <c r="EI7737" s="87" t="s">
        <v>6358</v>
      </c>
      <c r="EM7737" s="87" t="s">
        <v>2758</v>
      </c>
      <c r="EN7737" s="87">
        <v>350</v>
      </c>
    </row>
    <row r="7738" spans="137:144" ht="27.6" customHeight="1">
      <c r="EG7738" s="87" t="s">
        <v>2757</v>
      </c>
      <c r="EH7738" s="87" t="s">
        <v>6359</v>
      </c>
      <c r="EI7738" s="87" t="s">
        <v>6360</v>
      </c>
      <c r="EM7738" s="87" t="s">
        <v>2758</v>
      </c>
      <c r="EN7738" s="87">
        <v>450</v>
      </c>
    </row>
    <row r="7739" spans="137:144" ht="27.6" customHeight="1">
      <c r="EG7739" s="87" t="s">
        <v>2757</v>
      </c>
      <c r="EH7739" s="87" t="s">
        <v>6361</v>
      </c>
      <c r="EI7739" s="87" t="s">
        <v>6362</v>
      </c>
      <c r="EM7739" s="87" t="s">
        <v>2758</v>
      </c>
      <c r="EN7739" s="87">
        <v>150</v>
      </c>
    </row>
    <row r="7740" spans="137:144" ht="27.6" customHeight="1">
      <c r="EG7740" s="87" t="s">
        <v>2757</v>
      </c>
      <c r="EH7740" s="87" t="s">
        <v>6363</v>
      </c>
      <c r="EI7740" s="87" t="s">
        <v>6364</v>
      </c>
      <c r="EM7740" s="87" t="s">
        <v>2758</v>
      </c>
      <c r="EN7740" s="87">
        <v>700</v>
      </c>
    </row>
    <row r="7741" spans="137:144" ht="27.6" customHeight="1">
      <c r="EG7741" s="87" t="s">
        <v>2757</v>
      </c>
      <c r="EH7741" s="87" t="s">
        <v>6365</v>
      </c>
      <c r="EI7741" s="87" t="s">
        <v>3131</v>
      </c>
      <c r="EM7741" s="87" t="s">
        <v>2758</v>
      </c>
      <c r="EN7741" s="87">
        <v>450</v>
      </c>
    </row>
    <row r="7742" spans="137:144" ht="27.6" customHeight="1">
      <c r="EG7742" s="87" t="s">
        <v>2757</v>
      </c>
      <c r="EH7742" s="87" t="s">
        <v>6366</v>
      </c>
      <c r="EI7742" s="87" t="s">
        <v>6367</v>
      </c>
      <c r="EM7742" s="87" t="s">
        <v>2758</v>
      </c>
      <c r="EN7742" s="87">
        <v>550</v>
      </c>
    </row>
    <row r="7743" spans="137:144" ht="27.6" customHeight="1">
      <c r="EG7743" s="87" t="s">
        <v>2757</v>
      </c>
      <c r="EH7743" s="87" t="s">
        <v>6368</v>
      </c>
      <c r="EI7743" s="87" t="s">
        <v>5105</v>
      </c>
      <c r="EM7743" s="87" t="s">
        <v>2758</v>
      </c>
      <c r="EN7743" s="87">
        <v>200</v>
      </c>
    </row>
    <row r="7744" spans="137:144" ht="27.6" customHeight="1">
      <c r="EG7744" s="87" t="s">
        <v>2757</v>
      </c>
      <c r="EH7744" s="87" t="s">
        <v>6369</v>
      </c>
      <c r="EI7744" s="87" t="s">
        <v>6370</v>
      </c>
      <c r="EM7744" s="87" t="s">
        <v>2758</v>
      </c>
      <c r="EN7744" s="87">
        <v>1000</v>
      </c>
    </row>
    <row r="7745" spans="137:144" ht="27.6" customHeight="1">
      <c r="EG7745" s="87" t="s">
        <v>2757</v>
      </c>
      <c r="EH7745" s="87" t="s">
        <v>6371</v>
      </c>
      <c r="EI7745" s="87" t="s">
        <v>6372</v>
      </c>
      <c r="EM7745" s="87" t="s">
        <v>2758</v>
      </c>
      <c r="EN7745" s="87">
        <v>500</v>
      </c>
    </row>
    <row r="7746" spans="137:144" ht="27.6" customHeight="1">
      <c r="EG7746" s="87" t="s">
        <v>2757</v>
      </c>
      <c r="EH7746" s="87" t="s">
        <v>6373</v>
      </c>
      <c r="EI7746" s="87" t="s">
        <v>6374</v>
      </c>
      <c r="EM7746" s="87" t="s">
        <v>2758</v>
      </c>
      <c r="EN7746" s="87">
        <v>450</v>
      </c>
    </row>
    <row r="7747" spans="137:144" ht="27.6" customHeight="1">
      <c r="EG7747" s="87" t="s">
        <v>2757</v>
      </c>
      <c r="EH7747" s="87" t="s">
        <v>6375</v>
      </c>
      <c r="EI7747" s="87" t="s">
        <v>3129</v>
      </c>
      <c r="EM7747" s="87" t="s">
        <v>2758</v>
      </c>
      <c r="EN7747" s="87">
        <v>450</v>
      </c>
    </row>
    <row r="7748" spans="137:144" ht="27.6" customHeight="1">
      <c r="EG7748" s="87" t="s">
        <v>2757</v>
      </c>
      <c r="EH7748" s="87" t="s">
        <v>6376</v>
      </c>
      <c r="EI7748" s="87" t="s">
        <v>6377</v>
      </c>
      <c r="EM7748" s="87" t="s">
        <v>2758</v>
      </c>
      <c r="EN7748" s="87">
        <v>450</v>
      </c>
    </row>
    <row r="7749" spans="137:144" ht="27.6" customHeight="1">
      <c r="EG7749" s="87" t="s">
        <v>2757</v>
      </c>
      <c r="EH7749" s="87" t="s">
        <v>6378</v>
      </c>
      <c r="EI7749" s="87" t="s">
        <v>6379</v>
      </c>
      <c r="EM7749" s="87" t="s">
        <v>2758</v>
      </c>
      <c r="EN7749" s="87">
        <v>300</v>
      </c>
    </row>
    <row r="7750" spans="137:144" ht="27.6" customHeight="1">
      <c r="EG7750" s="87" t="s">
        <v>2757</v>
      </c>
      <c r="EH7750" s="87" t="s">
        <v>6380</v>
      </c>
      <c r="EI7750" s="87" t="s">
        <v>6381</v>
      </c>
      <c r="EM7750" s="87" t="s">
        <v>2758</v>
      </c>
      <c r="EN7750" s="87">
        <v>300</v>
      </c>
    </row>
    <row r="7751" spans="137:144" ht="27.6" customHeight="1">
      <c r="EG7751" s="87" t="s">
        <v>2757</v>
      </c>
      <c r="EH7751" s="87" t="s">
        <v>6382</v>
      </c>
      <c r="EI7751" s="87" t="s">
        <v>6383</v>
      </c>
      <c r="EM7751" s="87" t="s">
        <v>2758</v>
      </c>
      <c r="EN7751" s="87">
        <v>450</v>
      </c>
    </row>
    <row r="7752" spans="137:144" ht="27.6" customHeight="1">
      <c r="EG7752" s="87" t="s">
        <v>2757</v>
      </c>
      <c r="EH7752" s="87" t="s">
        <v>6384</v>
      </c>
      <c r="EI7752" s="87" t="s">
        <v>6385</v>
      </c>
      <c r="EM7752" s="87" t="s">
        <v>2758</v>
      </c>
      <c r="EN7752" s="87">
        <v>950</v>
      </c>
    </row>
    <row r="7753" spans="137:144" ht="27.6" customHeight="1">
      <c r="EG7753" s="87" t="s">
        <v>2757</v>
      </c>
      <c r="EH7753" s="87" t="s">
        <v>6386</v>
      </c>
      <c r="EI7753" s="87" t="s">
        <v>6387</v>
      </c>
      <c r="EM7753" s="87" t="s">
        <v>2758</v>
      </c>
      <c r="EN7753" s="87">
        <v>550</v>
      </c>
    </row>
    <row r="7754" spans="137:144" ht="27.6" customHeight="1">
      <c r="EG7754" s="87" t="s">
        <v>2757</v>
      </c>
      <c r="EH7754" s="87" t="s">
        <v>6388</v>
      </c>
      <c r="EI7754" s="87" t="s">
        <v>6389</v>
      </c>
      <c r="EM7754" s="87" t="s">
        <v>2758</v>
      </c>
      <c r="EN7754" s="87">
        <v>400</v>
      </c>
    </row>
    <row r="7755" spans="137:144" ht="27.6" customHeight="1">
      <c r="EG7755" s="87" t="s">
        <v>2757</v>
      </c>
      <c r="EH7755" s="87" t="s">
        <v>6390</v>
      </c>
      <c r="EI7755" s="87" t="s">
        <v>6391</v>
      </c>
      <c r="EM7755" s="87" t="s">
        <v>2758</v>
      </c>
      <c r="EN7755" s="87">
        <v>600</v>
      </c>
    </row>
    <row r="7756" spans="137:144" ht="27.6" customHeight="1">
      <c r="EG7756" s="87" t="s">
        <v>2757</v>
      </c>
      <c r="EH7756" s="87" t="s">
        <v>6392</v>
      </c>
      <c r="EI7756" s="87" t="s">
        <v>6393</v>
      </c>
      <c r="EM7756" s="87" t="s">
        <v>2758</v>
      </c>
      <c r="EN7756" s="87">
        <v>650</v>
      </c>
    </row>
    <row r="7757" spans="137:144" ht="27.6" customHeight="1">
      <c r="EG7757" s="87" t="s">
        <v>2757</v>
      </c>
      <c r="EH7757" s="87" t="s">
        <v>6394</v>
      </c>
      <c r="EI7757" s="87" t="s">
        <v>6395</v>
      </c>
      <c r="EM7757" s="87" t="s">
        <v>2758</v>
      </c>
      <c r="EN7757" s="87">
        <v>500</v>
      </c>
    </row>
    <row r="7758" spans="137:144" ht="27.6" customHeight="1">
      <c r="EG7758" s="87" t="s">
        <v>2757</v>
      </c>
      <c r="EH7758" s="87" t="s">
        <v>6396</v>
      </c>
      <c r="EI7758" s="87" t="s">
        <v>6397</v>
      </c>
      <c r="EM7758" s="87" t="s">
        <v>2758</v>
      </c>
      <c r="EN7758" s="87">
        <v>800</v>
      </c>
    </row>
    <row r="7759" spans="137:144" ht="27.6" customHeight="1">
      <c r="EG7759" s="87" t="s">
        <v>2757</v>
      </c>
      <c r="EH7759" s="87" t="s">
        <v>6398</v>
      </c>
      <c r="EI7759" s="87" t="s">
        <v>6399</v>
      </c>
      <c r="EM7759" s="87" t="s">
        <v>2758</v>
      </c>
      <c r="EN7759" s="87">
        <v>450</v>
      </c>
    </row>
    <row r="7760" spans="137:144" ht="27.6" customHeight="1">
      <c r="EG7760" s="87" t="s">
        <v>2757</v>
      </c>
      <c r="EH7760" s="87" t="s">
        <v>6400</v>
      </c>
      <c r="EI7760" s="87" t="s">
        <v>6401</v>
      </c>
      <c r="EM7760" s="87" t="s">
        <v>2758</v>
      </c>
      <c r="EN7760" s="87">
        <v>500</v>
      </c>
    </row>
    <row r="7761" spans="137:144" ht="27.6" customHeight="1">
      <c r="EG7761" s="87" t="s">
        <v>2757</v>
      </c>
      <c r="EH7761" s="87" t="s">
        <v>6402</v>
      </c>
      <c r="EI7761" s="87" t="s">
        <v>6403</v>
      </c>
      <c r="EM7761" s="87" t="s">
        <v>2758</v>
      </c>
      <c r="EN7761" s="87">
        <v>350</v>
      </c>
    </row>
    <row r="7762" spans="137:144" ht="27.6" customHeight="1">
      <c r="EG7762" s="87" t="s">
        <v>2757</v>
      </c>
      <c r="EH7762" s="87" t="s">
        <v>6404</v>
      </c>
      <c r="EI7762" s="87" t="s">
        <v>6405</v>
      </c>
      <c r="EM7762" s="87" t="s">
        <v>2758</v>
      </c>
      <c r="EN7762" s="87">
        <v>400</v>
      </c>
    </row>
    <row r="7763" spans="137:144" ht="27.6" customHeight="1">
      <c r="EG7763" s="87" t="s">
        <v>2757</v>
      </c>
      <c r="EH7763" s="87" t="s">
        <v>6406</v>
      </c>
      <c r="EI7763" s="87" t="s">
        <v>6407</v>
      </c>
      <c r="EM7763" s="87" t="s">
        <v>2758</v>
      </c>
      <c r="EN7763" s="87">
        <v>600</v>
      </c>
    </row>
    <row r="7764" spans="137:144" ht="27.6" customHeight="1">
      <c r="EG7764" s="87" t="s">
        <v>2757</v>
      </c>
      <c r="EH7764" s="87" t="s">
        <v>6408</v>
      </c>
      <c r="EI7764" s="87" t="s">
        <v>6409</v>
      </c>
      <c r="EM7764" s="87" t="s">
        <v>2758</v>
      </c>
      <c r="EN7764" s="87">
        <v>350</v>
      </c>
    </row>
    <row r="7765" spans="137:144" ht="27.6" customHeight="1">
      <c r="EG7765" s="87" t="s">
        <v>2757</v>
      </c>
      <c r="EH7765" s="87" t="s">
        <v>3158</v>
      </c>
      <c r="EI7765" s="87" t="s">
        <v>6410</v>
      </c>
      <c r="EM7765" s="87" t="s">
        <v>2758</v>
      </c>
      <c r="EN7765" s="87">
        <v>450</v>
      </c>
    </row>
    <row r="7766" spans="137:144" ht="27.6" customHeight="1">
      <c r="EG7766" s="87" t="s">
        <v>2757</v>
      </c>
      <c r="EH7766" s="87" t="s">
        <v>6411</v>
      </c>
      <c r="EI7766" s="87" t="s">
        <v>6412</v>
      </c>
      <c r="EM7766" s="87" t="s">
        <v>2758</v>
      </c>
      <c r="EN7766" s="87">
        <v>350</v>
      </c>
    </row>
    <row r="7767" spans="137:144" ht="27.6" customHeight="1">
      <c r="EG7767" s="87" t="s">
        <v>2757</v>
      </c>
      <c r="EH7767" s="87" t="s">
        <v>6413</v>
      </c>
      <c r="EI7767" s="87" t="s">
        <v>6414</v>
      </c>
      <c r="EM7767" s="87" t="s">
        <v>2758</v>
      </c>
      <c r="EN7767" s="87">
        <v>400</v>
      </c>
    </row>
    <row r="7768" spans="137:144" ht="27.6" customHeight="1">
      <c r="EG7768" s="87" t="s">
        <v>2757</v>
      </c>
      <c r="EH7768" s="87" t="s">
        <v>3160</v>
      </c>
      <c r="EI7768" s="87" t="s">
        <v>6415</v>
      </c>
      <c r="EM7768" s="87" t="s">
        <v>2758</v>
      </c>
      <c r="EN7768" s="87">
        <v>600</v>
      </c>
    </row>
    <row r="7769" spans="137:144" ht="27.6" customHeight="1">
      <c r="EG7769" s="87" t="s">
        <v>2757</v>
      </c>
      <c r="EH7769" s="87" t="s">
        <v>6416</v>
      </c>
      <c r="EI7769" s="87" t="s">
        <v>6417</v>
      </c>
      <c r="EM7769" s="87" t="s">
        <v>2758</v>
      </c>
      <c r="EN7769" s="87">
        <v>350</v>
      </c>
    </row>
    <row r="7770" spans="137:144" ht="27.6" customHeight="1">
      <c r="EG7770" s="87" t="s">
        <v>2757</v>
      </c>
      <c r="EH7770" s="87" t="s">
        <v>5133</v>
      </c>
      <c r="EI7770" s="87" t="s">
        <v>6418</v>
      </c>
      <c r="EM7770" s="87" t="s">
        <v>2758</v>
      </c>
      <c r="EN7770" s="87">
        <v>100</v>
      </c>
    </row>
    <row r="7771" spans="137:144" ht="27.6" customHeight="1">
      <c r="EG7771" s="87" t="s">
        <v>2757</v>
      </c>
      <c r="EH7771" s="87" t="s">
        <v>6419</v>
      </c>
      <c r="EI7771" s="87" t="s">
        <v>6420</v>
      </c>
      <c r="EM7771" s="87" t="s">
        <v>2758</v>
      </c>
      <c r="EN7771" s="87">
        <v>300</v>
      </c>
    </row>
    <row r="7772" spans="137:144" ht="27.6" customHeight="1">
      <c r="EG7772" s="87" t="s">
        <v>2757</v>
      </c>
      <c r="EH7772" s="87" t="s">
        <v>5135</v>
      </c>
      <c r="EI7772" s="87" t="s">
        <v>6421</v>
      </c>
      <c r="EM7772" s="87" t="s">
        <v>2758</v>
      </c>
      <c r="EN7772" s="87">
        <v>500</v>
      </c>
    </row>
    <row r="7773" spans="137:144" ht="27.6" customHeight="1">
      <c r="EG7773" s="87" t="s">
        <v>2757</v>
      </c>
      <c r="EH7773" s="87" t="s">
        <v>6422</v>
      </c>
      <c r="EI7773" s="87" t="s">
        <v>6423</v>
      </c>
      <c r="EM7773" s="87" t="s">
        <v>2758</v>
      </c>
      <c r="EN7773" s="87">
        <v>250</v>
      </c>
    </row>
    <row r="7774" spans="137:144" ht="27.6" customHeight="1">
      <c r="EG7774" s="87" t="s">
        <v>2757</v>
      </c>
      <c r="EH7774" s="87" t="s">
        <v>6424</v>
      </c>
      <c r="EI7774" s="87" t="s">
        <v>6425</v>
      </c>
      <c r="EM7774" s="87" t="s">
        <v>2758</v>
      </c>
      <c r="EN7774" s="87">
        <v>750</v>
      </c>
    </row>
    <row r="7775" spans="137:144" ht="27.6" customHeight="1">
      <c r="EG7775" s="87" t="s">
        <v>2757</v>
      </c>
      <c r="EH7775" s="87" t="s">
        <v>6426</v>
      </c>
      <c r="EI7775" s="87" t="s">
        <v>6427</v>
      </c>
      <c r="EM7775" s="87" t="s">
        <v>2758</v>
      </c>
      <c r="EN7775" s="87">
        <v>400</v>
      </c>
    </row>
    <row r="7776" spans="137:144" ht="27.6" customHeight="1">
      <c r="EG7776" s="87" t="s">
        <v>2757</v>
      </c>
      <c r="EH7776" s="87" t="s">
        <v>6428</v>
      </c>
      <c r="EI7776" s="87" t="s">
        <v>6429</v>
      </c>
      <c r="EM7776" s="87" t="s">
        <v>2758</v>
      </c>
      <c r="EN7776" s="87">
        <v>600</v>
      </c>
    </row>
    <row r="7777" spans="137:144" ht="27.6" customHeight="1">
      <c r="EG7777" s="87" t="s">
        <v>2757</v>
      </c>
      <c r="EH7777" s="87" t="s">
        <v>6430</v>
      </c>
      <c r="EI7777" s="87" t="s">
        <v>6431</v>
      </c>
      <c r="EM7777" s="87" t="s">
        <v>2758</v>
      </c>
      <c r="EN7777" s="87">
        <v>450</v>
      </c>
    </row>
    <row r="7778" spans="137:144" ht="27.6" customHeight="1">
      <c r="EG7778" s="87" t="s">
        <v>2757</v>
      </c>
      <c r="EH7778" s="87" t="s">
        <v>6432</v>
      </c>
      <c r="EI7778" s="87" t="s">
        <v>6433</v>
      </c>
      <c r="EM7778" s="87" t="s">
        <v>2758</v>
      </c>
      <c r="EN7778" s="87">
        <v>550</v>
      </c>
    </row>
    <row r="7779" spans="137:144" ht="27.6" customHeight="1">
      <c r="EG7779" s="87" t="s">
        <v>2757</v>
      </c>
      <c r="EH7779" s="87" t="s">
        <v>6434</v>
      </c>
      <c r="EI7779" s="87" t="s">
        <v>6435</v>
      </c>
      <c r="EM7779" s="87" t="s">
        <v>2758</v>
      </c>
      <c r="EN7779" s="87">
        <v>450</v>
      </c>
    </row>
    <row r="7780" spans="137:144" ht="27.6" customHeight="1">
      <c r="EG7780" s="87" t="s">
        <v>2757</v>
      </c>
      <c r="EH7780" s="87" t="s">
        <v>6436</v>
      </c>
      <c r="EI7780" s="87" t="s">
        <v>6437</v>
      </c>
      <c r="EM7780" s="87" t="s">
        <v>2758</v>
      </c>
      <c r="EN7780" s="87">
        <v>500</v>
      </c>
    </row>
    <row r="7781" spans="137:144" ht="27.6" customHeight="1">
      <c r="EG7781" s="87" t="s">
        <v>2757</v>
      </c>
      <c r="EH7781" s="87" t="s">
        <v>6438</v>
      </c>
      <c r="EI7781" s="87" t="s">
        <v>6439</v>
      </c>
      <c r="EM7781" s="87" t="s">
        <v>2758</v>
      </c>
      <c r="EN7781" s="87">
        <v>550</v>
      </c>
    </row>
    <row r="7782" spans="137:144" ht="27.6" customHeight="1">
      <c r="EG7782" s="87" t="s">
        <v>2757</v>
      </c>
      <c r="EH7782" s="87" t="s">
        <v>6440</v>
      </c>
      <c r="EI7782" s="87" t="s">
        <v>6441</v>
      </c>
      <c r="EM7782" s="87" t="s">
        <v>2758</v>
      </c>
      <c r="EN7782" s="87">
        <v>350</v>
      </c>
    </row>
    <row r="7783" spans="137:144" ht="27.6" customHeight="1">
      <c r="EG7783" s="87" t="s">
        <v>2757</v>
      </c>
      <c r="EH7783" s="87" t="s">
        <v>6442</v>
      </c>
      <c r="EI7783" s="87" t="s">
        <v>6443</v>
      </c>
      <c r="EM7783" s="87" t="s">
        <v>2758</v>
      </c>
      <c r="EN7783" s="87">
        <v>400</v>
      </c>
    </row>
    <row r="7784" spans="137:144" ht="27.6" customHeight="1">
      <c r="EG7784" s="87" t="s">
        <v>2757</v>
      </c>
      <c r="EH7784" s="87" t="s">
        <v>6444</v>
      </c>
      <c r="EI7784" s="87" t="s">
        <v>6445</v>
      </c>
      <c r="EM7784" s="87" t="s">
        <v>2758</v>
      </c>
      <c r="EN7784" s="87">
        <v>450</v>
      </c>
    </row>
    <row r="7785" spans="137:144" ht="27.6" customHeight="1">
      <c r="EG7785" s="87" t="s">
        <v>2757</v>
      </c>
      <c r="EH7785" s="87" t="s">
        <v>6446</v>
      </c>
      <c r="EI7785" s="87" t="s">
        <v>6447</v>
      </c>
      <c r="EM7785" s="87" t="s">
        <v>2758</v>
      </c>
      <c r="EN7785" s="87">
        <v>350</v>
      </c>
    </row>
    <row r="7786" spans="137:144" ht="27.6" customHeight="1">
      <c r="EG7786" s="87" t="s">
        <v>2757</v>
      </c>
      <c r="EH7786" s="87" t="s">
        <v>6448</v>
      </c>
      <c r="EI7786" s="87" t="s">
        <v>6449</v>
      </c>
      <c r="EM7786" s="87" t="s">
        <v>2758</v>
      </c>
      <c r="EN7786" s="87">
        <v>350</v>
      </c>
    </row>
    <row r="7787" spans="137:144" ht="27.6" customHeight="1">
      <c r="EG7787" s="87" t="s">
        <v>2757</v>
      </c>
      <c r="EH7787" s="87" t="s">
        <v>6450</v>
      </c>
      <c r="EI7787" s="87" t="s">
        <v>6451</v>
      </c>
      <c r="EM7787" s="87" t="s">
        <v>2758</v>
      </c>
      <c r="EN7787" s="87">
        <v>250</v>
      </c>
    </row>
    <row r="7788" spans="137:144" ht="27.6" customHeight="1">
      <c r="EG7788" s="87" t="s">
        <v>2757</v>
      </c>
      <c r="EH7788" s="87" t="s">
        <v>6452</v>
      </c>
      <c r="EI7788" s="87" t="s">
        <v>6453</v>
      </c>
      <c r="EM7788" s="87" t="s">
        <v>2758</v>
      </c>
      <c r="EN7788" s="87">
        <v>400</v>
      </c>
    </row>
    <row r="7789" spans="137:144" ht="27.6" customHeight="1">
      <c r="EG7789" s="87" t="s">
        <v>2757</v>
      </c>
      <c r="EH7789" s="87" t="s">
        <v>6454</v>
      </c>
      <c r="EI7789" s="87" t="s">
        <v>3179</v>
      </c>
      <c r="EM7789" s="87" t="s">
        <v>2758</v>
      </c>
      <c r="EN7789" s="87">
        <v>800</v>
      </c>
    </row>
    <row r="7790" spans="137:144" ht="27.6" customHeight="1">
      <c r="EG7790" s="87" t="s">
        <v>2757</v>
      </c>
      <c r="EH7790" s="87" t="s">
        <v>6455</v>
      </c>
      <c r="EI7790" s="87" t="s">
        <v>3183</v>
      </c>
      <c r="EM7790" s="87" t="s">
        <v>2758</v>
      </c>
      <c r="EN7790" s="87">
        <v>650</v>
      </c>
    </row>
    <row r="7791" spans="137:144" ht="27.6" customHeight="1">
      <c r="EG7791" s="87" t="s">
        <v>2757</v>
      </c>
      <c r="EH7791" s="87" t="s">
        <v>6456</v>
      </c>
      <c r="EI7791" s="87" t="s">
        <v>5164</v>
      </c>
      <c r="EM7791" s="87" t="s">
        <v>2758</v>
      </c>
      <c r="EN7791" s="87">
        <v>600</v>
      </c>
    </row>
    <row r="7792" spans="137:144" ht="27.6" customHeight="1">
      <c r="EG7792" s="87" t="s">
        <v>2757</v>
      </c>
      <c r="EH7792" s="87" t="s">
        <v>6457</v>
      </c>
      <c r="EI7792" s="87" t="s">
        <v>6458</v>
      </c>
      <c r="EM7792" s="87" t="s">
        <v>2758</v>
      </c>
      <c r="EN7792" s="87">
        <v>950</v>
      </c>
    </row>
    <row r="7793" spans="137:144" ht="27.6" customHeight="1">
      <c r="EG7793" s="87" t="s">
        <v>2757</v>
      </c>
      <c r="EH7793" s="87" t="s">
        <v>6459</v>
      </c>
      <c r="EI7793" s="87" t="s">
        <v>6460</v>
      </c>
      <c r="EM7793" s="87" t="s">
        <v>2758</v>
      </c>
      <c r="EN7793" s="87">
        <v>1200</v>
      </c>
    </row>
    <row r="7794" spans="137:144" ht="27.6" customHeight="1">
      <c r="EG7794" s="87" t="s">
        <v>2757</v>
      </c>
      <c r="EH7794" s="87" t="s">
        <v>6461</v>
      </c>
      <c r="EI7794" s="87" t="s">
        <v>6462</v>
      </c>
      <c r="EM7794" s="87" t="s">
        <v>2758</v>
      </c>
      <c r="EN7794" s="87">
        <v>350</v>
      </c>
    </row>
    <row r="7795" spans="137:144" ht="27.6" customHeight="1">
      <c r="EG7795" s="87" t="s">
        <v>2757</v>
      </c>
      <c r="EH7795" s="87" t="s">
        <v>6463</v>
      </c>
      <c r="EI7795" s="87" t="s">
        <v>6464</v>
      </c>
      <c r="EM7795" s="87" t="s">
        <v>2758</v>
      </c>
      <c r="EN7795" s="87">
        <v>450</v>
      </c>
    </row>
    <row r="7796" spans="137:144" ht="27.6" customHeight="1">
      <c r="EG7796" s="87" t="s">
        <v>2757</v>
      </c>
      <c r="EH7796" s="87" t="s">
        <v>6465</v>
      </c>
      <c r="EI7796" s="87" t="s">
        <v>3197</v>
      </c>
      <c r="EM7796" s="87" t="s">
        <v>2758</v>
      </c>
      <c r="EN7796" s="87">
        <v>750</v>
      </c>
    </row>
    <row r="7797" spans="137:144" ht="27.6" customHeight="1">
      <c r="EG7797" s="87" t="s">
        <v>2757</v>
      </c>
      <c r="EH7797" s="87" t="s">
        <v>6466</v>
      </c>
      <c r="EI7797" s="87" t="s">
        <v>6467</v>
      </c>
      <c r="EM7797" s="87" t="s">
        <v>2758</v>
      </c>
      <c r="EN7797" s="87">
        <v>600</v>
      </c>
    </row>
    <row r="7798" spans="137:144" ht="27.6" customHeight="1">
      <c r="EG7798" s="87" t="s">
        <v>2757</v>
      </c>
      <c r="EH7798" s="87" t="s">
        <v>6468</v>
      </c>
      <c r="EI7798" s="87" t="s">
        <v>3199</v>
      </c>
      <c r="EM7798" s="87" t="s">
        <v>2758</v>
      </c>
      <c r="EN7798" s="87">
        <v>500</v>
      </c>
    </row>
    <row r="7799" spans="137:144" ht="27.6" customHeight="1">
      <c r="EG7799" s="87" t="s">
        <v>2757</v>
      </c>
      <c r="EH7799" s="87" t="s">
        <v>6469</v>
      </c>
      <c r="EI7799" s="87" t="s">
        <v>6470</v>
      </c>
      <c r="EM7799" s="87" t="s">
        <v>2758</v>
      </c>
      <c r="EN7799" s="87">
        <v>600</v>
      </c>
    </row>
    <row r="7800" spans="137:144" ht="27.6" customHeight="1">
      <c r="EG7800" s="87" t="s">
        <v>2757</v>
      </c>
      <c r="EH7800" s="87" t="s">
        <v>6471</v>
      </c>
      <c r="EI7800" s="87" t="s">
        <v>6472</v>
      </c>
      <c r="EM7800" s="87" t="s">
        <v>2758</v>
      </c>
      <c r="EN7800" s="87">
        <v>1200</v>
      </c>
    </row>
    <row r="7801" spans="137:144" ht="27.6" customHeight="1">
      <c r="EG7801" s="87" t="s">
        <v>2757</v>
      </c>
      <c r="EH7801" s="87" t="s">
        <v>6473</v>
      </c>
      <c r="EI7801" s="87" t="s">
        <v>6474</v>
      </c>
      <c r="EM7801" s="87" t="s">
        <v>2758</v>
      </c>
      <c r="EN7801" s="87">
        <v>300</v>
      </c>
    </row>
    <row r="7802" spans="137:144" ht="27.6" customHeight="1">
      <c r="EG7802" s="87" t="s">
        <v>2757</v>
      </c>
      <c r="EH7802" s="87" t="s">
        <v>6475</v>
      </c>
      <c r="EI7802" s="87" t="s">
        <v>6476</v>
      </c>
      <c r="EM7802" s="87" t="s">
        <v>2758</v>
      </c>
      <c r="EN7802" s="87">
        <v>800</v>
      </c>
    </row>
    <row r="7803" spans="137:144" ht="27.6" customHeight="1">
      <c r="EG7803" s="87" t="s">
        <v>2757</v>
      </c>
      <c r="EH7803" s="87" t="s">
        <v>6477</v>
      </c>
      <c r="EI7803" s="87" t="s">
        <v>6478</v>
      </c>
      <c r="EM7803" s="87" t="s">
        <v>2758</v>
      </c>
      <c r="EN7803" s="87">
        <v>350</v>
      </c>
    </row>
    <row r="7804" spans="137:144" ht="27.6" customHeight="1">
      <c r="EG7804" s="87" t="s">
        <v>2757</v>
      </c>
      <c r="EH7804" s="87" t="s">
        <v>6479</v>
      </c>
      <c r="EI7804" s="87" t="s">
        <v>3087</v>
      </c>
      <c r="EM7804" s="87" t="s">
        <v>2758</v>
      </c>
      <c r="EN7804" s="87">
        <v>700</v>
      </c>
    </row>
    <row r="7805" spans="137:144" ht="27.6" customHeight="1">
      <c r="EG7805" s="87" t="s">
        <v>2757</v>
      </c>
      <c r="EH7805" s="87" t="s">
        <v>6480</v>
      </c>
      <c r="EI7805" s="87" t="s">
        <v>6481</v>
      </c>
      <c r="EM7805" s="87" t="s">
        <v>2758</v>
      </c>
      <c r="EN7805" s="87">
        <v>550</v>
      </c>
    </row>
    <row r="7806" spans="137:144" ht="27.6" customHeight="1">
      <c r="EG7806" s="87" t="s">
        <v>2757</v>
      </c>
      <c r="EH7806" s="87" t="s">
        <v>6482</v>
      </c>
      <c r="EI7806" s="87" t="s">
        <v>6483</v>
      </c>
      <c r="EM7806" s="87" t="s">
        <v>2758</v>
      </c>
      <c r="EN7806" s="87">
        <v>550</v>
      </c>
    </row>
    <row r="7807" spans="137:144" ht="27.6" customHeight="1">
      <c r="EG7807" s="87" t="s">
        <v>2757</v>
      </c>
      <c r="EH7807" s="87" t="s">
        <v>6484</v>
      </c>
      <c r="EI7807" s="87" t="s">
        <v>6485</v>
      </c>
      <c r="EM7807" s="87" t="s">
        <v>2758</v>
      </c>
      <c r="EN7807" s="87">
        <v>750</v>
      </c>
    </row>
    <row r="7808" spans="137:144" ht="27.6" customHeight="1">
      <c r="EG7808" s="87" t="s">
        <v>2757</v>
      </c>
      <c r="EH7808" s="87" t="s">
        <v>6486</v>
      </c>
      <c r="EI7808" s="87" t="s">
        <v>6487</v>
      </c>
      <c r="EM7808" s="87" t="s">
        <v>2758</v>
      </c>
      <c r="EN7808" s="87">
        <v>800</v>
      </c>
    </row>
    <row r="7809" spans="137:144" ht="27.6" customHeight="1">
      <c r="EG7809" s="87" t="s">
        <v>2757</v>
      </c>
      <c r="EH7809" s="87" t="s">
        <v>6488</v>
      </c>
      <c r="EI7809" s="87" t="s">
        <v>6489</v>
      </c>
      <c r="EM7809" s="87" t="s">
        <v>2758</v>
      </c>
      <c r="EN7809" s="87">
        <v>750</v>
      </c>
    </row>
    <row r="7810" spans="137:144" ht="27.6" customHeight="1">
      <c r="EG7810" s="87" t="s">
        <v>2757</v>
      </c>
      <c r="EH7810" s="87" t="s">
        <v>6490</v>
      </c>
      <c r="EI7810" s="87" t="s">
        <v>6491</v>
      </c>
      <c r="EM7810" s="87" t="s">
        <v>2758</v>
      </c>
      <c r="EN7810" s="87">
        <v>600</v>
      </c>
    </row>
    <row r="7811" spans="137:144" ht="27.6" customHeight="1">
      <c r="EG7811" s="87" t="s">
        <v>2757</v>
      </c>
      <c r="EH7811" s="87" t="s">
        <v>6492</v>
      </c>
      <c r="EI7811" s="87" t="s">
        <v>6493</v>
      </c>
      <c r="EM7811" s="87" t="s">
        <v>2758</v>
      </c>
      <c r="EN7811" s="87">
        <v>700</v>
      </c>
    </row>
    <row r="7812" spans="137:144" ht="27.6" customHeight="1">
      <c r="EG7812" s="87" t="s">
        <v>2757</v>
      </c>
      <c r="EH7812" s="87" t="s">
        <v>6494</v>
      </c>
      <c r="EI7812" s="87" t="s">
        <v>6495</v>
      </c>
      <c r="EM7812" s="87" t="s">
        <v>2758</v>
      </c>
      <c r="EN7812" s="87">
        <v>1650</v>
      </c>
    </row>
    <row r="7813" spans="137:144" ht="27.6" customHeight="1">
      <c r="EG7813" s="87" t="s">
        <v>2757</v>
      </c>
      <c r="EH7813" s="87" t="s">
        <v>6496</v>
      </c>
      <c r="EI7813" s="87" t="s">
        <v>6497</v>
      </c>
      <c r="EM7813" s="87" t="s">
        <v>2758</v>
      </c>
      <c r="EN7813" s="87">
        <v>800</v>
      </c>
    </row>
    <row r="7814" spans="137:144" ht="27.6" customHeight="1">
      <c r="EG7814" s="87" t="s">
        <v>2757</v>
      </c>
      <c r="EH7814" s="87" t="s">
        <v>6498</v>
      </c>
      <c r="EI7814" s="87" t="s">
        <v>6499</v>
      </c>
      <c r="EM7814" s="87" t="s">
        <v>2758</v>
      </c>
      <c r="EN7814" s="87">
        <v>700</v>
      </c>
    </row>
    <row r="7815" spans="137:144" ht="27.6" customHeight="1">
      <c r="EG7815" s="87" t="s">
        <v>2757</v>
      </c>
      <c r="EH7815" s="87" t="s">
        <v>6500</v>
      </c>
      <c r="EI7815" s="87" t="s">
        <v>6501</v>
      </c>
      <c r="EM7815" s="87" t="s">
        <v>2758</v>
      </c>
      <c r="EN7815" s="87">
        <v>300</v>
      </c>
    </row>
    <row r="7816" spans="137:144" ht="27.6" customHeight="1">
      <c r="EG7816" s="87" t="s">
        <v>2757</v>
      </c>
      <c r="EH7816" s="87" t="s">
        <v>6502</v>
      </c>
      <c r="EI7816" s="87" t="s">
        <v>6503</v>
      </c>
      <c r="EM7816" s="87" t="s">
        <v>2758</v>
      </c>
      <c r="EN7816" s="87">
        <v>600</v>
      </c>
    </row>
    <row r="7817" spans="137:144" ht="27.6" customHeight="1">
      <c r="EG7817" s="87" t="s">
        <v>2757</v>
      </c>
      <c r="EH7817" s="87" t="s">
        <v>6504</v>
      </c>
      <c r="EI7817" s="87" t="s">
        <v>6505</v>
      </c>
      <c r="EM7817" s="87" t="s">
        <v>2758</v>
      </c>
      <c r="EN7817" s="87">
        <v>600</v>
      </c>
    </row>
    <row r="7818" spans="137:144" ht="27.6" customHeight="1">
      <c r="EG7818" s="87" t="s">
        <v>2757</v>
      </c>
      <c r="EH7818" s="87" t="s">
        <v>6506</v>
      </c>
      <c r="EI7818" s="87" t="s">
        <v>6507</v>
      </c>
      <c r="EM7818" s="87" t="s">
        <v>2758</v>
      </c>
      <c r="EN7818" s="87">
        <v>450</v>
      </c>
    </row>
    <row r="7819" spans="137:144" ht="27.6" customHeight="1">
      <c r="EG7819" s="87" t="s">
        <v>2757</v>
      </c>
      <c r="EH7819" s="87" t="s">
        <v>3236</v>
      </c>
      <c r="EI7819" s="87" t="s">
        <v>6508</v>
      </c>
      <c r="EM7819" s="87" t="s">
        <v>2758</v>
      </c>
      <c r="EN7819" s="87">
        <v>500</v>
      </c>
    </row>
    <row r="7820" spans="137:144" ht="27.6" customHeight="1">
      <c r="EG7820" s="87" t="s">
        <v>2757</v>
      </c>
      <c r="EH7820" s="87" t="s">
        <v>6509</v>
      </c>
      <c r="EI7820" s="87" t="s">
        <v>6510</v>
      </c>
      <c r="EM7820" s="87" t="s">
        <v>2758</v>
      </c>
      <c r="EN7820" s="87">
        <v>400</v>
      </c>
    </row>
    <row r="7821" spans="137:144" ht="27.6" customHeight="1">
      <c r="EG7821" s="87" t="s">
        <v>2757</v>
      </c>
      <c r="EH7821" s="87" t="s">
        <v>6511</v>
      </c>
      <c r="EI7821" s="87" t="s">
        <v>5195</v>
      </c>
      <c r="EM7821" s="87" t="s">
        <v>2758</v>
      </c>
      <c r="EN7821" s="87">
        <v>300</v>
      </c>
    </row>
    <row r="7822" spans="137:144" ht="27.6" customHeight="1">
      <c r="EG7822" s="87" t="s">
        <v>2757</v>
      </c>
      <c r="EH7822" s="87" t="s">
        <v>6512</v>
      </c>
      <c r="EI7822" s="87" t="s">
        <v>6513</v>
      </c>
      <c r="EM7822" s="87" t="s">
        <v>2758</v>
      </c>
      <c r="EN7822" s="87">
        <v>200</v>
      </c>
    </row>
    <row r="7823" spans="137:144" ht="27.6" customHeight="1">
      <c r="EG7823" s="87" t="s">
        <v>2757</v>
      </c>
      <c r="EH7823" s="87" t="s">
        <v>6514</v>
      </c>
      <c r="EI7823" s="87" t="s">
        <v>6515</v>
      </c>
      <c r="EM7823" s="87" t="s">
        <v>2758</v>
      </c>
      <c r="EN7823" s="87">
        <v>400</v>
      </c>
    </row>
    <row r="7824" spans="137:144" ht="27.6" customHeight="1">
      <c r="EG7824" s="87" t="s">
        <v>2757</v>
      </c>
      <c r="EH7824" s="87" t="s">
        <v>6516</v>
      </c>
      <c r="EI7824" s="87" t="s">
        <v>6517</v>
      </c>
      <c r="EM7824" s="87" t="s">
        <v>2758</v>
      </c>
      <c r="EN7824" s="87">
        <v>2100</v>
      </c>
    </row>
    <row r="7825" spans="137:144" ht="27.6" customHeight="1">
      <c r="EG7825" s="87" t="s">
        <v>2757</v>
      </c>
      <c r="EH7825" s="87" t="s">
        <v>6518</v>
      </c>
      <c r="EI7825" s="87" t="s">
        <v>6519</v>
      </c>
      <c r="EM7825" s="87" t="s">
        <v>2758</v>
      </c>
      <c r="EN7825" s="87">
        <v>500</v>
      </c>
    </row>
    <row r="7826" spans="137:144" ht="27.6" customHeight="1">
      <c r="EG7826" s="87" t="s">
        <v>2757</v>
      </c>
      <c r="EH7826" s="87" t="s">
        <v>6520</v>
      </c>
      <c r="EI7826" s="87" t="s">
        <v>6521</v>
      </c>
      <c r="EM7826" s="87" t="s">
        <v>2758</v>
      </c>
      <c r="EN7826" s="87">
        <v>850</v>
      </c>
    </row>
    <row r="7827" spans="137:144" ht="27.6" customHeight="1">
      <c r="EG7827" s="87" t="s">
        <v>2757</v>
      </c>
      <c r="EH7827" s="87" t="s">
        <v>6522</v>
      </c>
      <c r="EI7827" s="87" t="s">
        <v>6523</v>
      </c>
      <c r="EM7827" s="87" t="s">
        <v>2758</v>
      </c>
      <c r="EN7827" s="87">
        <v>600</v>
      </c>
    </row>
    <row r="7828" spans="137:144" ht="27.6" customHeight="1">
      <c r="EG7828" s="87" t="s">
        <v>2757</v>
      </c>
      <c r="EH7828" s="87" t="s">
        <v>6524</v>
      </c>
      <c r="EI7828" s="87" t="s">
        <v>6525</v>
      </c>
      <c r="EM7828" s="87" t="s">
        <v>2758</v>
      </c>
      <c r="EN7828" s="87">
        <v>450</v>
      </c>
    </row>
    <row r="7829" spans="137:144" ht="27.6" customHeight="1">
      <c r="EG7829" s="87" t="s">
        <v>2757</v>
      </c>
      <c r="EH7829" s="87" t="s">
        <v>6526</v>
      </c>
      <c r="EI7829" s="87" t="s">
        <v>6527</v>
      </c>
      <c r="EM7829" s="87" t="s">
        <v>2758</v>
      </c>
      <c r="EN7829" s="87">
        <v>400</v>
      </c>
    </row>
    <row r="7830" spans="137:144" ht="27.6" customHeight="1">
      <c r="EG7830" s="87" t="s">
        <v>2757</v>
      </c>
      <c r="EH7830" s="87" t="s">
        <v>5490</v>
      </c>
      <c r="EI7830" s="87" t="s">
        <v>6528</v>
      </c>
      <c r="EM7830" s="87" t="s">
        <v>2758</v>
      </c>
      <c r="EN7830" s="87">
        <v>450</v>
      </c>
    </row>
    <row r="7831" spans="137:144" ht="27.6" customHeight="1">
      <c r="EG7831" s="87" t="s">
        <v>2757</v>
      </c>
      <c r="EH7831" s="87" t="s">
        <v>6529</v>
      </c>
      <c r="EI7831" s="87" t="s">
        <v>6530</v>
      </c>
      <c r="EM7831" s="87" t="s">
        <v>2758</v>
      </c>
      <c r="EN7831" s="87">
        <v>400</v>
      </c>
    </row>
    <row r="7832" spans="137:144" ht="27.6" customHeight="1">
      <c r="EG7832" s="87" t="s">
        <v>2757</v>
      </c>
      <c r="EH7832" s="87" t="s">
        <v>5492</v>
      </c>
      <c r="EI7832" s="87" t="s">
        <v>6531</v>
      </c>
      <c r="EM7832" s="87" t="s">
        <v>2758</v>
      </c>
      <c r="EN7832" s="87">
        <v>500</v>
      </c>
    </row>
    <row r="7833" spans="137:144" ht="27.6" customHeight="1">
      <c r="EG7833" s="87" t="s">
        <v>2757</v>
      </c>
      <c r="EH7833" s="87" t="s">
        <v>5494</v>
      </c>
      <c r="EI7833" s="87" t="s">
        <v>6532</v>
      </c>
      <c r="EM7833" s="87" t="s">
        <v>2758</v>
      </c>
      <c r="EN7833" s="87">
        <v>400</v>
      </c>
    </row>
    <row r="7834" spans="137:144" ht="27.6" customHeight="1">
      <c r="EG7834" s="87" t="s">
        <v>2757</v>
      </c>
      <c r="EH7834" s="87" t="s">
        <v>5496</v>
      </c>
      <c r="EI7834" s="87" t="s">
        <v>3893</v>
      </c>
      <c r="EM7834" s="87" t="s">
        <v>2758</v>
      </c>
      <c r="EN7834" s="87">
        <v>600</v>
      </c>
    </row>
    <row r="7835" spans="137:144" ht="27.6" customHeight="1">
      <c r="EG7835" s="87" t="s">
        <v>2757</v>
      </c>
      <c r="EH7835" s="87" t="s">
        <v>5498</v>
      </c>
      <c r="EI7835" s="87" t="s">
        <v>6533</v>
      </c>
      <c r="EM7835" s="87" t="s">
        <v>2758</v>
      </c>
      <c r="EN7835" s="87">
        <v>500</v>
      </c>
    </row>
    <row r="7836" spans="137:144" ht="27.6" customHeight="1">
      <c r="EG7836" s="87" t="s">
        <v>2757</v>
      </c>
      <c r="EH7836" s="87" t="s">
        <v>5500</v>
      </c>
      <c r="EI7836" s="87" t="s">
        <v>6534</v>
      </c>
      <c r="EM7836" s="87" t="s">
        <v>2758</v>
      </c>
      <c r="EN7836" s="87">
        <v>600</v>
      </c>
    </row>
    <row r="7837" spans="137:144" ht="27.6" customHeight="1">
      <c r="EG7837" s="87" t="s">
        <v>2757</v>
      </c>
      <c r="EH7837" s="87" t="s">
        <v>5502</v>
      </c>
      <c r="EI7837" s="87" t="s">
        <v>3884</v>
      </c>
      <c r="EM7837" s="87" t="s">
        <v>2758</v>
      </c>
      <c r="EN7837" s="87">
        <v>400</v>
      </c>
    </row>
    <row r="7838" spans="137:144" ht="27.6" customHeight="1">
      <c r="EG7838" s="87" t="s">
        <v>2757</v>
      </c>
      <c r="EH7838" s="87" t="s">
        <v>5505</v>
      </c>
      <c r="EI7838" s="87" t="s">
        <v>6535</v>
      </c>
      <c r="EM7838" s="87" t="s">
        <v>2758</v>
      </c>
      <c r="EN7838" s="87">
        <v>500</v>
      </c>
    </row>
    <row r="7839" spans="137:144" ht="27.6" customHeight="1">
      <c r="EG7839" s="87" t="s">
        <v>2757</v>
      </c>
      <c r="EH7839" s="87" t="s">
        <v>5507</v>
      </c>
      <c r="EI7839" s="87" t="s">
        <v>3900</v>
      </c>
      <c r="EM7839" s="87" t="s">
        <v>2758</v>
      </c>
      <c r="EN7839" s="87">
        <v>550</v>
      </c>
    </row>
    <row r="7840" spans="137:144" ht="27.6" customHeight="1">
      <c r="EG7840" s="87" t="s">
        <v>2757</v>
      </c>
      <c r="EH7840" s="87" t="s">
        <v>5509</v>
      </c>
      <c r="EI7840" s="87" t="s">
        <v>6536</v>
      </c>
      <c r="EM7840" s="87" t="s">
        <v>2758</v>
      </c>
      <c r="EN7840" s="87">
        <v>1150</v>
      </c>
    </row>
    <row r="7841" spans="137:144" ht="27.6" customHeight="1">
      <c r="EG7841" s="87" t="s">
        <v>2757</v>
      </c>
      <c r="EH7841" s="87" t="s">
        <v>5511</v>
      </c>
      <c r="EI7841" s="87" t="s">
        <v>5229</v>
      </c>
      <c r="EM7841" s="87" t="s">
        <v>2758</v>
      </c>
      <c r="EN7841" s="87">
        <v>700</v>
      </c>
    </row>
    <row r="7842" spans="137:144" ht="27.6" customHeight="1">
      <c r="EG7842" s="87" t="s">
        <v>2757</v>
      </c>
      <c r="EH7842" s="87" t="s">
        <v>3282</v>
      </c>
      <c r="EI7842" s="87" t="s">
        <v>6537</v>
      </c>
      <c r="EM7842" s="87" t="s">
        <v>2758</v>
      </c>
      <c r="EN7842" s="87">
        <v>400</v>
      </c>
    </row>
    <row r="7843" spans="137:144" ht="27.6" customHeight="1">
      <c r="EG7843" s="87" t="s">
        <v>2757</v>
      </c>
      <c r="EH7843" s="87" t="s">
        <v>5513</v>
      </c>
      <c r="EI7843" s="87" t="s">
        <v>3910</v>
      </c>
      <c r="EM7843" s="87" t="s">
        <v>2758</v>
      </c>
      <c r="EN7843" s="87">
        <v>600</v>
      </c>
    </row>
    <row r="7844" spans="137:144" ht="27.6" customHeight="1">
      <c r="EG7844" s="87" t="s">
        <v>2757</v>
      </c>
      <c r="EH7844" s="87" t="s">
        <v>5515</v>
      </c>
      <c r="EI7844" s="87" t="s">
        <v>3909</v>
      </c>
      <c r="EM7844" s="87" t="s">
        <v>2758</v>
      </c>
      <c r="EN7844" s="87">
        <v>650</v>
      </c>
    </row>
    <row r="7845" spans="137:144" ht="27.6" customHeight="1">
      <c r="EG7845" s="87" t="s">
        <v>2757</v>
      </c>
      <c r="EH7845" s="87" t="s">
        <v>5518</v>
      </c>
      <c r="EI7845" s="87" t="s">
        <v>3911</v>
      </c>
      <c r="EM7845" s="87" t="s">
        <v>2758</v>
      </c>
      <c r="EN7845" s="87">
        <v>400</v>
      </c>
    </row>
    <row r="7846" spans="137:144" ht="27.6" customHeight="1">
      <c r="EG7846" s="87" t="s">
        <v>2757</v>
      </c>
      <c r="EH7846" s="87" t="s">
        <v>3300</v>
      </c>
      <c r="EI7846" s="87" t="s">
        <v>3913</v>
      </c>
      <c r="EM7846" s="87" t="s">
        <v>2758</v>
      </c>
      <c r="EN7846" s="87">
        <v>450</v>
      </c>
    </row>
    <row r="7847" spans="137:144" ht="27.6" customHeight="1">
      <c r="EG7847" s="87" t="s">
        <v>2757</v>
      </c>
      <c r="EH7847" s="87" t="s">
        <v>5520</v>
      </c>
      <c r="EI7847" s="87" t="s">
        <v>6538</v>
      </c>
      <c r="EM7847" s="87" t="s">
        <v>2758</v>
      </c>
      <c r="EN7847" s="87">
        <v>600</v>
      </c>
    </row>
    <row r="7848" spans="137:144" ht="27.6" customHeight="1">
      <c r="EG7848" s="87" t="s">
        <v>2757</v>
      </c>
      <c r="EH7848" s="87" t="s">
        <v>5522</v>
      </c>
      <c r="EI7848" s="87" t="s">
        <v>6539</v>
      </c>
      <c r="EM7848" s="87" t="s">
        <v>2758</v>
      </c>
      <c r="EN7848" s="87">
        <v>650</v>
      </c>
    </row>
    <row r="7849" spans="137:144" ht="27.6" customHeight="1">
      <c r="EG7849" s="87" t="s">
        <v>2757</v>
      </c>
      <c r="EH7849" s="87" t="s">
        <v>3302</v>
      </c>
      <c r="EI7849" s="87" t="s">
        <v>3916</v>
      </c>
      <c r="EM7849" s="87" t="s">
        <v>2758</v>
      </c>
      <c r="EN7849" s="87">
        <v>1500</v>
      </c>
    </row>
    <row r="7850" spans="137:144" ht="27.6" customHeight="1">
      <c r="EG7850" s="87" t="s">
        <v>2757</v>
      </c>
      <c r="EH7850" s="87" t="s">
        <v>5524</v>
      </c>
      <c r="EI7850" s="87" t="s">
        <v>6540</v>
      </c>
      <c r="EM7850" s="87" t="s">
        <v>2758</v>
      </c>
      <c r="EN7850" s="87">
        <v>400</v>
      </c>
    </row>
    <row r="7851" spans="137:144" ht="27.6" customHeight="1">
      <c r="EG7851" s="87" t="s">
        <v>2757</v>
      </c>
      <c r="EH7851" s="87" t="s">
        <v>3308</v>
      </c>
      <c r="EI7851" s="87" t="s">
        <v>6541</v>
      </c>
      <c r="EM7851" s="87" t="s">
        <v>2758</v>
      </c>
      <c r="EN7851" s="87">
        <v>400</v>
      </c>
    </row>
    <row r="7852" spans="137:144" ht="27.6" customHeight="1">
      <c r="EG7852" s="87" t="s">
        <v>2757</v>
      </c>
      <c r="EH7852" s="87" t="s">
        <v>5527</v>
      </c>
      <c r="EI7852" s="87" t="s">
        <v>3315</v>
      </c>
      <c r="EM7852" s="87" t="s">
        <v>2758</v>
      </c>
      <c r="EN7852" s="87">
        <v>500</v>
      </c>
    </row>
    <row r="7853" spans="137:144" ht="27.6" customHeight="1">
      <c r="EG7853" s="87" t="s">
        <v>2757</v>
      </c>
      <c r="EH7853" s="87" t="s">
        <v>5529</v>
      </c>
      <c r="EI7853" s="87" t="s">
        <v>3924</v>
      </c>
      <c r="EM7853" s="87" t="s">
        <v>2758</v>
      </c>
      <c r="EN7853" s="87">
        <v>250</v>
      </c>
    </row>
    <row r="7854" spans="137:144" ht="27.6" customHeight="1">
      <c r="EG7854" s="87" t="s">
        <v>2757</v>
      </c>
      <c r="EH7854" s="87" t="s">
        <v>3310</v>
      </c>
      <c r="EI7854" s="87" t="s">
        <v>3923</v>
      </c>
      <c r="EM7854" s="87" t="s">
        <v>2758</v>
      </c>
      <c r="EN7854" s="87">
        <v>150</v>
      </c>
    </row>
    <row r="7855" spans="137:144" ht="27.6" customHeight="1">
      <c r="EG7855" s="87" t="s">
        <v>2757</v>
      </c>
      <c r="EH7855" s="87" t="s">
        <v>5531</v>
      </c>
      <c r="EI7855" s="87" t="s">
        <v>6542</v>
      </c>
      <c r="EM7855" s="87" t="s">
        <v>2758</v>
      </c>
      <c r="EN7855" s="87">
        <v>500</v>
      </c>
    </row>
    <row r="7856" spans="137:144" ht="27.6" customHeight="1">
      <c r="EG7856" s="87" t="s">
        <v>2757</v>
      </c>
      <c r="EH7856" s="87" t="s">
        <v>3320</v>
      </c>
      <c r="EI7856" s="87" t="s">
        <v>3928</v>
      </c>
      <c r="EM7856" s="87" t="s">
        <v>2758</v>
      </c>
      <c r="EN7856" s="87">
        <v>350</v>
      </c>
    </row>
    <row r="7857" spans="137:144" ht="27.6" customHeight="1">
      <c r="EG7857" s="87" t="s">
        <v>2757</v>
      </c>
      <c r="EH7857" s="87" t="s">
        <v>3322</v>
      </c>
      <c r="EI7857" s="87" t="s">
        <v>6543</v>
      </c>
      <c r="EM7857" s="87" t="s">
        <v>2758</v>
      </c>
      <c r="EN7857" s="87">
        <v>350</v>
      </c>
    </row>
    <row r="7858" spans="137:144" ht="27.6" customHeight="1">
      <c r="EG7858" s="87" t="s">
        <v>2757</v>
      </c>
      <c r="EH7858" s="87" t="s">
        <v>3324</v>
      </c>
      <c r="EI7858" s="87" t="s">
        <v>6544</v>
      </c>
      <c r="EM7858" s="87" t="s">
        <v>2758</v>
      </c>
      <c r="EN7858" s="87">
        <v>600</v>
      </c>
    </row>
    <row r="7859" spans="137:144" ht="27.6" customHeight="1">
      <c r="EG7859" s="87" t="s">
        <v>2757</v>
      </c>
      <c r="EH7859" s="87" t="s">
        <v>3326</v>
      </c>
      <c r="EI7859" s="87" t="s">
        <v>3931</v>
      </c>
      <c r="EM7859" s="87" t="s">
        <v>2758</v>
      </c>
      <c r="EN7859" s="87">
        <v>550</v>
      </c>
    </row>
    <row r="7860" spans="137:144" ht="27.6" customHeight="1">
      <c r="EG7860" s="87" t="s">
        <v>2757</v>
      </c>
      <c r="EH7860" s="87" t="s">
        <v>5535</v>
      </c>
      <c r="EI7860" s="87" t="s">
        <v>3932</v>
      </c>
      <c r="EM7860" s="87" t="s">
        <v>2758</v>
      </c>
      <c r="EN7860" s="87">
        <v>450</v>
      </c>
    </row>
    <row r="7861" spans="137:144" ht="27.6" customHeight="1">
      <c r="EG7861" s="87" t="s">
        <v>2757</v>
      </c>
      <c r="EH7861" s="87" t="s">
        <v>5539</v>
      </c>
      <c r="EI7861" s="87" t="s">
        <v>6545</v>
      </c>
      <c r="EM7861" s="87" t="s">
        <v>2758</v>
      </c>
      <c r="EN7861" s="87">
        <v>400</v>
      </c>
    </row>
    <row r="7862" spans="137:144" ht="27.6" customHeight="1">
      <c r="EG7862" s="87" t="s">
        <v>2757</v>
      </c>
      <c r="EH7862" s="87" t="s">
        <v>5541</v>
      </c>
      <c r="EI7862" s="87" t="s">
        <v>3935</v>
      </c>
      <c r="EM7862" s="87" t="s">
        <v>2758</v>
      </c>
      <c r="EN7862" s="87">
        <v>350</v>
      </c>
    </row>
    <row r="7863" spans="137:144" ht="27.6" customHeight="1">
      <c r="EG7863" s="87" t="s">
        <v>2757</v>
      </c>
      <c r="EH7863" s="87" t="s">
        <v>5543</v>
      </c>
      <c r="EI7863" s="87" t="s">
        <v>3941</v>
      </c>
      <c r="EM7863" s="87" t="s">
        <v>2758</v>
      </c>
      <c r="EN7863" s="87">
        <v>500</v>
      </c>
    </row>
    <row r="7864" spans="137:144" ht="27.6" customHeight="1">
      <c r="EG7864" s="87" t="s">
        <v>2757</v>
      </c>
      <c r="EH7864" s="87" t="s">
        <v>3334</v>
      </c>
      <c r="EI7864" s="87" t="s">
        <v>3939</v>
      </c>
      <c r="EM7864" s="87" t="s">
        <v>2758</v>
      </c>
      <c r="EN7864" s="87">
        <v>450</v>
      </c>
    </row>
    <row r="7865" spans="137:144" ht="27.6" customHeight="1">
      <c r="EG7865" s="87" t="s">
        <v>2757</v>
      </c>
      <c r="EH7865" s="87" t="s">
        <v>5545</v>
      </c>
      <c r="EI7865" s="87" t="s">
        <v>5243</v>
      </c>
      <c r="EM7865" s="87" t="s">
        <v>2758</v>
      </c>
      <c r="EN7865" s="87">
        <v>500</v>
      </c>
    </row>
    <row r="7866" spans="137:144" ht="27.6" customHeight="1">
      <c r="EG7866" s="87" t="s">
        <v>2757</v>
      </c>
      <c r="EH7866" s="87" t="s">
        <v>3336</v>
      </c>
      <c r="EI7866" s="87" t="s">
        <v>6546</v>
      </c>
      <c r="EM7866" s="87" t="s">
        <v>2758</v>
      </c>
      <c r="EN7866" s="87">
        <v>400</v>
      </c>
    </row>
    <row r="7867" spans="137:144" ht="27.6" customHeight="1">
      <c r="EG7867" s="87" t="s">
        <v>2757</v>
      </c>
      <c r="EH7867" s="87" t="s">
        <v>5547</v>
      </c>
      <c r="EI7867" s="87" t="s">
        <v>6547</v>
      </c>
      <c r="EM7867" s="87" t="s">
        <v>2758</v>
      </c>
      <c r="EN7867" s="87">
        <v>400</v>
      </c>
    </row>
    <row r="7868" spans="137:144" ht="27.6" customHeight="1">
      <c r="EG7868" s="87" t="s">
        <v>2757</v>
      </c>
      <c r="EH7868" s="87" t="s">
        <v>5549</v>
      </c>
      <c r="EI7868" s="87" t="s">
        <v>6548</v>
      </c>
      <c r="EM7868" s="87" t="s">
        <v>2758</v>
      </c>
      <c r="EN7868" s="87">
        <v>750</v>
      </c>
    </row>
    <row r="7869" spans="137:144" ht="27.6" customHeight="1">
      <c r="EG7869" s="87" t="s">
        <v>2757</v>
      </c>
      <c r="EH7869" s="87" t="s">
        <v>5551</v>
      </c>
      <c r="EI7869" s="87" t="s">
        <v>6549</v>
      </c>
      <c r="EM7869" s="87" t="s">
        <v>2758</v>
      </c>
      <c r="EN7869" s="87">
        <v>600</v>
      </c>
    </row>
    <row r="7870" spans="137:144" ht="27.6" customHeight="1">
      <c r="EG7870" s="87" t="s">
        <v>2757</v>
      </c>
      <c r="EH7870" s="87" t="s">
        <v>5553</v>
      </c>
      <c r="EI7870" s="87" t="s">
        <v>3946</v>
      </c>
      <c r="EM7870" s="87" t="s">
        <v>2758</v>
      </c>
      <c r="EN7870" s="87">
        <v>450</v>
      </c>
    </row>
    <row r="7871" spans="137:144" ht="27.6" customHeight="1">
      <c r="EG7871" s="87" t="s">
        <v>2757</v>
      </c>
      <c r="EH7871" s="87" t="s">
        <v>5555</v>
      </c>
      <c r="EI7871" s="87" t="s">
        <v>6550</v>
      </c>
      <c r="EM7871" s="87" t="s">
        <v>2758</v>
      </c>
      <c r="EN7871" s="87">
        <v>400</v>
      </c>
    </row>
    <row r="7872" spans="137:144" ht="27.6" customHeight="1">
      <c r="EG7872" s="87" t="s">
        <v>2757</v>
      </c>
      <c r="EH7872" s="87" t="s">
        <v>3346</v>
      </c>
      <c r="EI7872" s="87" t="s">
        <v>6551</v>
      </c>
      <c r="EM7872" s="87" t="s">
        <v>2758</v>
      </c>
      <c r="EN7872" s="87">
        <v>450</v>
      </c>
    </row>
    <row r="7873" spans="137:144" ht="27.6" customHeight="1">
      <c r="EG7873" s="87" t="s">
        <v>2757</v>
      </c>
      <c r="EH7873" s="87" t="s">
        <v>6552</v>
      </c>
      <c r="EI7873" s="87" t="s">
        <v>3951</v>
      </c>
      <c r="EM7873" s="87" t="s">
        <v>2758</v>
      </c>
      <c r="EN7873" s="87">
        <v>650</v>
      </c>
    </row>
    <row r="7874" spans="137:144" ht="27.6" customHeight="1">
      <c r="EG7874" s="87" t="s">
        <v>2757</v>
      </c>
      <c r="EH7874" s="87" t="s">
        <v>5557</v>
      </c>
      <c r="EI7874" s="87" t="s">
        <v>6553</v>
      </c>
      <c r="EM7874" s="87" t="s">
        <v>2758</v>
      </c>
      <c r="EN7874" s="87">
        <v>300</v>
      </c>
    </row>
    <row r="7875" spans="137:144" ht="27.6" customHeight="1">
      <c r="EG7875" s="87" t="s">
        <v>2757</v>
      </c>
      <c r="EH7875" s="87" t="s">
        <v>5559</v>
      </c>
      <c r="EI7875" s="87" t="s">
        <v>6554</v>
      </c>
      <c r="EM7875" s="87" t="s">
        <v>2758</v>
      </c>
      <c r="EN7875" s="87">
        <v>450</v>
      </c>
    </row>
    <row r="7876" spans="137:144" ht="27.6" customHeight="1">
      <c r="EG7876" s="87" t="s">
        <v>2757</v>
      </c>
      <c r="EH7876" s="87" t="s">
        <v>3370</v>
      </c>
      <c r="EI7876" s="87" t="s">
        <v>6555</v>
      </c>
      <c r="EM7876" s="87" t="s">
        <v>2758</v>
      </c>
      <c r="EN7876" s="87">
        <v>600</v>
      </c>
    </row>
    <row r="7877" spans="137:144" ht="27.6" customHeight="1">
      <c r="EG7877" s="87" t="s">
        <v>2757</v>
      </c>
      <c r="EH7877" s="87" t="s">
        <v>3372</v>
      </c>
      <c r="EI7877" s="87" t="s">
        <v>3960</v>
      </c>
      <c r="EM7877" s="87" t="s">
        <v>2758</v>
      </c>
      <c r="EN7877" s="87">
        <v>700</v>
      </c>
    </row>
    <row r="7878" spans="137:144" ht="27.6" customHeight="1">
      <c r="EG7878" s="87" t="s">
        <v>2757</v>
      </c>
      <c r="EH7878" s="87" t="s">
        <v>5562</v>
      </c>
      <c r="EI7878" s="87" t="s">
        <v>6556</v>
      </c>
      <c r="EM7878" s="87" t="s">
        <v>2758</v>
      </c>
      <c r="EN7878" s="87">
        <v>300</v>
      </c>
    </row>
    <row r="7879" spans="137:144" ht="27.6" customHeight="1">
      <c r="EG7879" s="87" t="s">
        <v>2757</v>
      </c>
      <c r="EH7879" s="87" t="s">
        <v>3374</v>
      </c>
      <c r="EI7879" s="87" t="s">
        <v>3962</v>
      </c>
      <c r="EM7879" s="87" t="s">
        <v>2758</v>
      </c>
      <c r="EN7879" s="87">
        <v>350</v>
      </c>
    </row>
    <row r="7880" spans="137:144" ht="27.6" customHeight="1">
      <c r="EG7880" s="87" t="s">
        <v>2757</v>
      </c>
      <c r="EH7880" s="87" t="s">
        <v>5564</v>
      </c>
      <c r="EI7880" s="87" t="s">
        <v>3959</v>
      </c>
      <c r="EM7880" s="87" t="s">
        <v>2758</v>
      </c>
      <c r="EN7880" s="87">
        <v>450</v>
      </c>
    </row>
    <row r="7881" spans="137:144" ht="27.6" customHeight="1">
      <c r="EG7881" s="87" t="s">
        <v>2757</v>
      </c>
      <c r="EH7881" s="87" t="s">
        <v>5566</v>
      </c>
      <c r="EI7881" s="87" t="s">
        <v>3964</v>
      </c>
      <c r="EM7881" s="87" t="s">
        <v>2758</v>
      </c>
      <c r="EN7881" s="87">
        <v>500</v>
      </c>
    </row>
    <row r="7882" spans="137:144" ht="27.6" customHeight="1">
      <c r="EG7882" s="87" t="s">
        <v>2757</v>
      </c>
      <c r="EH7882" s="87" t="s">
        <v>5568</v>
      </c>
      <c r="EI7882" s="87" t="s">
        <v>3967</v>
      </c>
      <c r="EM7882" s="87" t="s">
        <v>2758</v>
      </c>
      <c r="EN7882" s="87">
        <v>450</v>
      </c>
    </row>
    <row r="7883" spans="137:144" ht="27.6" customHeight="1">
      <c r="EG7883" s="87" t="s">
        <v>2757</v>
      </c>
      <c r="EH7883" s="87" t="s">
        <v>3390</v>
      </c>
      <c r="EI7883" s="87" t="s">
        <v>6557</v>
      </c>
      <c r="EM7883" s="87" t="s">
        <v>2758</v>
      </c>
      <c r="EN7883" s="87">
        <v>400</v>
      </c>
    </row>
    <row r="7884" spans="137:144" ht="27.6" customHeight="1">
      <c r="EG7884" s="87" t="s">
        <v>2757</v>
      </c>
      <c r="EH7884" s="87" t="s">
        <v>3392</v>
      </c>
      <c r="EI7884" s="87" t="s">
        <v>3970</v>
      </c>
      <c r="EM7884" s="87" t="s">
        <v>2758</v>
      </c>
      <c r="EN7884" s="87">
        <v>350</v>
      </c>
    </row>
    <row r="7885" spans="137:144" ht="27.6" customHeight="1">
      <c r="EG7885" s="87" t="s">
        <v>2757</v>
      </c>
      <c r="EH7885" s="87" t="s">
        <v>3394</v>
      </c>
      <c r="EI7885" s="87" t="s">
        <v>3977</v>
      </c>
      <c r="EM7885" s="87" t="s">
        <v>2758</v>
      </c>
      <c r="EN7885" s="87">
        <v>350</v>
      </c>
    </row>
    <row r="7886" spans="137:144" ht="27.6" customHeight="1">
      <c r="EG7886" s="87" t="s">
        <v>2757</v>
      </c>
      <c r="EH7886" s="87" t="s">
        <v>3396</v>
      </c>
      <c r="EI7886" s="87" t="s">
        <v>3974</v>
      </c>
      <c r="EM7886" s="87" t="s">
        <v>2758</v>
      </c>
      <c r="EN7886" s="87">
        <v>400</v>
      </c>
    </row>
    <row r="7887" spans="137:144" ht="27.6" customHeight="1">
      <c r="EG7887" s="87" t="s">
        <v>2757</v>
      </c>
      <c r="EH7887" s="87" t="s">
        <v>3398</v>
      </c>
      <c r="EI7887" s="87" t="s">
        <v>6558</v>
      </c>
      <c r="EM7887" s="87" t="s">
        <v>2758</v>
      </c>
      <c r="EN7887" s="87">
        <v>300</v>
      </c>
    </row>
    <row r="7888" spans="137:144" ht="27.6" customHeight="1">
      <c r="EG7888" s="87" t="s">
        <v>2757</v>
      </c>
      <c r="EH7888" s="87" t="s">
        <v>3400</v>
      </c>
      <c r="EI7888" s="87" t="s">
        <v>6559</v>
      </c>
      <c r="EM7888" s="87" t="s">
        <v>2758</v>
      </c>
      <c r="EN7888" s="87">
        <v>600</v>
      </c>
    </row>
    <row r="7889" spans="137:144" ht="27.6" customHeight="1">
      <c r="EG7889" s="87" t="s">
        <v>2757</v>
      </c>
      <c r="EH7889" s="87" t="s">
        <v>3402</v>
      </c>
      <c r="EI7889" s="87" t="s">
        <v>6560</v>
      </c>
      <c r="EM7889" s="87" t="s">
        <v>2758</v>
      </c>
      <c r="EN7889" s="87">
        <v>550</v>
      </c>
    </row>
    <row r="7890" spans="137:144" ht="27.6" customHeight="1">
      <c r="EG7890" s="87" t="s">
        <v>2757</v>
      </c>
      <c r="EH7890" s="87" t="s">
        <v>3408</v>
      </c>
      <c r="EI7890" s="87" t="s">
        <v>3980</v>
      </c>
      <c r="EM7890" s="87" t="s">
        <v>2758</v>
      </c>
      <c r="EN7890" s="87">
        <v>350</v>
      </c>
    </row>
    <row r="7891" spans="137:144" ht="27.6" customHeight="1">
      <c r="EG7891" s="87" t="s">
        <v>2757</v>
      </c>
      <c r="EH7891" s="87" t="s">
        <v>3410</v>
      </c>
      <c r="EI7891" s="87" t="s">
        <v>3982</v>
      </c>
      <c r="EM7891" s="87" t="s">
        <v>2758</v>
      </c>
      <c r="EN7891" s="87">
        <v>300</v>
      </c>
    </row>
    <row r="7892" spans="137:144" ht="27.6" customHeight="1">
      <c r="EG7892" s="87" t="s">
        <v>2757</v>
      </c>
      <c r="EH7892" s="87" t="s">
        <v>5574</v>
      </c>
      <c r="EI7892" s="87" t="s">
        <v>6561</v>
      </c>
      <c r="EM7892" s="87" t="s">
        <v>2758</v>
      </c>
      <c r="EN7892" s="87">
        <v>250</v>
      </c>
    </row>
    <row r="7893" spans="137:144" ht="27.6" customHeight="1">
      <c r="EG7893" s="87" t="s">
        <v>2757</v>
      </c>
      <c r="EH7893" s="87" t="s">
        <v>5576</v>
      </c>
      <c r="EI7893" s="87" t="s">
        <v>6562</v>
      </c>
      <c r="EM7893" s="87" t="s">
        <v>2758</v>
      </c>
      <c r="EN7893" s="87">
        <v>350</v>
      </c>
    </row>
    <row r="7894" spans="137:144" ht="27.6" customHeight="1">
      <c r="EG7894" s="87" t="s">
        <v>2757</v>
      </c>
      <c r="EH7894" s="87" t="s">
        <v>5578</v>
      </c>
      <c r="EI7894" s="87" t="s">
        <v>3985</v>
      </c>
      <c r="EM7894" s="87" t="s">
        <v>2758</v>
      </c>
      <c r="EN7894" s="87">
        <v>100</v>
      </c>
    </row>
    <row r="7895" spans="137:144" ht="27.6" customHeight="1">
      <c r="EG7895" s="87" t="s">
        <v>2757</v>
      </c>
      <c r="EH7895" s="87" t="s">
        <v>3412</v>
      </c>
      <c r="EI7895" s="87" t="s">
        <v>3984</v>
      </c>
      <c r="EM7895" s="87" t="s">
        <v>2758</v>
      </c>
      <c r="EN7895" s="87">
        <v>450</v>
      </c>
    </row>
    <row r="7896" spans="137:144" ht="27.6" customHeight="1">
      <c r="EG7896" s="87" t="s">
        <v>2757</v>
      </c>
      <c r="EH7896" s="87" t="s">
        <v>3414</v>
      </c>
      <c r="EI7896" s="87" t="s">
        <v>6563</v>
      </c>
      <c r="EM7896" s="87" t="s">
        <v>2758</v>
      </c>
      <c r="EN7896" s="87">
        <v>400</v>
      </c>
    </row>
    <row r="7897" spans="137:144" ht="27.6" customHeight="1">
      <c r="EG7897" s="87" t="s">
        <v>2757</v>
      </c>
      <c r="EH7897" s="87" t="s">
        <v>6564</v>
      </c>
      <c r="EI7897" s="87" t="s">
        <v>3737</v>
      </c>
      <c r="EM7897" s="87" t="s">
        <v>2758</v>
      </c>
      <c r="EN7897" s="87">
        <v>500</v>
      </c>
    </row>
    <row r="7898" spans="137:144" ht="27.6" customHeight="1">
      <c r="EG7898" s="87" t="s">
        <v>2757</v>
      </c>
      <c r="EH7898" s="87" t="s">
        <v>3420</v>
      </c>
      <c r="EI7898" s="87" t="s">
        <v>3993</v>
      </c>
      <c r="EM7898" s="87" t="s">
        <v>2758</v>
      </c>
      <c r="EN7898" s="87">
        <v>450</v>
      </c>
    </row>
    <row r="7899" spans="137:144" ht="27.6" customHeight="1">
      <c r="EG7899" s="87" t="s">
        <v>2757</v>
      </c>
      <c r="EH7899" s="87" t="s">
        <v>5580</v>
      </c>
      <c r="EI7899" s="87" t="s">
        <v>3998</v>
      </c>
      <c r="EM7899" s="87" t="s">
        <v>2758</v>
      </c>
      <c r="EN7899" s="87">
        <v>650</v>
      </c>
    </row>
    <row r="7900" spans="137:144" ht="27.6" customHeight="1">
      <c r="EG7900" s="87" t="s">
        <v>2757</v>
      </c>
      <c r="EH7900" s="87" t="s">
        <v>6565</v>
      </c>
      <c r="EI7900" s="87" t="s">
        <v>4024</v>
      </c>
      <c r="EM7900" s="87" t="s">
        <v>2758</v>
      </c>
      <c r="EN7900" s="87">
        <v>450</v>
      </c>
    </row>
    <row r="7901" spans="137:144" ht="27.6" customHeight="1">
      <c r="EG7901" s="87" t="s">
        <v>2757</v>
      </c>
      <c r="EH7901" s="87" t="s">
        <v>6566</v>
      </c>
      <c r="EI7901" s="87" t="s">
        <v>6567</v>
      </c>
      <c r="EM7901" s="87" t="s">
        <v>2758</v>
      </c>
      <c r="EN7901" s="87">
        <v>200</v>
      </c>
    </row>
    <row r="7902" spans="137:144" ht="27.6" customHeight="1">
      <c r="EG7902" s="87" t="s">
        <v>2757</v>
      </c>
      <c r="EH7902" s="87" t="s">
        <v>5582</v>
      </c>
      <c r="EI7902" s="87" t="s">
        <v>5263</v>
      </c>
      <c r="EM7902" s="87" t="s">
        <v>2758</v>
      </c>
      <c r="EN7902" s="87">
        <v>550</v>
      </c>
    </row>
    <row r="7903" spans="137:144" ht="27.6" customHeight="1">
      <c r="EG7903" s="87" t="s">
        <v>2757</v>
      </c>
      <c r="EH7903" s="87" t="s">
        <v>5584</v>
      </c>
      <c r="EI7903" s="87" t="s">
        <v>4002</v>
      </c>
      <c r="EM7903" s="87" t="s">
        <v>2758</v>
      </c>
      <c r="EN7903" s="87">
        <v>700</v>
      </c>
    </row>
    <row r="7904" spans="137:144" ht="27.6" customHeight="1">
      <c r="EG7904" s="87" t="s">
        <v>2757</v>
      </c>
      <c r="EH7904" s="87" t="s">
        <v>5586</v>
      </c>
      <c r="EI7904" s="87" t="s">
        <v>6568</v>
      </c>
      <c r="EM7904" s="87" t="s">
        <v>2758</v>
      </c>
      <c r="EN7904" s="87">
        <v>600</v>
      </c>
    </row>
    <row r="7905" spans="137:144" ht="27.6" customHeight="1">
      <c r="EG7905" s="87" t="s">
        <v>2757</v>
      </c>
      <c r="EH7905" s="87" t="s">
        <v>3430</v>
      </c>
      <c r="EI7905" s="87" t="s">
        <v>6569</v>
      </c>
      <c r="EM7905" s="87" t="s">
        <v>2758</v>
      </c>
      <c r="EN7905" s="87">
        <v>550</v>
      </c>
    </row>
    <row r="7906" spans="137:144" ht="27.6" customHeight="1">
      <c r="EG7906" s="87" t="s">
        <v>2757</v>
      </c>
      <c r="EH7906" s="87" t="s">
        <v>5588</v>
      </c>
      <c r="EI7906" s="87" t="s">
        <v>6570</v>
      </c>
      <c r="EM7906" s="87" t="s">
        <v>2758</v>
      </c>
      <c r="EN7906" s="87">
        <v>450</v>
      </c>
    </row>
    <row r="7907" spans="137:144" ht="27.6" customHeight="1">
      <c r="EG7907" s="87" t="s">
        <v>2757</v>
      </c>
      <c r="EH7907" s="87" t="s">
        <v>5590</v>
      </c>
      <c r="EI7907" s="87" t="s">
        <v>4004</v>
      </c>
      <c r="EM7907" s="87" t="s">
        <v>2758</v>
      </c>
      <c r="EN7907" s="87">
        <v>550</v>
      </c>
    </row>
    <row r="7908" spans="137:144" ht="27.6" customHeight="1">
      <c r="EG7908" s="87" t="s">
        <v>2757</v>
      </c>
      <c r="EH7908" s="87" t="s">
        <v>6571</v>
      </c>
      <c r="EI7908" s="87" t="s">
        <v>6572</v>
      </c>
      <c r="EM7908" s="87" t="s">
        <v>2758</v>
      </c>
      <c r="EN7908" s="87">
        <v>250</v>
      </c>
    </row>
    <row r="7909" spans="137:144" ht="27.6" customHeight="1">
      <c r="EG7909" s="87" t="s">
        <v>2757</v>
      </c>
      <c r="EH7909" s="87" t="s">
        <v>5592</v>
      </c>
      <c r="EI7909" s="87" t="s">
        <v>6573</v>
      </c>
      <c r="EM7909" s="87" t="s">
        <v>2758</v>
      </c>
      <c r="EN7909" s="87">
        <v>450</v>
      </c>
    </row>
    <row r="7910" spans="137:144" ht="27.6" customHeight="1">
      <c r="EG7910" s="87" t="s">
        <v>2757</v>
      </c>
      <c r="EH7910" s="87" t="s">
        <v>5594</v>
      </c>
      <c r="EI7910" s="87" t="s">
        <v>4010</v>
      </c>
      <c r="EM7910" s="87" t="s">
        <v>2758</v>
      </c>
      <c r="EN7910" s="87">
        <v>500</v>
      </c>
    </row>
    <row r="7911" spans="137:144" ht="27.6" customHeight="1">
      <c r="EG7911" s="87" t="s">
        <v>2757</v>
      </c>
      <c r="EH7911" s="87" t="s">
        <v>3440</v>
      </c>
      <c r="EI7911" s="87" t="s">
        <v>6574</v>
      </c>
      <c r="EM7911" s="87" t="s">
        <v>2758</v>
      </c>
      <c r="EN7911" s="87">
        <v>300</v>
      </c>
    </row>
    <row r="7912" spans="137:144" ht="27.6" customHeight="1">
      <c r="EG7912" s="87" t="s">
        <v>2757</v>
      </c>
      <c r="EH7912" s="87" t="s">
        <v>3442</v>
      </c>
      <c r="EI7912" s="87" t="s">
        <v>6575</v>
      </c>
      <c r="EM7912" s="87" t="s">
        <v>2758</v>
      </c>
      <c r="EN7912" s="87">
        <v>300</v>
      </c>
    </row>
    <row r="7913" spans="137:144" ht="27.6" customHeight="1">
      <c r="EG7913" s="87" t="s">
        <v>2757</v>
      </c>
      <c r="EH7913" s="87" t="s">
        <v>3444</v>
      </c>
      <c r="EI7913" s="87" t="s">
        <v>4016</v>
      </c>
      <c r="EM7913" s="87" t="s">
        <v>2758</v>
      </c>
      <c r="EN7913" s="87">
        <v>500</v>
      </c>
    </row>
    <row r="7914" spans="137:144" ht="27.6" customHeight="1">
      <c r="EG7914" s="87" t="s">
        <v>2757</v>
      </c>
      <c r="EH7914" s="87" t="s">
        <v>3448</v>
      </c>
      <c r="EI7914" s="87" t="s">
        <v>4023</v>
      </c>
      <c r="EM7914" s="87" t="s">
        <v>2758</v>
      </c>
      <c r="EN7914" s="87">
        <v>600</v>
      </c>
    </row>
    <row r="7915" spans="137:144" ht="27.6" customHeight="1">
      <c r="EG7915" s="87" t="s">
        <v>2757</v>
      </c>
      <c r="EH7915" s="87" t="s">
        <v>3450</v>
      </c>
      <c r="EI7915" s="87" t="s">
        <v>3451</v>
      </c>
      <c r="EM7915" s="87" t="s">
        <v>2758</v>
      </c>
      <c r="EN7915" s="87">
        <v>800</v>
      </c>
    </row>
    <row r="7916" spans="137:144" ht="27.6" customHeight="1">
      <c r="EG7916" s="87" t="s">
        <v>2757</v>
      </c>
      <c r="EH7916" s="87" t="s">
        <v>3452</v>
      </c>
      <c r="EI7916" s="87" t="s">
        <v>3453</v>
      </c>
      <c r="EM7916" s="87" t="s">
        <v>2758</v>
      </c>
      <c r="EN7916" s="87">
        <v>450</v>
      </c>
    </row>
    <row r="7917" spans="137:144" ht="27.6" customHeight="1">
      <c r="EG7917" s="87" t="s">
        <v>2757</v>
      </c>
      <c r="EH7917" s="87" t="s">
        <v>3454</v>
      </c>
      <c r="EI7917" s="87" t="s">
        <v>3455</v>
      </c>
      <c r="EM7917" s="87" t="s">
        <v>2758</v>
      </c>
      <c r="EN7917" s="87">
        <v>750</v>
      </c>
    </row>
    <row r="7918" spans="137:144" ht="27.6" customHeight="1">
      <c r="EG7918" s="87" t="s">
        <v>2757</v>
      </c>
      <c r="EH7918" s="87" t="s">
        <v>3458</v>
      </c>
      <c r="EI7918" s="87" t="s">
        <v>3459</v>
      </c>
      <c r="EM7918" s="87" t="s">
        <v>2758</v>
      </c>
      <c r="EN7918" s="87">
        <v>400</v>
      </c>
    </row>
    <row r="7919" spans="137:144" ht="27.6" customHeight="1">
      <c r="EG7919" s="87" t="s">
        <v>2757</v>
      </c>
      <c r="EH7919" s="87" t="s">
        <v>3460</v>
      </c>
      <c r="EI7919" s="87" t="s">
        <v>3461</v>
      </c>
      <c r="EM7919" s="87" t="s">
        <v>2758</v>
      </c>
      <c r="EN7919" s="87">
        <v>400</v>
      </c>
    </row>
    <row r="7920" spans="137:144" ht="27.6" customHeight="1">
      <c r="EG7920" s="87" t="s">
        <v>2757</v>
      </c>
      <c r="EH7920" s="87" t="s">
        <v>6576</v>
      </c>
      <c r="EI7920" s="87" t="s">
        <v>4018</v>
      </c>
      <c r="EM7920" s="87" t="s">
        <v>2758</v>
      </c>
      <c r="EN7920" s="87">
        <v>450</v>
      </c>
    </row>
    <row r="7921" spans="137:144" ht="27.6" customHeight="1">
      <c r="EG7921" s="87" t="s">
        <v>2757</v>
      </c>
      <c r="EH7921" s="87" t="s">
        <v>6577</v>
      </c>
      <c r="EI7921" s="87" t="s">
        <v>6578</v>
      </c>
      <c r="EM7921" s="87" t="s">
        <v>2758</v>
      </c>
      <c r="EN7921" s="87">
        <v>850</v>
      </c>
    </row>
    <row r="7922" spans="137:144" ht="27.6" customHeight="1">
      <c r="EG7922" s="87" t="s">
        <v>2757</v>
      </c>
      <c r="EH7922" s="87" t="s">
        <v>3464</v>
      </c>
      <c r="EI7922" s="87" t="s">
        <v>3465</v>
      </c>
      <c r="EM7922" s="87" t="s">
        <v>2758</v>
      </c>
      <c r="EN7922" s="87">
        <v>550</v>
      </c>
    </row>
    <row r="7923" spans="137:144" ht="27.6" customHeight="1">
      <c r="EG7923" s="87" t="s">
        <v>2757</v>
      </c>
      <c r="EH7923" s="87" t="s">
        <v>5596</v>
      </c>
      <c r="EI7923" s="87" t="s">
        <v>4026</v>
      </c>
      <c r="EM7923" s="87" t="s">
        <v>2758</v>
      </c>
      <c r="EN7923" s="87">
        <v>650</v>
      </c>
    </row>
    <row r="7924" spans="137:144" ht="27.6" customHeight="1">
      <c r="EG7924" s="87" t="s">
        <v>2757</v>
      </c>
      <c r="EH7924" s="87" t="s">
        <v>6579</v>
      </c>
      <c r="EI7924" s="87" t="s">
        <v>3731</v>
      </c>
      <c r="EM7924" s="87" t="s">
        <v>2758</v>
      </c>
      <c r="EN7924" s="87">
        <v>350</v>
      </c>
    </row>
    <row r="7925" spans="137:144" ht="27.6" customHeight="1">
      <c r="EG7925" s="87" t="s">
        <v>2757</v>
      </c>
      <c r="EH7925" s="87" t="s">
        <v>6580</v>
      </c>
      <c r="EI7925" s="87" t="s">
        <v>6581</v>
      </c>
      <c r="EM7925" s="87" t="s">
        <v>2758</v>
      </c>
      <c r="EN7925" s="87">
        <v>450</v>
      </c>
    </row>
    <row r="7926" spans="137:144" ht="27.6" customHeight="1">
      <c r="EG7926" s="87" t="s">
        <v>2757</v>
      </c>
      <c r="EH7926" s="87" t="s">
        <v>5598</v>
      </c>
      <c r="EI7926" s="87" t="s">
        <v>6582</v>
      </c>
      <c r="EM7926" s="87" t="s">
        <v>2758</v>
      </c>
      <c r="EN7926" s="87">
        <v>600</v>
      </c>
    </row>
    <row r="7927" spans="137:144" ht="27.6" customHeight="1">
      <c r="EG7927" s="87" t="s">
        <v>2757</v>
      </c>
      <c r="EH7927" s="87" t="s">
        <v>5600</v>
      </c>
      <c r="EI7927" s="87" t="s">
        <v>6583</v>
      </c>
      <c r="EM7927" s="87" t="s">
        <v>2758</v>
      </c>
      <c r="EN7927" s="87">
        <v>650</v>
      </c>
    </row>
    <row r="7928" spans="137:144" ht="27.6" customHeight="1">
      <c r="EG7928" s="87" t="s">
        <v>2757</v>
      </c>
      <c r="EH7928" s="87" t="s">
        <v>5602</v>
      </c>
      <c r="EI7928" s="87" t="s">
        <v>6584</v>
      </c>
      <c r="EM7928" s="87" t="s">
        <v>2758</v>
      </c>
      <c r="EN7928" s="87">
        <v>650</v>
      </c>
    </row>
    <row r="7929" spans="137:144" ht="27.6" customHeight="1">
      <c r="EG7929" s="87" t="s">
        <v>2757</v>
      </c>
      <c r="EH7929" s="87" t="s">
        <v>6585</v>
      </c>
      <c r="EI7929" s="87" t="s">
        <v>5277</v>
      </c>
      <c r="EM7929" s="87" t="s">
        <v>2758</v>
      </c>
      <c r="EN7929" s="87">
        <v>500</v>
      </c>
    </row>
    <row r="7930" spans="137:144" ht="27.6" customHeight="1">
      <c r="EG7930" s="87" t="s">
        <v>2757</v>
      </c>
      <c r="EH7930" s="87" t="s">
        <v>5604</v>
      </c>
      <c r="EI7930" s="87" t="s">
        <v>6586</v>
      </c>
      <c r="EM7930" s="87" t="s">
        <v>2758</v>
      </c>
      <c r="EN7930" s="87">
        <v>500</v>
      </c>
    </row>
    <row r="7931" spans="137:144" ht="27.6" customHeight="1">
      <c r="EG7931" s="87" t="s">
        <v>2757</v>
      </c>
      <c r="EH7931" s="87" t="s">
        <v>5606</v>
      </c>
      <c r="EI7931" s="87" t="s">
        <v>6587</v>
      </c>
      <c r="EM7931" s="87" t="s">
        <v>2758</v>
      </c>
      <c r="EN7931" s="87">
        <v>600</v>
      </c>
    </row>
    <row r="7932" spans="137:144" ht="27.6" customHeight="1">
      <c r="EG7932" s="87" t="s">
        <v>2757</v>
      </c>
      <c r="EH7932" s="87" t="s">
        <v>5608</v>
      </c>
      <c r="EI7932" s="87" t="s">
        <v>6588</v>
      </c>
      <c r="EM7932" s="87" t="s">
        <v>2758</v>
      </c>
      <c r="EN7932" s="87">
        <v>450</v>
      </c>
    </row>
    <row r="7933" spans="137:144" ht="27.6" customHeight="1">
      <c r="EG7933" s="87" t="s">
        <v>2757</v>
      </c>
      <c r="EH7933" s="87" t="s">
        <v>5610</v>
      </c>
      <c r="EI7933" s="87" t="s">
        <v>6589</v>
      </c>
      <c r="EM7933" s="87" t="s">
        <v>2758</v>
      </c>
      <c r="EN7933" s="87">
        <v>450</v>
      </c>
    </row>
    <row r="7934" spans="137:144" ht="27.6" customHeight="1">
      <c r="EG7934" s="87" t="s">
        <v>2757</v>
      </c>
      <c r="EH7934" s="87" t="s">
        <v>5613</v>
      </c>
      <c r="EI7934" s="87" t="s">
        <v>6590</v>
      </c>
      <c r="EM7934" s="87" t="s">
        <v>2758</v>
      </c>
      <c r="EN7934" s="87">
        <v>450</v>
      </c>
    </row>
    <row r="7935" spans="137:144" ht="27.6" customHeight="1">
      <c r="EG7935" s="87" t="s">
        <v>2757</v>
      </c>
      <c r="EH7935" s="87" t="s">
        <v>5615</v>
      </c>
      <c r="EI7935" s="87" t="s">
        <v>5285</v>
      </c>
      <c r="EM7935" s="87" t="s">
        <v>2758</v>
      </c>
      <c r="EN7935" s="87">
        <v>600</v>
      </c>
    </row>
    <row r="7936" spans="137:144" ht="27.6" customHeight="1">
      <c r="EG7936" s="87" t="s">
        <v>2757</v>
      </c>
      <c r="EH7936" s="87" t="s">
        <v>5617</v>
      </c>
      <c r="EI7936" s="87" t="s">
        <v>4047</v>
      </c>
      <c r="EM7936" s="87" t="s">
        <v>2758</v>
      </c>
      <c r="EN7936" s="87">
        <v>500</v>
      </c>
    </row>
    <row r="7937" spans="137:144" ht="27.6" customHeight="1">
      <c r="EG7937" s="87" t="s">
        <v>2757</v>
      </c>
      <c r="EH7937" s="87" t="s">
        <v>5619</v>
      </c>
      <c r="EI7937" s="87" t="s">
        <v>6591</v>
      </c>
      <c r="EM7937" s="87" t="s">
        <v>2758</v>
      </c>
      <c r="EN7937" s="87">
        <v>950</v>
      </c>
    </row>
    <row r="7938" spans="137:144" ht="27.6" customHeight="1">
      <c r="EG7938" s="87" t="s">
        <v>2757</v>
      </c>
      <c r="EH7938" s="87" t="s">
        <v>3488</v>
      </c>
      <c r="EI7938" s="87" t="s">
        <v>4053</v>
      </c>
      <c r="EM7938" s="87" t="s">
        <v>2758</v>
      </c>
      <c r="EN7938" s="87">
        <v>600</v>
      </c>
    </row>
    <row r="7939" spans="137:144" ht="27.6" customHeight="1">
      <c r="EG7939" s="87" t="s">
        <v>2757</v>
      </c>
      <c r="EH7939" s="87" t="s">
        <v>5624</v>
      </c>
      <c r="EI7939" s="87" t="s">
        <v>6592</v>
      </c>
      <c r="EM7939" s="87" t="s">
        <v>2758</v>
      </c>
      <c r="EN7939" s="87">
        <v>650</v>
      </c>
    </row>
    <row r="7940" spans="137:144" ht="27.6" customHeight="1">
      <c r="EG7940" s="87" t="s">
        <v>2757</v>
      </c>
      <c r="EH7940" s="87" t="s">
        <v>5626</v>
      </c>
      <c r="EI7940" s="87" t="s">
        <v>5294</v>
      </c>
      <c r="EM7940" s="87" t="s">
        <v>2758</v>
      </c>
      <c r="EN7940" s="87">
        <v>350</v>
      </c>
    </row>
    <row r="7941" spans="137:144" ht="27.6" customHeight="1">
      <c r="EG7941" s="87" t="s">
        <v>2757</v>
      </c>
      <c r="EH7941" s="87" t="s">
        <v>5628</v>
      </c>
      <c r="EI7941" s="87" t="s">
        <v>6593</v>
      </c>
      <c r="EM7941" s="87" t="s">
        <v>2758</v>
      </c>
      <c r="EN7941" s="87">
        <v>750</v>
      </c>
    </row>
    <row r="7942" spans="137:144" ht="27.6" customHeight="1">
      <c r="EG7942" s="87" t="s">
        <v>2757</v>
      </c>
      <c r="EH7942" s="87" t="s">
        <v>6594</v>
      </c>
      <c r="EI7942" s="87" t="s">
        <v>3523</v>
      </c>
      <c r="EM7942" s="87" t="s">
        <v>2758</v>
      </c>
      <c r="EN7942" s="87">
        <v>350</v>
      </c>
    </row>
    <row r="7943" spans="137:144" ht="27.6" customHeight="1">
      <c r="EG7943" s="87" t="s">
        <v>2757</v>
      </c>
      <c r="EH7943" s="87" t="s">
        <v>6595</v>
      </c>
      <c r="EI7943" s="87" t="s">
        <v>4065</v>
      </c>
      <c r="EM7943" s="87" t="s">
        <v>2758</v>
      </c>
      <c r="EN7943" s="87">
        <v>550</v>
      </c>
    </row>
    <row r="7944" spans="137:144" ht="27.6" customHeight="1">
      <c r="EG7944" s="87" t="s">
        <v>2757</v>
      </c>
      <c r="EH7944" s="87" t="s">
        <v>6596</v>
      </c>
      <c r="EI7944" s="87" t="s">
        <v>6597</v>
      </c>
      <c r="EM7944" s="87" t="s">
        <v>2758</v>
      </c>
      <c r="EN7944" s="87">
        <v>650</v>
      </c>
    </row>
    <row r="7945" spans="137:144" ht="27.6" customHeight="1">
      <c r="EG7945" s="87" t="s">
        <v>2757</v>
      </c>
      <c r="EH7945" s="87" t="s">
        <v>6598</v>
      </c>
      <c r="EI7945" s="87" t="s">
        <v>6599</v>
      </c>
      <c r="EM7945" s="87" t="s">
        <v>2758</v>
      </c>
      <c r="EN7945" s="87">
        <v>250</v>
      </c>
    </row>
    <row r="7946" spans="137:144" ht="27.6" customHeight="1">
      <c r="EG7946" s="87" t="s">
        <v>2757</v>
      </c>
      <c r="EH7946" s="87" t="s">
        <v>6600</v>
      </c>
      <c r="EI7946" s="87" t="s">
        <v>6601</v>
      </c>
      <c r="EM7946" s="87" t="s">
        <v>2758</v>
      </c>
      <c r="EN7946" s="87">
        <v>350</v>
      </c>
    </row>
    <row r="7947" spans="137:144" ht="27.6" customHeight="1">
      <c r="EG7947" s="87" t="s">
        <v>2757</v>
      </c>
      <c r="EH7947" s="87" t="s">
        <v>5633</v>
      </c>
      <c r="EI7947" s="87" t="s">
        <v>6602</v>
      </c>
      <c r="EM7947" s="87" t="s">
        <v>2758</v>
      </c>
      <c r="EN7947" s="87">
        <v>1150</v>
      </c>
    </row>
    <row r="7948" spans="137:144" ht="27.6" customHeight="1">
      <c r="EG7948" s="87" t="s">
        <v>2757</v>
      </c>
      <c r="EH7948" s="87" t="s">
        <v>5635</v>
      </c>
      <c r="EI7948" s="87" t="s">
        <v>4070</v>
      </c>
      <c r="EM7948" s="87" t="s">
        <v>2758</v>
      </c>
      <c r="EN7948" s="87">
        <v>600</v>
      </c>
    </row>
    <row r="7949" spans="137:144" ht="27.6" customHeight="1">
      <c r="EG7949" s="87" t="s">
        <v>2757</v>
      </c>
      <c r="EH7949" s="87" t="s">
        <v>3508</v>
      </c>
      <c r="EI7949" s="87" t="s">
        <v>6603</v>
      </c>
      <c r="EM7949" s="87" t="s">
        <v>2758</v>
      </c>
      <c r="EN7949" s="87">
        <v>600</v>
      </c>
    </row>
    <row r="7950" spans="137:144" ht="27.6" customHeight="1">
      <c r="EG7950" s="87" t="s">
        <v>2757</v>
      </c>
      <c r="EH7950" s="87" t="s">
        <v>3510</v>
      </c>
      <c r="EI7950" s="87" t="s">
        <v>4074</v>
      </c>
      <c r="EM7950" s="87" t="s">
        <v>2758</v>
      </c>
      <c r="EN7950" s="87">
        <v>400</v>
      </c>
    </row>
    <row r="7951" spans="137:144" ht="27.6" customHeight="1">
      <c r="EG7951" s="87" t="s">
        <v>2757</v>
      </c>
      <c r="EH7951" s="87" t="s">
        <v>6604</v>
      </c>
      <c r="EI7951" s="87" t="s">
        <v>4071</v>
      </c>
      <c r="EM7951" s="87" t="s">
        <v>2758</v>
      </c>
      <c r="EN7951" s="87">
        <v>700</v>
      </c>
    </row>
    <row r="7952" spans="137:144" ht="27.6" customHeight="1">
      <c r="EG7952" s="87" t="s">
        <v>2757</v>
      </c>
      <c r="EH7952" s="87" t="s">
        <v>3512</v>
      </c>
      <c r="EI7952" s="87" t="s">
        <v>6605</v>
      </c>
      <c r="EM7952" s="87" t="s">
        <v>2758</v>
      </c>
      <c r="EN7952" s="87">
        <v>450</v>
      </c>
    </row>
    <row r="7953" spans="137:144" ht="27.6" customHeight="1">
      <c r="EG7953" s="87" t="s">
        <v>2757</v>
      </c>
      <c r="EH7953" s="87" t="s">
        <v>6606</v>
      </c>
      <c r="EI7953" s="87" t="s">
        <v>6607</v>
      </c>
      <c r="EM7953" s="87" t="s">
        <v>2758</v>
      </c>
      <c r="EN7953" s="87">
        <v>600</v>
      </c>
    </row>
    <row r="7954" spans="137:144" ht="27.6" customHeight="1">
      <c r="EG7954" s="87" t="s">
        <v>2757</v>
      </c>
      <c r="EH7954" s="87" t="s">
        <v>6608</v>
      </c>
      <c r="EI7954" s="87" t="s">
        <v>4086</v>
      </c>
      <c r="EM7954" s="87" t="s">
        <v>2758</v>
      </c>
      <c r="EN7954" s="87">
        <v>500</v>
      </c>
    </row>
    <row r="7955" spans="137:144" ht="27.6" customHeight="1">
      <c r="EG7955" s="87" t="s">
        <v>2757</v>
      </c>
      <c r="EH7955" s="87" t="s">
        <v>6609</v>
      </c>
      <c r="EI7955" s="87" t="s">
        <v>6610</v>
      </c>
      <c r="EM7955" s="87" t="s">
        <v>2758</v>
      </c>
      <c r="EN7955" s="87">
        <v>200</v>
      </c>
    </row>
    <row r="7956" spans="137:144" ht="27.6" customHeight="1">
      <c r="EG7956" s="87" t="s">
        <v>2757</v>
      </c>
      <c r="EH7956" s="87" t="s">
        <v>6611</v>
      </c>
      <c r="EI7956" s="87" t="s">
        <v>6612</v>
      </c>
      <c r="EM7956" s="87" t="s">
        <v>2758</v>
      </c>
      <c r="EN7956" s="87">
        <v>450</v>
      </c>
    </row>
    <row r="7957" spans="137:144" ht="27.6" customHeight="1">
      <c r="EG7957" s="87" t="s">
        <v>2757</v>
      </c>
      <c r="EH7957" s="87" t="s">
        <v>6613</v>
      </c>
      <c r="EI7957" s="87" t="s">
        <v>4085</v>
      </c>
      <c r="EM7957" s="87" t="s">
        <v>2758</v>
      </c>
      <c r="EN7957" s="87">
        <v>450</v>
      </c>
    </row>
    <row r="7958" spans="137:144" ht="27.6" customHeight="1">
      <c r="EG7958" s="87" t="s">
        <v>2757</v>
      </c>
      <c r="EH7958" s="87" t="s">
        <v>6614</v>
      </c>
      <c r="EI7958" s="87" t="s">
        <v>4081</v>
      </c>
      <c r="EM7958" s="87" t="s">
        <v>2758</v>
      </c>
      <c r="EN7958" s="87">
        <v>700</v>
      </c>
    </row>
    <row r="7959" spans="137:144" ht="27.6" customHeight="1">
      <c r="EG7959" s="87" t="s">
        <v>2757</v>
      </c>
      <c r="EH7959" s="87" t="s">
        <v>6615</v>
      </c>
      <c r="EI7959" s="87" t="s">
        <v>4089</v>
      </c>
      <c r="EM7959" s="87" t="s">
        <v>2758</v>
      </c>
      <c r="EN7959" s="87">
        <v>550</v>
      </c>
    </row>
    <row r="7960" spans="137:144" ht="27.6" customHeight="1">
      <c r="EG7960" s="87" t="s">
        <v>2757</v>
      </c>
      <c r="EH7960" s="87" t="s">
        <v>6616</v>
      </c>
      <c r="EI7960" s="87" t="s">
        <v>6617</v>
      </c>
      <c r="EM7960" s="87" t="s">
        <v>2758</v>
      </c>
      <c r="EN7960" s="87">
        <v>500</v>
      </c>
    </row>
    <row r="7961" spans="137:144" ht="27.6" customHeight="1">
      <c r="EG7961" s="87" t="s">
        <v>2757</v>
      </c>
      <c r="EH7961" s="87" t="s">
        <v>6618</v>
      </c>
      <c r="EI7961" s="87" t="s">
        <v>6619</v>
      </c>
      <c r="EM7961" s="87" t="s">
        <v>2758</v>
      </c>
      <c r="EN7961" s="87">
        <v>250</v>
      </c>
    </row>
    <row r="7962" spans="137:144" ht="27.6" customHeight="1">
      <c r="EG7962" s="87" t="s">
        <v>2757</v>
      </c>
      <c r="EH7962" s="87" t="s">
        <v>6620</v>
      </c>
      <c r="EI7962" s="87" t="s">
        <v>4093</v>
      </c>
      <c r="EM7962" s="87" t="s">
        <v>2758</v>
      </c>
      <c r="EN7962" s="87">
        <v>500</v>
      </c>
    </row>
    <row r="7963" spans="137:144" ht="27.6" customHeight="1">
      <c r="EG7963" s="87" t="s">
        <v>2757</v>
      </c>
      <c r="EH7963" s="87" t="s">
        <v>6621</v>
      </c>
      <c r="EI7963" s="87" t="s">
        <v>6622</v>
      </c>
      <c r="EM7963" s="87" t="s">
        <v>2758</v>
      </c>
      <c r="EN7963" s="87">
        <v>300</v>
      </c>
    </row>
    <row r="7964" spans="137:144" ht="27.6" customHeight="1">
      <c r="EG7964" s="87" t="s">
        <v>2757</v>
      </c>
      <c r="EH7964" s="87" t="s">
        <v>5317</v>
      </c>
      <c r="EI7964" s="87" t="s">
        <v>5318</v>
      </c>
      <c r="EM7964" s="87" t="s">
        <v>2758</v>
      </c>
      <c r="EN7964" s="87">
        <v>100</v>
      </c>
    </row>
    <row r="7965" spans="137:144" ht="27.6" customHeight="1">
      <c r="EG7965" s="87" t="s">
        <v>2757</v>
      </c>
      <c r="EH7965" s="87" t="s">
        <v>5319</v>
      </c>
      <c r="EI7965" s="87" t="s">
        <v>5320</v>
      </c>
      <c r="EM7965" s="87" t="s">
        <v>2758</v>
      </c>
      <c r="EN7965" s="87">
        <v>100</v>
      </c>
    </row>
    <row r="7966" spans="137:144" ht="27.6" customHeight="1">
      <c r="EG7966" s="87" t="s">
        <v>2757</v>
      </c>
      <c r="EH7966" s="87" t="s">
        <v>6623</v>
      </c>
      <c r="EI7966" s="87" t="s">
        <v>6624</v>
      </c>
      <c r="EM7966" s="87" t="s">
        <v>2758</v>
      </c>
      <c r="EN7966" s="87">
        <v>600</v>
      </c>
    </row>
    <row r="7967" spans="137:144" ht="27.6" customHeight="1">
      <c r="EG7967" s="87" t="s">
        <v>2757</v>
      </c>
      <c r="EH7967" s="87" t="s">
        <v>5645</v>
      </c>
      <c r="EI7967" s="87" t="s">
        <v>4100</v>
      </c>
      <c r="EM7967" s="87" t="s">
        <v>2758</v>
      </c>
      <c r="EN7967" s="87">
        <v>600</v>
      </c>
    </row>
    <row r="7968" spans="137:144" ht="27.6" customHeight="1">
      <c r="EG7968" s="87" t="s">
        <v>2757</v>
      </c>
      <c r="EH7968" s="87" t="s">
        <v>5647</v>
      </c>
      <c r="EI7968" s="87" t="s">
        <v>6625</v>
      </c>
      <c r="EM7968" s="87" t="s">
        <v>2758</v>
      </c>
      <c r="EN7968" s="87">
        <v>450</v>
      </c>
    </row>
    <row r="7969" spans="137:144" ht="27.6" customHeight="1">
      <c r="EG7969" s="87" t="s">
        <v>2757</v>
      </c>
      <c r="EH7969" s="87" t="s">
        <v>5649</v>
      </c>
      <c r="EI7969" s="87" t="s">
        <v>5650</v>
      </c>
      <c r="EM7969" s="87" t="s">
        <v>2758</v>
      </c>
      <c r="EN7969" s="87">
        <v>650</v>
      </c>
    </row>
    <row r="7970" spans="137:144" ht="27.6" customHeight="1">
      <c r="EG7970" s="87" t="s">
        <v>2757</v>
      </c>
      <c r="EH7970" s="87" t="s">
        <v>5653</v>
      </c>
      <c r="EI7970" s="87" t="s">
        <v>6626</v>
      </c>
      <c r="EM7970" s="87" t="s">
        <v>2758</v>
      </c>
      <c r="EN7970" s="87">
        <v>250</v>
      </c>
    </row>
    <row r="7971" spans="137:144" ht="27.6" customHeight="1">
      <c r="EG7971" s="87" t="s">
        <v>2757</v>
      </c>
      <c r="EH7971" s="87" t="s">
        <v>5655</v>
      </c>
      <c r="EI7971" s="87" t="s">
        <v>6627</v>
      </c>
      <c r="EM7971" s="87" t="s">
        <v>2758</v>
      </c>
      <c r="EN7971" s="87">
        <v>350</v>
      </c>
    </row>
    <row r="7972" spans="137:144" ht="27.6" customHeight="1">
      <c r="EG7972" s="87" t="s">
        <v>2757</v>
      </c>
      <c r="EH7972" s="87" t="s">
        <v>5657</v>
      </c>
      <c r="EI7972" s="87" t="s">
        <v>6628</v>
      </c>
      <c r="EM7972" s="87" t="s">
        <v>2758</v>
      </c>
      <c r="EN7972" s="87">
        <v>400</v>
      </c>
    </row>
    <row r="7973" spans="137:144" ht="27.6" customHeight="1">
      <c r="EG7973" s="87" t="s">
        <v>2757</v>
      </c>
      <c r="EH7973" s="87" t="s">
        <v>5659</v>
      </c>
      <c r="EI7973" s="87" t="s">
        <v>6629</v>
      </c>
      <c r="EM7973" s="87" t="s">
        <v>2758</v>
      </c>
      <c r="EN7973" s="87">
        <v>350</v>
      </c>
    </row>
    <row r="7974" spans="137:144" ht="27.6" customHeight="1">
      <c r="EG7974" s="87" t="s">
        <v>2757</v>
      </c>
      <c r="EH7974" s="87" t="s">
        <v>6630</v>
      </c>
      <c r="EI7974" s="87" t="s">
        <v>4104</v>
      </c>
      <c r="EM7974" s="87" t="s">
        <v>2758</v>
      </c>
      <c r="EN7974" s="87">
        <v>250</v>
      </c>
    </row>
    <row r="7975" spans="137:144" ht="27.6" customHeight="1">
      <c r="EG7975" s="87" t="s">
        <v>2757</v>
      </c>
      <c r="EH7975" s="87" t="s">
        <v>6631</v>
      </c>
      <c r="EI7975" s="87" t="s">
        <v>6632</v>
      </c>
      <c r="EM7975" s="87" t="s">
        <v>2758</v>
      </c>
      <c r="EN7975" s="87">
        <v>100</v>
      </c>
    </row>
    <row r="7976" spans="137:144" ht="27.6" customHeight="1">
      <c r="EG7976" s="87" t="s">
        <v>2757</v>
      </c>
      <c r="EH7976" s="87" t="s">
        <v>6633</v>
      </c>
      <c r="EI7976" s="87" t="s">
        <v>6634</v>
      </c>
      <c r="EM7976" s="87" t="s">
        <v>2758</v>
      </c>
      <c r="EN7976" s="87">
        <v>450</v>
      </c>
    </row>
    <row r="7977" spans="137:144" ht="27.6" customHeight="1">
      <c r="EG7977" s="87" t="s">
        <v>2757</v>
      </c>
      <c r="EH7977" s="87" t="s">
        <v>5661</v>
      </c>
      <c r="EI7977" s="87" t="s">
        <v>6635</v>
      </c>
      <c r="EM7977" s="87" t="s">
        <v>2758</v>
      </c>
      <c r="EN7977" s="87">
        <v>550</v>
      </c>
    </row>
    <row r="7978" spans="137:144" ht="27.6" customHeight="1">
      <c r="EG7978" s="87" t="s">
        <v>2757</v>
      </c>
      <c r="EH7978" s="87" t="s">
        <v>5663</v>
      </c>
      <c r="EI7978" s="87" t="s">
        <v>4109</v>
      </c>
      <c r="EM7978" s="87" t="s">
        <v>2758</v>
      </c>
      <c r="EN7978" s="87">
        <v>600</v>
      </c>
    </row>
    <row r="7979" spans="137:144" ht="27.6" customHeight="1">
      <c r="EG7979" s="87" t="s">
        <v>2757</v>
      </c>
      <c r="EH7979" s="87" t="s">
        <v>5665</v>
      </c>
      <c r="EI7979" s="87" t="s">
        <v>4111</v>
      </c>
      <c r="EM7979" s="87" t="s">
        <v>2758</v>
      </c>
      <c r="EN7979" s="87">
        <v>600</v>
      </c>
    </row>
    <row r="7980" spans="137:144" ht="27.6" customHeight="1">
      <c r="EG7980" s="87" t="s">
        <v>2757</v>
      </c>
      <c r="EH7980" s="87" t="s">
        <v>6636</v>
      </c>
      <c r="EI7980" s="87" t="s">
        <v>6637</v>
      </c>
      <c r="EM7980" s="87" t="s">
        <v>2758</v>
      </c>
      <c r="EN7980" s="87">
        <v>600</v>
      </c>
    </row>
    <row r="7981" spans="137:144" ht="27.6" customHeight="1">
      <c r="EG7981" s="87" t="s">
        <v>2757</v>
      </c>
      <c r="EH7981" s="87" t="s">
        <v>6638</v>
      </c>
      <c r="EI7981" s="87" t="s">
        <v>6639</v>
      </c>
      <c r="EM7981" s="87" t="s">
        <v>2758</v>
      </c>
      <c r="EN7981" s="87">
        <v>450</v>
      </c>
    </row>
    <row r="7982" spans="137:144" ht="27.6" customHeight="1">
      <c r="EG7982" s="87" t="s">
        <v>2757</v>
      </c>
      <c r="EH7982" s="87" t="s">
        <v>5667</v>
      </c>
      <c r="EI7982" s="87" t="s">
        <v>4119</v>
      </c>
      <c r="EM7982" s="87" t="s">
        <v>2758</v>
      </c>
      <c r="EN7982" s="87">
        <v>300</v>
      </c>
    </row>
    <row r="7983" spans="137:144" ht="27.6" customHeight="1">
      <c r="EG7983" s="87" t="s">
        <v>2757</v>
      </c>
      <c r="EH7983" s="87" t="s">
        <v>6640</v>
      </c>
      <c r="EI7983" s="87" t="s">
        <v>4121</v>
      </c>
      <c r="EM7983" s="87" t="s">
        <v>2758</v>
      </c>
      <c r="EN7983" s="87">
        <v>600</v>
      </c>
    </row>
    <row r="7984" spans="137:144" ht="27.6" customHeight="1">
      <c r="EG7984" s="87" t="s">
        <v>2757</v>
      </c>
      <c r="EH7984" s="87" t="s">
        <v>5669</v>
      </c>
      <c r="EI7984" s="87" t="s">
        <v>6641</v>
      </c>
      <c r="EM7984" s="87" t="s">
        <v>2758</v>
      </c>
      <c r="EN7984" s="87">
        <v>400</v>
      </c>
    </row>
    <row r="7985" spans="137:144" ht="27.6" customHeight="1">
      <c r="EG7985" s="87" t="s">
        <v>2757</v>
      </c>
      <c r="EH7985" s="87" t="s">
        <v>6642</v>
      </c>
      <c r="EI7985" s="87" t="s">
        <v>6643</v>
      </c>
      <c r="EM7985" s="87" t="s">
        <v>2758</v>
      </c>
      <c r="EN7985" s="87">
        <v>250</v>
      </c>
    </row>
    <row r="7986" spans="137:144" ht="27.6" customHeight="1">
      <c r="EG7986" s="87" t="s">
        <v>2757</v>
      </c>
      <c r="EH7986" s="87" t="s">
        <v>3562</v>
      </c>
      <c r="EI7986" s="87" t="s">
        <v>6644</v>
      </c>
      <c r="EM7986" s="87" t="s">
        <v>2758</v>
      </c>
      <c r="EN7986" s="87">
        <v>500</v>
      </c>
    </row>
    <row r="7987" spans="137:144" ht="27.6" customHeight="1">
      <c r="EG7987" s="87" t="s">
        <v>2757</v>
      </c>
      <c r="EH7987" s="87" t="s">
        <v>3564</v>
      </c>
      <c r="EI7987" s="87" t="s">
        <v>6645</v>
      </c>
      <c r="EM7987" s="87" t="s">
        <v>2758</v>
      </c>
      <c r="EN7987" s="87">
        <v>350</v>
      </c>
    </row>
    <row r="7988" spans="137:144" ht="27.6" customHeight="1">
      <c r="EG7988" s="87" t="s">
        <v>2757</v>
      </c>
      <c r="EH7988" s="87" t="s">
        <v>5345</v>
      </c>
      <c r="EI7988" s="87" t="s">
        <v>6049</v>
      </c>
      <c r="EM7988" s="87" t="s">
        <v>2758</v>
      </c>
      <c r="EN7988" s="87">
        <v>350</v>
      </c>
    </row>
    <row r="7989" spans="137:144" ht="27.6" customHeight="1">
      <c r="EG7989" s="87" t="s">
        <v>2757</v>
      </c>
      <c r="EH7989" s="87" t="s">
        <v>5347</v>
      </c>
      <c r="EI7989" s="87" t="s">
        <v>6646</v>
      </c>
      <c r="EM7989" s="87" t="s">
        <v>2758</v>
      </c>
      <c r="EN7989" s="87">
        <v>350</v>
      </c>
    </row>
    <row r="7990" spans="137:144" ht="27.6" customHeight="1">
      <c r="EG7990" s="87" t="s">
        <v>2757</v>
      </c>
      <c r="EH7990" s="87" t="s">
        <v>3566</v>
      </c>
      <c r="EI7990" s="87" t="s">
        <v>6647</v>
      </c>
      <c r="EM7990" s="87" t="s">
        <v>2758</v>
      </c>
      <c r="EN7990" s="87">
        <v>200</v>
      </c>
    </row>
    <row r="7991" spans="137:144" ht="27.6" customHeight="1">
      <c r="EG7991" s="87" t="s">
        <v>2757</v>
      </c>
      <c r="EH7991" s="87" t="s">
        <v>3568</v>
      </c>
      <c r="EI7991" s="87" t="s">
        <v>6648</v>
      </c>
      <c r="EM7991" s="87" t="s">
        <v>2758</v>
      </c>
      <c r="EN7991" s="87">
        <v>150</v>
      </c>
    </row>
    <row r="7992" spans="137:144" ht="27.6" customHeight="1">
      <c r="EG7992" s="87" t="s">
        <v>2757</v>
      </c>
      <c r="EH7992" s="87" t="s">
        <v>3570</v>
      </c>
      <c r="EI7992" s="87" t="s">
        <v>6649</v>
      </c>
      <c r="EM7992" s="87" t="s">
        <v>2758</v>
      </c>
      <c r="EN7992" s="87">
        <v>450</v>
      </c>
    </row>
    <row r="7993" spans="137:144" ht="27.6" customHeight="1">
      <c r="EG7993" s="87" t="s">
        <v>2757</v>
      </c>
      <c r="EH7993" s="87" t="s">
        <v>3572</v>
      </c>
      <c r="EI7993" s="87" t="s">
        <v>6650</v>
      </c>
      <c r="EM7993" s="87" t="s">
        <v>2758</v>
      </c>
      <c r="EN7993" s="87">
        <v>450</v>
      </c>
    </row>
    <row r="7994" spans="137:144" ht="27.6" customHeight="1">
      <c r="EG7994" s="87" t="s">
        <v>2757</v>
      </c>
      <c r="EH7994" s="87" t="s">
        <v>5676</v>
      </c>
      <c r="EI7994" s="87" t="s">
        <v>6651</v>
      </c>
      <c r="EM7994" s="87" t="s">
        <v>2758</v>
      </c>
      <c r="EN7994" s="87">
        <v>450</v>
      </c>
    </row>
    <row r="7995" spans="137:144" ht="27.6" customHeight="1">
      <c r="EG7995" s="87" t="s">
        <v>2757</v>
      </c>
      <c r="EH7995" s="87" t="s">
        <v>5678</v>
      </c>
      <c r="EI7995" s="87" t="s">
        <v>6652</v>
      </c>
      <c r="EM7995" s="87" t="s">
        <v>2758</v>
      </c>
      <c r="EN7995" s="87">
        <v>300</v>
      </c>
    </row>
    <row r="7996" spans="137:144" ht="27.6" customHeight="1">
      <c r="EG7996" s="87" t="s">
        <v>2757</v>
      </c>
      <c r="EH7996" s="87" t="s">
        <v>3574</v>
      </c>
      <c r="EI7996" s="87" t="s">
        <v>6653</v>
      </c>
      <c r="EM7996" s="87" t="s">
        <v>2758</v>
      </c>
      <c r="EN7996" s="87">
        <v>300</v>
      </c>
    </row>
    <row r="7997" spans="137:144" ht="27.6" customHeight="1">
      <c r="EG7997" s="87" t="s">
        <v>2757</v>
      </c>
      <c r="EH7997" s="87" t="s">
        <v>6654</v>
      </c>
      <c r="EI7997" s="87" t="s">
        <v>6655</v>
      </c>
      <c r="EM7997" s="87" t="s">
        <v>2758</v>
      </c>
      <c r="EN7997" s="87">
        <v>200</v>
      </c>
    </row>
    <row r="7998" spans="137:144" ht="27.6" customHeight="1">
      <c r="EG7998" s="87" t="s">
        <v>2757</v>
      </c>
      <c r="EH7998" s="87" t="s">
        <v>5680</v>
      </c>
      <c r="EI7998" s="87" t="s">
        <v>6656</v>
      </c>
      <c r="EM7998" s="87" t="s">
        <v>2758</v>
      </c>
      <c r="EN7998" s="87">
        <v>250</v>
      </c>
    </row>
    <row r="7999" spans="137:144" ht="27.6" customHeight="1">
      <c r="EG7999" s="87" t="s">
        <v>2757</v>
      </c>
      <c r="EH7999" s="87" t="s">
        <v>5684</v>
      </c>
      <c r="EI7999" s="87" t="s">
        <v>6657</v>
      </c>
      <c r="EM7999" s="87" t="s">
        <v>2758</v>
      </c>
      <c r="EN7999" s="87">
        <v>500</v>
      </c>
    </row>
    <row r="8000" spans="137:144" ht="27.6" customHeight="1">
      <c r="EG8000" s="87" t="s">
        <v>2757</v>
      </c>
      <c r="EH8000" s="87" t="s">
        <v>5686</v>
      </c>
      <c r="EI8000" s="87" t="s">
        <v>6658</v>
      </c>
      <c r="EM8000" s="87" t="s">
        <v>2758</v>
      </c>
      <c r="EN8000" s="87">
        <v>450</v>
      </c>
    </row>
    <row r="8001" spans="137:144" ht="27.6" customHeight="1">
      <c r="EG8001" s="87" t="s">
        <v>2757</v>
      </c>
      <c r="EH8001" s="87" t="s">
        <v>5688</v>
      </c>
      <c r="EI8001" s="87" t="s">
        <v>6659</v>
      </c>
      <c r="EM8001" s="87" t="s">
        <v>2758</v>
      </c>
      <c r="EN8001" s="87">
        <v>400</v>
      </c>
    </row>
    <row r="8002" spans="137:144" ht="27.6" customHeight="1">
      <c r="EG8002" s="87" t="s">
        <v>2757</v>
      </c>
      <c r="EH8002" s="87" t="s">
        <v>5690</v>
      </c>
      <c r="EI8002" s="87" t="s">
        <v>6660</v>
      </c>
      <c r="EM8002" s="87" t="s">
        <v>2758</v>
      </c>
      <c r="EN8002" s="87">
        <v>350</v>
      </c>
    </row>
    <row r="8003" spans="137:144" ht="27.6" customHeight="1">
      <c r="EG8003" s="87" t="s">
        <v>2757</v>
      </c>
      <c r="EH8003" s="87" t="s">
        <v>5692</v>
      </c>
      <c r="EI8003" s="87" t="s">
        <v>6661</v>
      </c>
      <c r="EM8003" s="87" t="s">
        <v>2758</v>
      </c>
      <c r="EN8003" s="87">
        <v>500</v>
      </c>
    </row>
    <row r="8004" spans="137:144" ht="27.6" customHeight="1">
      <c r="EG8004" s="87" t="s">
        <v>2757</v>
      </c>
      <c r="EH8004" s="87" t="s">
        <v>5694</v>
      </c>
      <c r="EI8004" s="87" t="s">
        <v>6662</v>
      </c>
      <c r="EM8004" s="87" t="s">
        <v>2758</v>
      </c>
      <c r="EN8004" s="87">
        <v>600</v>
      </c>
    </row>
    <row r="8005" spans="137:144" ht="27.6" customHeight="1">
      <c r="EG8005" s="87" t="s">
        <v>2757</v>
      </c>
      <c r="EH8005" s="87" t="s">
        <v>5696</v>
      </c>
      <c r="EI8005" s="87" t="s">
        <v>6663</v>
      </c>
      <c r="EM8005" s="87" t="s">
        <v>2758</v>
      </c>
      <c r="EN8005" s="87">
        <v>750</v>
      </c>
    </row>
    <row r="8006" spans="137:144" ht="27.6" customHeight="1">
      <c r="EG8006" s="87" t="s">
        <v>2757</v>
      </c>
      <c r="EH8006" s="87" t="s">
        <v>5702</v>
      </c>
      <c r="EI8006" s="87" t="s">
        <v>3599</v>
      </c>
      <c r="EM8006" s="87" t="s">
        <v>2758</v>
      </c>
      <c r="EN8006" s="87">
        <v>350</v>
      </c>
    </row>
    <row r="8007" spans="137:144" ht="27.6" customHeight="1">
      <c r="EG8007" s="87" t="s">
        <v>2757</v>
      </c>
      <c r="EH8007" s="87" t="s">
        <v>5704</v>
      </c>
      <c r="EI8007" s="87" t="s">
        <v>6664</v>
      </c>
      <c r="EM8007" s="87" t="s">
        <v>2758</v>
      </c>
      <c r="EN8007" s="87">
        <v>250</v>
      </c>
    </row>
    <row r="8008" spans="137:144" ht="27.6" customHeight="1">
      <c r="EG8008" s="87" t="s">
        <v>2757</v>
      </c>
      <c r="EH8008" s="87" t="s">
        <v>5706</v>
      </c>
      <c r="EI8008" s="87" t="s">
        <v>6665</v>
      </c>
      <c r="EM8008" s="87" t="s">
        <v>2758</v>
      </c>
      <c r="EN8008" s="87">
        <v>350</v>
      </c>
    </row>
    <row r="8009" spans="137:144" ht="27.6" customHeight="1">
      <c r="EG8009" s="87" t="s">
        <v>2757</v>
      </c>
      <c r="EH8009" s="87" t="s">
        <v>5708</v>
      </c>
      <c r="EI8009" s="87" t="s">
        <v>6666</v>
      </c>
      <c r="EM8009" s="87" t="s">
        <v>2758</v>
      </c>
      <c r="EN8009" s="87">
        <v>350</v>
      </c>
    </row>
    <row r="8010" spans="137:144" ht="27.6" customHeight="1">
      <c r="EG8010" s="87" t="s">
        <v>2757</v>
      </c>
      <c r="EH8010" s="87" t="s">
        <v>5710</v>
      </c>
      <c r="EI8010" s="87" t="s">
        <v>6667</v>
      </c>
      <c r="EM8010" s="87" t="s">
        <v>2758</v>
      </c>
      <c r="EN8010" s="87">
        <v>500</v>
      </c>
    </row>
    <row r="8011" spans="137:144" ht="27.6" customHeight="1">
      <c r="EG8011" s="87" t="s">
        <v>2757</v>
      </c>
      <c r="EH8011" s="87" t="s">
        <v>5712</v>
      </c>
      <c r="EI8011" s="87" t="s">
        <v>6668</v>
      </c>
      <c r="EM8011" s="87" t="s">
        <v>2758</v>
      </c>
      <c r="EN8011" s="87">
        <v>450</v>
      </c>
    </row>
    <row r="8012" spans="137:144" ht="27.6" customHeight="1">
      <c r="EG8012" s="87" t="s">
        <v>2757</v>
      </c>
      <c r="EH8012" s="87" t="s">
        <v>3602</v>
      </c>
      <c r="EI8012" s="87" t="s">
        <v>3603</v>
      </c>
      <c r="EM8012" s="87" t="s">
        <v>2758</v>
      </c>
      <c r="EN8012" s="87">
        <v>250</v>
      </c>
    </row>
    <row r="8013" spans="137:144" ht="27.6" customHeight="1">
      <c r="EG8013" s="87" t="s">
        <v>2757</v>
      </c>
      <c r="EH8013" s="87" t="s">
        <v>5718</v>
      </c>
      <c r="EI8013" s="87" t="s">
        <v>6669</v>
      </c>
      <c r="EM8013" s="87" t="s">
        <v>2758</v>
      </c>
      <c r="EN8013" s="87">
        <v>400</v>
      </c>
    </row>
    <row r="8014" spans="137:144" ht="27.6" customHeight="1">
      <c r="EG8014" s="87" t="s">
        <v>2757</v>
      </c>
      <c r="EH8014" s="87" t="s">
        <v>5720</v>
      </c>
      <c r="EI8014" s="87" t="s">
        <v>6670</v>
      </c>
      <c r="EM8014" s="87" t="s">
        <v>2758</v>
      </c>
      <c r="EN8014" s="87">
        <v>450</v>
      </c>
    </row>
    <row r="8015" spans="137:144" ht="27.6" customHeight="1">
      <c r="EG8015" s="87" t="s">
        <v>2757</v>
      </c>
      <c r="EH8015" s="87" t="s">
        <v>5722</v>
      </c>
      <c r="EI8015" s="87" t="s">
        <v>6671</v>
      </c>
      <c r="EM8015" s="87" t="s">
        <v>2758</v>
      </c>
      <c r="EN8015" s="87">
        <v>400</v>
      </c>
    </row>
    <row r="8016" spans="137:144" ht="27.6" customHeight="1">
      <c r="EG8016" s="87" t="s">
        <v>2757</v>
      </c>
      <c r="EH8016" s="87" t="s">
        <v>5724</v>
      </c>
      <c r="EI8016" s="87" t="s">
        <v>6672</v>
      </c>
      <c r="EM8016" s="87" t="s">
        <v>2758</v>
      </c>
      <c r="EN8016" s="87">
        <v>300</v>
      </c>
    </row>
    <row r="8017" spans="137:144" ht="27.6" customHeight="1">
      <c r="EG8017" s="87" t="s">
        <v>2757</v>
      </c>
      <c r="EH8017" s="87" t="s">
        <v>5726</v>
      </c>
      <c r="EI8017" s="87" t="s">
        <v>6673</v>
      </c>
      <c r="EM8017" s="87" t="s">
        <v>2758</v>
      </c>
      <c r="EN8017" s="87">
        <v>300</v>
      </c>
    </row>
    <row r="8018" spans="137:144" ht="27.6" customHeight="1">
      <c r="EG8018" s="87" t="s">
        <v>2757</v>
      </c>
      <c r="EH8018" s="87" t="s">
        <v>5728</v>
      </c>
      <c r="EI8018" s="87" t="s">
        <v>6674</v>
      </c>
      <c r="EM8018" s="87" t="s">
        <v>2758</v>
      </c>
      <c r="EN8018" s="87">
        <v>350</v>
      </c>
    </row>
    <row r="8019" spans="137:144" ht="27.6" customHeight="1">
      <c r="EG8019" s="87" t="s">
        <v>2757</v>
      </c>
      <c r="EH8019" s="87" t="s">
        <v>5730</v>
      </c>
      <c r="EI8019" s="87" t="s">
        <v>6675</v>
      </c>
      <c r="EM8019" s="87" t="s">
        <v>2758</v>
      </c>
      <c r="EN8019" s="87">
        <v>300</v>
      </c>
    </row>
    <row r="8020" spans="137:144" ht="27.6" customHeight="1">
      <c r="EG8020" s="87" t="s">
        <v>2757</v>
      </c>
      <c r="EH8020" s="87" t="s">
        <v>5732</v>
      </c>
      <c r="EI8020" s="87" t="s">
        <v>6676</v>
      </c>
      <c r="EM8020" s="87" t="s">
        <v>2758</v>
      </c>
      <c r="EN8020" s="87">
        <v>500</v>
      </c>
    </row>
    <row r="8021" spans="137:144" ht="27.6" customHeight="1">
      <c r="EG8021" s="87" t="s">
        <v>2757</v>
      </c>
      <c r="EH8021" s="87" t="s">
        <v>5734</v>
      </c>
      <c r="EI8021" s="87" t="s">
        <v>6677</v>
      </c>
      <c r="EM8021" s="87" t="s">
        <v>2758</v>
      </c>
      <c r="EN8021" s="87">
        <v>550</v>
      </c>
    </row>
    <row r="8022" spans="137:144" ht="27.6" customHeight="1">
      <c r="EG8022" s="87" t="s">
        <v>2757</v>
      </c>
      <c r="EH8022" s="87" t="s">
        <v>6678</v>
      </c>
      <c r="EI8022" s="87" t="s">
        <v>6679</v>
      </c>
      <c r="EM8022" s="87" t="s">
        <v>2758</v>
      </c>
      <c r="EN8022" s="87">
        <v>300</v>
      </c>
    </row>
    <row r="8023" spans="137:144" ht="27.6" customHeight="1">
      <c r="EG8023" s="87" t="s">
        <v>2757</v>
      </c>
      <c r="EH8023" s="87" t="s">
        <v>5394</v>
      </c>
      <c r="EI8023" s="87" t="s">
        <v>6680</v>
      </c>
      <c r="EM8023" s="87" t="s">
        <v>2758</v>
      </c>
      <c r="EN8023" s="87">
        <v>450</v>
      </c>
    </row>
    <row r="8024" spans="137:144" ht="27.6" customHeight="1">
      <c r="EG8024" s="87" t="s">
        <v>2757</v>
      </c>
      <c r="EH8024" s="87" t="s">
        <v>5736</v>
      </c>
      <c r="EI8024" s="87" t="s">
        <v>6681</v>
      </c>
      <c r="EM8024" s="87" t="s">
        <v>2758</v>
      </c>
      <c r="EN8024" s="87">
        <v>1100</v>
      </c>
    </row>
    <row r="8025" spans="137:144" ht="27.6" customHeight="1">
      <c r="EG8025" s="87" t="s">
        <v>2757</v>
      </c>
      <c r="EH8025" s="87" t="s">
        <v>5738</v>
      </c>
      <c r="EI8025" s="87" t="s">
        <v>6682</v>
      </c>
      <c r="EM8025" s="87" t="s">
        <v>2758</v>
      </c>
      <c r="EN8025" s="87">
        <v>350</v>
      </c>
    </row>
    <row r="8026" spans="137:144" ht="27.6" customHeight="1">
      <c r="EG8026" s="87" t="s">
        <v>2757</v>
      </c>
      <c r="EH8026" s="87" t="s">
        <v>5740</v>
      </c>
      <c r="EI8026" s="87" t="s">
        <v>6683</v>
      </c>
      <c r="EM8026" s="87" t="s">
        <v>2758</v>
      </c>
      <c r="EN8026" s="87">
        <v>450</v>
      </c>
    </row>
    <row r="8027" spans="137:144" ht="27.6" customHeight="1">
      <c r="EG8027" s="87" t="s">
        <v>2757</v>
      </c>
      <c r="EH8027" s="87" t="s">
        <v>3620</v>
      </c>
      <c r="EI8027" s="87" t="s">
        <v>6684</v>
      </c>
      <c r="EM8027" s="87" t="s">
        <v>2758</v>
      </c>
      <c r="EN8027" s="87">
        <v>350</v>
      </c>
    </row>
    <row r="8028" spans="137:144" ht="27.6" customHeight="1">
      <c r="EG8028" s="87" t="s">
        <v>2757</v>
      </c>
      <c r="EH8028" s="87" t="s">
        <v>3622</v>
      </c>
      <c r="EI8028" s="87" t="s">
        <v>6685</v>
      </c>
      <c r="EM8028" s="87" t="s">
        <v>2758</v>
      </c>
      <c r="EN8028" s="87">
        <v>500</v>
      </c>
    </row>
    <row r="8029" spans="137:144" ht="27.6" customHeight="1">
      <c r="EG8029" s="87" t="s">
        <v>2757</v>
      </c>
      <c r="EH8029" s="87" t="s">
        <v>3624</v>
      </c>
      <c r="EI8029" s="87" t="s">
        <v>6686</v>
      </c>
      <c r="EM8029" s="87" t="s">
        <v>2758</v>
      </c>
      <c r="EN8029" s="87">
        <v>400</v>
      </c>
    </row>
    <row r="8030" spans="137:144" ht="27.6" customHeight="1">
      <c r="EG8030" s="87" t="s">
        <v>2757</v>
      </c>
      <c r="EH8030" s="87" t="s">
        <v>3626</v>
      </c>
      <c r="EI8030" s="87" t="s">
        <v>6687</v>
      </c>
      <c r="EM8030" s="87" t="s">
        <v>2758</v>
      </c>
      <c r="EN8030" s="87">
        <v>400</v>
      </c>
    </row>
    <row r="8031" spans="137:144" ht="27.6" customHeight="1">
      <c r="EG8031" s="87" t="s">
        <v>2757</v>
      </c>
      <c r="EH8031" s="87" t="s">
        <v>5748</v>
      </c>
      <c r="EI8031" s="87" t="s">
        <v>3631</v>
      </c>
      <c r="EM8031" s="87" t="s">
        <v>2758</v>
      </c>
      <c r="EN8031" s="87">
        <v>400</v>
      </c>
    </row>
    <row r="8032" spans="137:144" ht="27.6" customHeight="1">
      <c r="EG8032" s="87" t="s">
        <v>2757</v>
      </c>
      <c r="EH8032" s="87" t="s">
        <v>5750</v>
      </c>
      <c r="EI8032" s="87" t="s">
        <v>6688</v>
      </c>
      <c r="EM8032" s="87" t="s">
        <v>2758</v>
      </c>
      <c r="EN8032" s="87">
        <v>400</v>
      </c>
    </row>
    <row r="8033" spans="137:144" ht="27.6" customHeight="1">
      <c r="EG8033" s="87" t="s">
        <v>2757</v>
      </c>
      <c r="EH8033" s="87" t="s">
        <v>3628</v>
      </c>
      <c r="EI8033" s="87" t="s">
        <v>6689</v>
      </c>
      <c r="EM8033" s="87" t="s">
        <v>2758</v>
      </c>
      <c r="EN8033" s="87">
        <v>250</v>
      </c>
    </row>
    <row r="8034" spans="137:144" ht="27.6" customHeight="1">
      <c r="EG8034" s="87" t="s">
        <v>2757</v>
      </c>
      <c r="EH8034" s="87" t="s">
        <v>5752</v>
      </c>
      <c r="EI8034" s="87" t="s">
        <v>6690</v>
      </c>
      <c r="EM8034" s="87" t="s">
        <v>2758</v>
      </c>
      <c r="EN8034" s="87">
        <v>450</v>
      </c>
    </row>
    <row r="8035" spans="137:144" ht="27.6" customHeight="1">
      <c r="EG8035" s="87" t="s">
        <v>2757</v>
      </c>
      <c r="EH8035" s="87" t="s">
        <v>5754</v>
      </c>
      <c r="EI8035" s="87" t="s">
        <v>6691</v>
      </c>
      <c r="EM8035" s="87" t="s">
        <v>2758</v>
      </c>
      <c r="EN8035" s="87">
        <v>700</v>
      </c>
    </row>
    <row r="8036" spans="137:144" ht="27.6" customHeight="1">
      <c r="EG8036" s="87" t="s">
        <v>2757</v>
      </c>
      <c r="EH8036" s="87" t="s">
        <v>5756</v>
      </c>
      <c r="EI8036" s="87" t="s">
        <v>6692</v>
      </c>
      <c r="EM8036" s="87" t="s">
        <v>2758</v>
      </c>
      <c r="EN8036" s="87">
        <v>550</v>
      </c>
    </row>
    <row r="8037" spans="137:144" ht="27.6" customHeight="1">
      <c r="EG8037" s="87" t="s">
        <v>2757</v>
      </c>
      <c r="EH8037" s="87" t="s">
        <v>5758</v>
      </c>
      <c r="EI8037" s="87" t="s">
        <v>6693</v>
      </c>
      <c r="EM8037" s="87" t="s">
        <v>2758</v>
      </c>
      <c r="EN8037" s="87">
        <v>500</v>
      </c>
    </row>
    <row r="8038" spans="137:144" ht="27.6" customHeight="1">
      <c r="EG8038" s="87" t="s">
        <v>2757</v>
      </c>
      <c r="EH8038" s="87" t="s">
        <v>5760</v>
      </c>
      <c r="EI8038" s="87" t="s">
        <v>6694</v>
      </c>
      <c r="EM8038" s="87" t="s">
        <v>2758</v>
      </c>
      <c r="EN8038" s="87">
        <v>350</v>
      </c>
    </row>
    <row r="8039" spans="137:144" ht="27.6" customHeight="1">
      <c r="EG8039" s="87" t="s">
        <v>2757</v>
      </c>
      <c r="EH8039" s="87" t="s">
        <v>5764</v>
      </c>
      <c r="EI8039" s="87" t="s">
        <v>6695</v>
      </c>
      <c r="EM8039" s="87" t="s">
        <v>2758</v>
      </c>
      <c r="EN8039" s="87">
        <v>350</v>
      </c>
    </row>
    <row r="8040" spans="137:144" ht="27.6" customHeight="1">
      <c r="EG8040" s="87" t="s">
        <v>2757</v>
      </c>
      <c r="EH8040" s="87" t="s">
        <v>5766</v>
      </c>
      <c r="EI8040" s="87" t="s">
        <v>6696</v>
      </c>
      <c r="EM8040" s="87" t="s">
        <v>2758</v>
      </c>
      <c r="EN8040" s="87">
        <v>450</v>
      </c>
    </row>
    <row r="8041" spans="137:144" ht="27.6" customHeight="1">
      <c r="EG8041" s="87" t="s">
        <v>2757</v>
      </c>
      <c r="EH8041" s="87" t="s">
        <v>5768</v>
      </c>
      <c r="EI8041" s="87" t="s">
        <v>6697</v>
      </c>
      <c r="EM8041" s="87" t="s">
        <v>2758</v>
      </c>
      <c r="EN8041" s="87">
        <v>150</v>
      </c>
    </row>
    <row r="8042" spans="137:144" ht="27.6" customHeight="1">
      <c r="EG8042" s="87" t="s">
        <v>2757</v>
      </c>
      <c r="EH8042" s="87" t="s">
        <v>3654</v>
      </c>
      <c r="EI8042" s="87" t="s">
        <v>6698</v>
      </c>
      <c r="EM8042" s="87" t="s">
        <v>2758</v>
      </c>
      <c r="EN8042" s="87">
        <v>600</v>
      </c>
    </row>
    <row r="8043" spans="137:144" ht="27.6" customHeight="1">
      <c r="EG8043" s="87" t="s">
        <v>2757</v>
      </c>
      <c r="EH8043" s="87" t="s">
        <v>3656</v>
      </c>
      <c r="EI8043" s="87" t="s">
        <v>6699</v>
      </c>
      <c r="EM8043" s="87" t="s">
        <v>2758</v>
      </c>
      <c r="EN8043" s="87">
        <v>300</v>
      </c>
    </row>
    <row r="8044" spans="137:144" ht="27.6" customHeight="1">
      <c r="EG8044" s="87" t="s">
        <v>2757</v>
      </c>
      <c r="EH8044" s="87" t="s">
        <v>3658</v>
      </c>
      <c r="EI8044" s="87" t="s">
        <v>6700</v>
      </c>
      <c r="EM8044" s="87" t="s">
        <v>2758</v>
      </c>
      <c r="EN8044" s="87">
        <v>350</v>
      </c>
    </row>
    <row r="8045" spans="137:144" ht="27.6" customHeight="1">
      <c r="EG8045" s="87" t="s">
        <v>2757</v>
      </c>
      <c r="EH8045" s="87" t="s">
        <v>5774</v>
      </c>
      <c r="EI8045" s="87" t="s">
        <v>6701</v>
      </c>
      <c r="EM8045" s="87" t="s">
        <v>2758</v>
      </c>
      <c r="EN8045" s="87">
        <v>650</v>
      </c>
    </row>
    <row r="8046" spans="137:144" ht="27.6" customHeight="1">
      <c r="EG8046" s="87" t="s">
        <v>2757</v>
      </c>
      <c r="EH8046" s="87" t="s">
        <v>3660</v>
      </c>
      <c r="EI8046" s="87" t="s">
        <v>6702</v>
      </c>
      <c r="EM8046" s="87" t="s">
        <v>2758</v>
      </c>
      <c r="EN8046" s="87">
        <v>300</v>
      </c>
    </row>
    <row r="8047" spans="137:144" ht="27.6" customHeight="1">
      <c r="EG8047" s="87" t="s">
        <v>2757</v>
      </c>
      <c r="EH8047" s="87" t="s">
        <v>5444</v>
      </c>
      <c r="EI8047" s="87" t="s">
        <v>6703</v>
      </c>
      <c r="EM8047" s="87" t="s">
        <v>2758</v>
      </c>
      <c r="EN8047" s="87">
        <v>550</v>
      </c>
    </row>
    <row r="8048" spans="137:144" ht="27.6" customHeight="1">
      <c r="EG8048" s="87" t="s">
        <v>2757</v>
      </c>
      <c r="EH8048" s="87" t="s">
        <v>6704</v>
      </c>
      <c r="EI8048" s="87" t="s">
        <v>6705</v>
      </c>
      <c r="EM8048" s="87" t="s">
        <v>2758</v>
      </c>
      <c r="EN8048" s="87">
        <v>350</v>
      </c>
    </row>
    <row r="8049" spans="137:144" ht="27.6" customHeight="1">
      <c r="EG8049" s="87" t="s">
        <v>2757</v>
      </c>
      <c r="EH8049" s="87" t="s">
        <v>3662</v>
      </c>
      <c r="EI8049" s="87" t="s">
        <v>6706</v>
      </c>
      <c r="EM8049" s="87" t="s">
        <v>2758</v>
      </c>
      <c r="EN8049" s="87">
        <v>500</v>
      </c>
    </row>
    <row r="8050" spans="137:144" ht="27.6" customHeight="1">
      <c r="EG8050" s="87" t="s">
        <v>2757</v>
      </c>
      <c r="EH8050" s="87" t="s">
        <v>5446</v>
      </c>
      <c r="EI8050" s="87" t="s">
        <v>6707</v>
      </c>
      <c r="EM8050" s="87" t="s">
        <v>2758</v>
      </c>
      <c r="EN8050" s="87">
        <v>550</v>
      </c>
    </row>
    <row r="8051" spans="137:144" ht="27.6" customHeight="1">
      <c r="EG8051" s="87" t="s">
        <v>2757</v>
      </c>
      <c r="EH8051" s="87" t="s">
        <v>5448</v>
      </c>
      <c r="EI8051" s="87" t="s">
        <v>6708</v>
      </c>
      <c r="EM8051" s="87" t="s">
        <v>2758</v>
      </c>
      <c r="EN8051" s="87">
        <v>350</v>
      </c>
    </row>
    <row r="8052" spans="137:144" ht="27.6" customHeight="1">
      <c r="EG8052" s="87" t="s">
        <v>2757</v>
      </c>
      <c r="EH8052" s="87" t="s">
        <v>5450</v>
      </c>
      <c r="EI8052" s="87" t="s">
        <v>6709</v>
      </c>
      <c r="EM8052" s="87" t="s">
        <v>2758</v>
      </c>
      <c r="EN8052" s="87">
        <v>300</v>
      </c>
    </row>
    <row r="8053" spans="137:144" ht="27.6" customHeight="1">
      <c r="EG8053" s="87" t="s">
        <v>2757</v>
      </c>
      <c r="EH8053" s="87" t="s">
        <v>5452</v>
      </c>
      <c r="EI8053" s="87" t="s">
        <v>6710</v>
      </c>
      <c r="EM8053" s="87" t="s">
        <v>2758</v>
      </c>
      <c r="EN8053" s="87">
        <v>650</v>
      </c>
    </row>
    <row r="8054" spans="137:144" ht="27.6" customHeight="1">
      <c r="EG8054" s="87" t="s">
        <v>2757</v>
      </c>
      <c r="EH8054" s="87" t="s">
        <v>5784</v>
      </c>
      <c r="EI8054" s="87" t="s">
        <v>4129</v>
      </c>
      <c r="EM8054" s="87" t="s">
        <v>2758</v>
      </c>
      <c r="EN8054" s="87">
        <v>450</v>
      </c>
    </row>
    <row r="8055" spans="137:144" ht="27.6" customHeight="1">
      <c r="EG8055" s="87" t="s">
        <v>2757</v>
      </c>
      <c r="EH8055" s="87" t="s">
        <v>6711</v>
      </c>
      <c r="EI8055" s="87" t="s">
        <v>6712</v>
      </c>
      <c r="EM8055" s="87" t="s">
        <v>2758</v>
      </c>
      <c r="EN8055" s="87">
        <v>600</v>
      </c>
    </row>
    <row r="8056" spans="137:144" ht="27.6" customHeight="1">
      <c r="EG8056" s="87" t="s">
        <v>2757</v>
      </c>
      <c r="EH8056" s="87" t="s">
        <v>3668</v>
      </c>
      <c r="EI8056" s="87" t="s">
        <v>6713</v>
      </c>
      <c r="EM8056" s="87" t="s">
        <v>2758</v>
      </c>
      <c r="EN8056" s="87">
        <v>250</v>
      </c>
    </row>
    <row r="8057" spans="137:144" ht="27.6" customHeight="1">
      <c r="EG8057" s="87" t="s">
        <v>2757</v>
      </c>
      <c r="EH8057" s="87" t="s">
        <v>5787</v>
      </c>
      <c r="EI8057" s="87" t="s">
        <v>6714</v>
      </c>
      <c r="EM8057" s="87" t="s">
        <v>2758</v>
      </c>
      <c r="EN8057" s="87">
        <v>300</v>
      </c>
    </row>
    <row r="8058" spans="137:144" ht="27.6" customHeight="1">
      <c r="EG8058" s="87" t="s">
        <v>2757</v>
      </c>
      <c r="EH8058" s="87" t="s">
        <v>5789</v>
      </c>
      <c r="EI8058" s="87" t="s">
        <v>4123</v>
      </c>
      <c r="EM8058" s="87" t="s">
        <v>2758</v>
      </c>
      <c r="EN8058" s="87">
        <v>300</v>
      </c>
    </row>
    <row r="8059" spans="137:144" ht="27.6" customHeight="1">
      <c r="EG8059" s="87" t="s">
        <v>2757</v>
      </c>
      <c r="EH8059" s="87" t="s">
        <v>6715</v>
      </c>
      <c r="EI8059" s="87" t="s">
        <v>3673</v>
      </c>
      <c r="EM8059" s="87" t="s">
        <v>2758</v>
      </c>
      <c r="EN8059" s="87">
        <v>900</v>
      </c>
    </row>
    <row r="8060" spans="137:144" ht="27.6" customHeight="1">
      <c r="EG8060" s="87" t="s">
        <v>2757</v>
      </c>
      <c r="EH8060" s="87" t="s">
        <v>3670</v>
      </c>
      <c r="EI8060" s="87" t="s">
        <v>6716</v>
      </c>
      <c r="EM8060" s="87" t="s">
        <v>2758</v>
      </c>
      <c r="EN8060" s="87">
        <v>550</v>
      </c>
    </row>
    <row r="8061" spans="137:144" ht="27.6" customHeight="1">
      <c r="EG8061" s="87" t="s">
        <v>2757</v>
      </c>
      <c r="EH8061" s="87" t="s">
        <v>5791</v>
      </c>
      <c r="EI8061" s="87" t="s">
        <v>6717</v>
      </c>
      <c r="EM8061" s="87" t="s">
        <v>2758</v>
      </c>
      <c r="EN8061" s="87">
        <v>450</v>
      </c>
    </row>
    <row r="8062" spans="137:144" ht="27.6" customHeight="1">
      <c r="EG8062" s="87" t="s">
        <v>2757</v>
      </c>
      <c r="EH8062" s="87" t="s">
        <v>5793</v>
      </c>
      <c r="EI8062" s="87" t="s">
        <v>6718</v>
      </c>
      <c r="EM8062" s="87" t="s">
        <v>2758</v>
      </c>
      <c r="EN8062" s="87">
        <v>350</v>
      </c>
    </row>
    <row r="8063" spans="137:144" ht="27.6" customHeight="1">
      <c r="EG8063" s="87" t="s">
        <v>2757</v>
      </c>
      <c r="EH8063" s="87" t="s">
        <v>3678</v>
      </c>
      <c r="EI8063" s="87" t="s">
        <v>6719</v>
      </c>
      <c r="EM8063" s="87" t="s">
        <v>2758</v>
      </c>
      <c r="EN8063" s="87">
        <v>550</v>
      </c>
    </row>
    <row r="8064" spans="137:144" ht="27.6" customHeight="1">
      <c r="EG8064" s="87" t="s">
        <v>2757</v>
      </c>
      <c r="EH8064" s="87" t="s">
        <v>5795</v>
      </c>
      <c r="EI8064" s="87" t="s">
        <v>4133</v>
      </c>
      <c r="EM8064" s="87" t="s">
        <v>2758</v>
      </c>
      <c r="EN8064" s="87">
        <v>650</v>
      </c>
    </row>
    <row r="8065" spans="137:144" ht="27.6" customHeight="1">
      <c r="EG8065" s="87" t="s">
        <v>2757</v>
      </c>
      <c r="EH8065" s="87" t="s">
        <v>5797</v>
      </c>
      <c r="EI8065" s="87" t="s">
        <v>6720</v>
      </c>
      <c r="EM8065" s="87" t="s">
        <v>2758</v>
      </c>
      <c r="EN8065" s="87">
        <v>450</v>
      </c>
    </row>
    <row r="8066" spans="137:144" ht="27.6" customHeight="1">
      <c r="EG8066" s="87" t="s">
        <v>2757</v>
      </c>
      <c r="EH8066" s="87" t="s">
        <v>5799</v>
      </c>
      <c r="EI8066" s="87" t="s">
        <v>6721</v>
      </c>
      <c r="EM8066" s="87" t="s">
        <v>2758</v>
      </c>
      <c r="EN8066" s="87">
        <v>350</v>
      </c>
    </row>
    <row r="8067" spans="137:144" ht="27.6" customHeight="1">
      <c r="EG8067" s="87" t="s">
        <v>2757</v>
      </c>
      <c r="EH8067" s="87" t="s">
        <v>5801</v>
      </c>
      <c r="EI8067" s="87" t="s">
        <v>6722</v>
      </c>
      <c r="EM8067" s="87" t="s">
        <v>2758</v>
      </c>
      <c r="EN8067" s="87">
        <v>300</v>
      </c>
    </row>
    <row r="8068" spans="137:144" ht="27.6" customHeight="1">
      <c r="EG8068" s="87" t="s">
        <v>2757</v>
      </c>
      <c r="EH8068" s="87" t="s">
        <v>5803</v>
      </c>
      <c r="EI8068" s="87" t="s">
        <v>4135</v>
      </c>
      <c r="EM8068" s="87" t="s">
        <v>2758</v>
      </c>
      <c r="EN8068" s="87">
        <v>500</v>
      </c>
    </row>
    <row r="8069" spans="137:144" ht="27.6" customHeight="1">
      <c r="EG8069" s="87" t="s">
        <v>2757</v>
      </c>
      <c r="EH8069" s="87" t="s">
        <v>5472</v>
      </c>
      <c r="EI8069" s="87" t="s">
        <v>4138</v>
      </c>
      <c r="EM8069" s="87" t="s">
        <v>2758</v>
      </c>
      <c r="EN8069" s="87">
        <v>850</v>
      </c>
    </row>
    <row r="8070" spans="137:144" ht="27.6" customHeight="1">
      <c r="EG8070" s="87" t="s">
        <v>2757</v>
      </c>
      <c r="EH8070" s="87" t="s">
        <v>5805</v>
      </c>
      <c r="EI8070" s="87" t="s">
        <v>6723</v>
      </c>
      <c r="EM8070" s="87" t="s">
        <v>2758</v>
      </c>
      <c r="EN8070" s="87">
        <v>500</v>
      </c>
    </row>
    <row r="8071" spans="137:144" ht="27.6" customHeight="1">
      <c r="EG8071" s="87" t="s">
        <v>2757</v>
      </c>
      <c r="EH8071" s="87" t="s">
        <v>5807</v>
      </c>
      <c r="EI8071" s="87" t="s">
        <v>6724</v>
      </c>
      <c r="EM8071" s="87" t="s">
        <v>2758</v>
      </c>
      <c r="EN8071" s="87">
        <v>250</v>
      </c>
    </row>
    <row r="8072" spans="137:144" ht="27.6" customHeight="1">
      <c r="EG8072" s="87" t="s">
        <v>2757</v>
      </c>
      <c r="EH8072" s="87" t="s">
        <v>5809</v>
      </c>
      <c r="EI8072" s="87" t="s">
        <v>6725</v>
      </c>
      <c r="EM8072" s="87" t="s">
        <v>2758</v>
      </c>
      <c r="EN8072" s="87">
        <v>400</v>
      </c>
    </row>
    <row r="8073" spans="137:144" ht="27.6" customHeight="1">
      <c r="EG8073" s="87" t="s">
        <v>2757</v>
      </c>
      <c r="EH8073" s="87" t="s">
        <v>3698</v>
      </c>
      <c r="EI8073" s="87" t="s">
        <v>6726</v>
      </c>
      <c r="EM8073" s="87" t="s">
        <v>2758</v>
      </c>
      <c r="EN8073" s="87">
        <v>300</v>
      </c>
    </row>
    <row r="8074" spans="137:144" ht="27.6" customHeight="1">
      <c r="EG8074" s="87" t="s">
        <v>2757</v>
      </c>
      <c r="EH8074" s="87" t="s">
        <v>5811</v>
      </c>
      <c r="EI8074" s="87" t="s">
        <v>6727</v>
      </c>
      <c r="EM8074" s="87" t="s">
        <v>2758</v>
      </c>
      <c r="EN8074" s="87">
        <v>400</v>
      </c>
    </row>
    <row r="8075" spans="137:144" ht="27.6" customHeight="1">
      <c r="EG8075" s="87" t="s">
        <v>2757</v>
      </c>
      <c r="EH8075" s="87" t="s">
        <v>5813</v>
      </c>
      <c r="EI8075" s="87" t="s">
        <v>6728</v>
      </c>
      <c r="EM8075" s="87" t="s">
        <v>2758</v>
      </c>
      <c r="EN8075" s="87">
        <v>500</v>
      </c>
    </row>
    <row r="8076" spans="137:144" ht="27.6" customHeight="1">
      <c r="EG8076" s="87" t="s">
        <v>2757</v>
      </c>
      <c r="EH8076" s="87" t="s">
        <v>5815</v>
      </c>
      <c r="EI8076" s="87" t="s">
        <v>6729</v>
      </c>
      <c r="EM8076" s="87" t="s">
        <v>2758</v>
      </c>
      <c r="EN8076" s="87">
        <v>500</v>
      </c>
    </row>
    <row r="8077" spans="137:144" ht="27.6" customHeight="1">
      <c r="EG8077" s="87" t="s">
        <v>2757</v>
      </c>
      <c r="EH8077" s="87" t="s">
        <v>5817</v>
      </c>
      <c r="EI8077" s="87" t="s">
        <v>6730</v>
      </c>
      <c r="EM8077" s="87" t="s">
        <v>2758</v>
      </c>
      <c r="EN8077" s="87">
        <v>450</v>
      </c>
    </row>
    <row r="8078" spans="137:144" ht="27.6" customHeight="1">
      <c r="EG8078" s="87" t="s">
        <v>2757</v>
      </c>
      <c r="EH8078" s="87" t="s">
        <v>3720</v>
      </c>
      <c r="EI8078" s="87" t="s">
        <v>6731</v>
      </c>
      <c r="EM8078" s="87" t="s">
        <v>2758</v>
      </c>
      <c r="EN8078" s="87">
        <v>250</v>
      </c>
    </row>
    <row r="8079" spans="137:144" ht="27.6" customHeight="1">
      <c r="EG8079" s="87" t="s">
        <v>2757</v>
      </c>
      <c r="EH8079" s="87" t="s">
        <v>5482</v>
      </c>
      <c r="EI8079" s="87" t="s">
        <v>5483</v>
      </c>
      <c r="EM8079" s="87" t="s">
        <v>2758</v>
      </c>
      <c r="EN8079" s="87">
        <v>250</v>
      </c>
    </row>
    <row r="8080" spans="137:144" ht="27.6" customHeight="1">
      <c r="EG8080" s="87" t="s">
        <v>2757</v>
      </c>
      <c r="EH8080" s="87" t="s">
        <v>5484</v>
      </c>
      <c r="EI8080" s="87" t="s">
        <v>5485</v>
      </c>
      <c r="EM8080" s="87" t="s">
        <v>2758</v>
      </c>
      <c r="EN8080" s="87">
        <v>300</v>
      </c>
    </row>
  </sheetData>
  <sheetProtection algorithmName="SHA-512" hashValue="UczYHVTMZQyxhBil8zAoxSg8xZ/I4sBqZkxDkA497rnImOO3lzjeICyn078J9TSTWs2RVdnPk0HKmmdDU2xXAw==" saltValue="lqBzdvG7sjy/0MzQBB059A==" spinCount="100000" sheet="1" objects="1" scenarios="1"/>
  <mergeCells count="39">
    <mergeCell ref="BL7:BM7"/>
    <mergeCell ref="BV7:BW7"/>
    <mergeCell ref="D7:E7"/>
    <mergeCell ref="N7:O7"/>
    <mergeCell ref="X7:Y7"/>
    <mergeCell ref="AH7:AI7"/>
    <mergeCell ref="AR7:AS7"/>
    <mergeCell ref="BB7:BC7"/>
    <mergeCell ref="BL5:BM5"/>
    <mergeCell ref="BV5:BW5"/>
    <mergeCell ref="D6:L6"/>
    <mergeCell ref="N6:V6"/>
    <mergeCell ref="X6:AF6"/>
    <mergeCell ref="AH6:AP6"/>
    <mergeCell ref="AR6:AZ6"/>
    <mergeCell ref="BB6:BJ6"/>
    <mergeCell ref="BL6:BT6"/>
    <mergeCell ref="D5:E5"/>
    <mergeCell ref="N5:O5"/>
    <mergeCell ref="X5:Y5"/>
    <mergeCell ref="AH5:AI5"/>
    <mergeCell ref="AR5:AS5"/>
    <mergeCell ref="BB5:BC5"/>
    <mergeCell ref="BV2:BW2"/>
    <mergeCell ref="CB2:CC2"/>
    <mergeCell ref="N3:Y3"/>
    <mergeCell ref="AD3:AO3"/>
    <mergeCell ref="AR3:AS3"/>
    <mergeCell ref="AX3:BC3"/>
    <mergeCell ref="BH3:BI3"/>
    <mergeCell ref="BL3:BS3"/>
    <mergeCell ref="BV3:BW3"/>
    <mergeCell ref="CB3:CC3"/>
    <mergeCell ref="N2:Y2"/>
    <mergeCell ref="AD2:AO2"/>
    <mergeCell ref="AR2:AS2"/>
    <mergeCell ref="AX2:BC2"/>
    <mergeCell ref="BH2:BI2"/>
    <mergeCell ref="BL2:BS2"/>
  </mergeCells>
  <phoneticPr fontId="5"/>
  <conditionalFormatting sqref="K8:K167 U8:U167 AY8:AY167 AO8:AO167 AE8:AE167 CC8:CC167 BS8:BS167 BI8:BI167">
    <cfRule type="cellIs" dxfId="2336" priority="5245" operator="greaterThan">
      <formula>J8</formula>
    </cfRule>
  </conditionalFormatting>
  <conditionalFormatting sqref="B8:CD167">
    <cfRule type="expression" dxfId="2335" priority="5236">
      <formula>$B7="地区計"</formula>
    </cfRule>
  </conditionalFormatting>
  <conditionalFormatting sqref="K8:K46">
    <cfRule type="cellIs" dxfId="2334" priority="5318" operator="greaterThan">
      <formula>J8</formula>
    </cfRule>
  </conditionalFormatting>
  <conditionalFormatting sqref="U8:U46">
    <cfRule type="cellIs" dxfId="2333" priority="5317" operator="greaterThan">
      <formula>T8</formula>
    </cfRule>
  </conditionalFormatting>
  <conditionalFormatting sqref="AY8:AY46 AO8:AO46 AE8:AE46">
    <cfRule type="cellIs" dxfId="2332" priority="5316" operator="greaterThan">
      <formula>AD8</formula>
    </cfRule>
  </conditionalFormatting>
  <conditionalFormatting sqref="B8:B167">
    <cfRule type="cellIs" dxfId="2331" priority="5321" operator="equal">
      <formula>B7</formula>
    </cfRule>
  </conditionalFormatting>
  <conditionalFormatting sqref="B15">
    <cfRule type="cellIs" dxfId="2330" priority="5320" operator="equal">
      <formula>B14</formula>
    </cfRule>
  </conditionalFormatting>
  <conditionalFormatting sqref="B8:CC46">
    <cfRule type="expression" dxfId="2329" priority="5319">
      <formula>$B7="地区計"</formula>
    </cfRule>
  </conditionalFormatting>
  <conditionalFormatting sqref="CC8:CC46 BS8:BS46 BI8:BI46">
    <cfRule type="cellIs" dxfId="2328" priority="5315" operator="greaterThan">
      <formula>BH8</formula>
    </cfRule>
  </conditionalFormatting>
  <conditionalFormatting sqref="CD8:CD46">
    <cfRule type="expression" dxfId="2327" priority="5314">
      <formula>$B7="地区計"</formula>
    </cfRule>
  </conditionalFormatting>
  <conditionalFormatting sqref="K47">
    <cfRule type="cellIs" dxfId="2326" priority="5269" operator="greaterThan">
      <formula>J47</formula>
    </cfRule>
  </conditionalFormatting>
  <conditionalFormatting sqref="U47">
    <cfRule type="cellIs" dxfId="2325" priority="5268" operator="greaterThan">
      <formula>T47</formula>
    </cfRule>
  </conditionalFormatting>
  <conditionalFormatting sqref="AY47 AO47 AE47">
    <cfRule type="cellIs" dxfId="2324" priority="5267" operator="greaterThan">
      <formula>AD47</formula>
    </cfRule>
  </conditionalFormatting>
  <conditionalFormatting sqref="B47">
    <cfRule type="cellIs" dxfId="2323" priority="5271" operator="equal">
      <formula>B46</formula>
    </cfRule>
  </conditionalFormatting>
  <conditionalFormatting sqref="B47:CC47">
    <cfRule type="expression" dxfId="2322" priority="5270">
      <formula>$B46="地区計"</formula>
    </cfRule>
  </conditionalFormatting>
  <conditionalFormatting sqref="CC47 BS47 BI47">
    <cfRule type="cellIs" dxfId="2321" priority="5266" operator="greaterThan">
      <formula>BH47</formula>
    </cfRule>
  </conditionalFormatting>
  <conditionalFormatting sqref="CD47">
    <cfRule type="expression" dxfId="2320" priority="5265">
      <formula>$B46="地区計"</formula>
    </cfRule>
  </conditionalFormatting>
  <conditionalFormatting sqref="K48:K86">
    <cfRule type="cellIs" dxfId="2319" priority="5183" operator="greaterThan">
      <formula>J48</formula>
    </cfRule>
  </conditionalFormatting>
  <conditionalFormatting sqref="U48:U86">
    <cfRule type="cellIs" dxfId="2318" priority="5182" operator="greaterThan">
      <formula>T48</formula>
    </cfRule>
  </conditionalFormatting>
  <conditionalFormatting sqref="AY48:AY86 AO48:AO86 AE48:AE86">
    <cfRule type="cellIs" dxfId="2317" priority="5181" operator="greaterThan">
      <formula>AD48</formula>
    </cfRule>
  </conditionalFormatting>
  <conditionalFormatting sqref="B48:B86">
    <cfRule type="cellIs" dxfId="2316" priority="5186" operator="equal">
      <formula>B47</formula>
    </cfRule>
  </conditionalFormatting>
  <conditionalFormatting sqref="B55">
    <cfRule type="cellIs" dxfId="2315" priority="5185" operator="equal">
      <formula>B54</formula>
    </cfRule>
  </conditionalFormatting>
  <conditionalFormatting sqref="B48:CC86">
    <cfRule type="expression" dxfId="2314" priority="5184">
      <formula>$B47="地区計"</formula>
    </cfRule>
  </conditionalFormatting>
  <conditionalFormatting sqref="CC48:CC86 BS48:BS86 BI48:BI86">
    <cfRule type="cellIs" dxfId="2313" priority="5180" operator="greaterThan">
      <formula>BH48</formula>
    </cfRule>
  </conditionalFormatting>
  <conditionalFormatting sqref="CD48:CD86">
    <cfRule type="expression" dxfId="2312" priority="5179">
      <formula>$B47="地区計"</formula>
    </cfRule>
  </conditionalFormatting>
  <conditionalFormatting sqref="K88:K126">
    <cfRule type="cellIs" dxfId="2311" priority="5168" operator="greaterThan">
      <formula>J88</formula>
    </cfRule>
  </conditionalFormatting>
  <conditionalFormatting sqref="U88:U126">
    <cfRule type="cellIs" dxfId="2310" priority="5167" operator="greaterThan">
      <formula>T88</formula>
    </cfRule>
  </conditionalFormatting>
  <conditionalFormatting sqref="AY88:AY126 AO88:AO126 AE88:AE126">
    <cfRule type="cellIs" dxfId="2309" priority="5166" operator="greaterThan">
      <formula>AD88</formula>
    </cfRule>
  </conditionalFormatting>
  <conditionalFormatting sqref="B88:B126">
    <cfRule type="cellIs" dxfId="2308" priority="5171" operator="equal">
      <formula>B87</formula>
    </cfRule>
  </conditionalFormatting>
  <conditionalFormatting sqref="B95">
    <cfRule type="cellIs" dxfId="2307" priority="5170" operator="equal">
      <formula>B94</formula>
    </cfRule>
  </conditionalFormatting>
  <conditionalFormatting sqref="B88:CC126">
    <cfRule type="expression" dxfId="2306" priority="5169">
      <formula>$B87="地区計"</formula>
    </cfRule>
  </conditionalFormatting>
  <conditionalFormatting sqref="CC88:CC126 BS88:BS126 BI88:BI126">
    <cfRule type="cellIs" dxfId="2305" priority="5165" operator="greaterThan">
      <formula>BH88</formula>
    </cfRule>
  </conditionalFormatting>
  <conditionalFormatting sqref="CD88:CD126">
    <cfRule type="expression" dxfId="2304" priority="5164">
      <formula>$B87="地区計"</formula>
    </cfRule>
  </conditionalFormatting>
  <conditionalFormatting sqref="K127">
    <cfRule type="cellIs" dxfId="2303" priority="5161" operator="greaterThan">
      <formula>J127</formula>
    </cfRule>
  </conditionalFormatting>
  <conditionalFormatting sqref="U127">
    <cfRule type="cellIs" dxfId="2302" priority="5160" operator="greaterThan">
      <formula>T127</formula>
    </cfRule>
  </conditionalFormatting>
  <conditionalFormatting sqref="AY127 AO127 AE127">
    <cfRule type="cellIs" dxfId="2301" priority="5159" operator="greaterThan">
      <formula>AD127</formula>
    </cfRule>
  </conditionalFormatting>
  <conditionalFormatting sqref="B127">
    <cfRule type="cellIs" dxfId="2300" priority="5163" operator="equal">
      <formula>B126</formula>
    </cfRule>
  </conditionalFormatting>
  <conditionalFormatting sqref="B127:CC127">
    <cfRule type="expression" dxfId="2299" priority="5162">
      <formula>$B126="地区計"</formula>
    </cfRule>
  </conditionalFormatting>
  <conditionalFormatting sqref="CC127 BS127 BI127">
    <cfRule type="cellIs" dxfId="2298" priority="5158" operator="greaterThan">
      <formula>BH127</formula>
    </cfRule>
  </conditionalFormatting>
  <conditionalFormatting sqref="CD127">
    <cfRule type="expression" dxfId="2297" priority="5157">
      <formula>$B126="地区計"</formula>
    </cfRule>
  </conditionalFormatting>
  <conditionalFormatting sqref="K128:K166">
    <cfRule type="cellIs" dxfId="2296" priority="5153" operator="greaterThan">
      <formula>J128</formula>
    </cfRule>
  </conditionalFormatting>
  <conditionalFormatting sqref="U128:U166">
    <cfRule type="cellIs" dxfId="2295" priority="5152" operator="greaterThan">
      <formula>T128</formula>
    </cfRule>
  </conditionalFormatting>
  <conditionalFormatting sqref="AY128:AY166 AO128:AO166 AE128:AE166">
    <cfRule type="cellIs" dxfId="2294" priority="5151" operator="greaterThan">
      <formula>AD128</formula>
    </cfRule>
  </conditionalFormatting>
  <conditionalFormatting sqref="B128:B166">
    <cfRule type="cellIs" dxfId="2293" priority="5156" operator="equal">
      <formula>B127</formula>
    </cfRule>
  </conditionalFormatting>
  <conditionalFormatting sqref="B135">
    <cfRule type="cellIs" dxfId="2292" priority="5155" operator="equal">
      <formula>B134</formula>
    </cfRule>
  </conditionalFormatting>
  <conditionalFormatting sqref="B128:CC166">
    <cfRule type="expression" dxfId="2291" priority="5154">
      <formula>$B127="地区計"</formula>
    </cfRule>
  </conditionalFormatting>
  <conditionalFormatting sqref="CC128:CC166 BS128:BS166 BI128:BI166">
    <cfRule type="cellIs" dxfId="2290" priority="5150" operator="greaterThan">
      <formula>BH128</formula>
    </cfRule>
  </conditionalFormatting>
  <conditionalFormatting sqref="CD128:CD166">
    <cfRule type="expression" dxfId="2289" priority="5149">
      <formula>$B127="地区計"</formula>
    </cfRule>
  </conditionalFormatting>
  <conditionalFormatting sqref="K167">
    <cfRule type="cellIs" dxfId="2288" priority="5146" operator="greaterThan">
      <formula>J167</formula>
    </cfRule>
  </conditionalFormatting>
  <conditionalFormatting sqref="U167">
    <cfRule type="cellIs" dxfId="2287" priority="5145" operator="greaterThan">
      <formula>T167</formula>
    </cfRule>
  </conditionalFormatting>
  <conditionalFormatting sqref="AY167 AO167 AE167">
    <cfRule type="cellIs" dxfId="2286" priority="5144" operator="greaterThan">
      <formula>AD167</formula>
    </cfRule>
  </conditionalFormatting>
  <conditionalFormatting sqref="B167">
    <cfRule type="cellIs" dxfId="2285" priority="5148" operator="equal">
      <formula>B166</formula>
    </cfRule>
  </conditionalFormatting>
  <conditionalFormatting sqref="B167:CC167">
    <cfRule type="expression" dxfId="2284" priority="5147">
      <formula>$B166="地区計"</formula>
    </cfRule>
  </conditionalFormatting>
  <conditionalFormatting sqref="CC167 BS167 BI167">
    <cfRule type="cellIs" dxfId="2283" priority="5143" operator="greaterThan">
      <formula>BH167</formula>
    </cfRule>
  </conditionalFormatting>
  <conditionalFormatting sqref="CD167">
    <cfRule type="expression" dxfId="2282" priority="5142">
      <formula>$B166="地区計"</formula>
    </cfRule>
  </conditionalFormatting>
  <conditionalFormatting sqref="B8:CD167">
    <cfRule type="expression" dxfId="2281" priority="5020">
      <formula>MOD($A8,1000)=8</formula>
    </cfRule>
    <cfRule type="expression" dxfId="2280" priority="5021">
      <formula>MOD($A8,1000)=47</formula>
    </cfRule>
  </conditionalFormatting>
  <conditionalFormatting sqref="K48:K86">
    <cfRule type="cellIs" dxfId="2279" priority="5016" operator="greaterThan">
      <formula>J48</formula>
    </cfRule>
  </conditionalFormatting>
  <conditionalFormatting sqref="U48:U86">
    <cfRule type="cellIs" dxfId="2278" priority="5015" operator="greaterThan">
      <formula>T48</formula>
    </cfRule>
  </conditionalFormatting>
  <conditionalFormatting sqref="AY48:AY86 AO48:AO86 AE48:AE86">
    <cfRule type="cellIs" dxfId="2277" priority="5014" operator="greaterThan">
      <formula>AD48</formula>
    </cfRule>
  </conditionalFormatting>
  <conditionalFormatting sqref="B48:B86">
    <cfRule type="cellIs" dxfId="2276" priority="5019" operator="equal">
      <formula>B47</formula>
    </cfRule>
  </conditionalFormatting>
  <conditionalFormatting sqref="B55">
    <cfRule type="cellIs" dxfId="2275" priority="5018" operator="equal">
      <formula>B54</formula>
    </cfRule>
  </conditionalFormatting>
  <conditionalFormatting sqref="B48:CC86">
    <cfRule type="expression" dxfId="2274" priority="5017">
      <formula>$B47="地区計"</formula>
    </cfRule>
  </conditionalFormatting>
  <conditionalFormatting sqref="CC48:CC86 BS48:BS86 BI48:BI86">
    <cfRule type="cellIs" dxfId="2273" priority="5013" operator="greaterThan">
      <formula>BH48</formula>
    </cfRule>
  </conditionalFormatting>
  <conditionalFormatting sqref="CD48:CD86">
    <cfRule type="expression" dxfId="2272" priority="5012">
      <formula>$B47="地区計"</formula>
    </cfRule>
  </conditionalFormatting>
  <conditionalFormatting sqref="K87">
    <cfRule type="cellIs" dxfId="2271" priority="5009" operator="greaterThan">
      <formula>J87</formula>
    </cfRule>
  </conditionalFormatting>
  <conditionalFormatting sqref="U87">
    <cfRule type="cellIs" dxfId="2270" priority="5008" operator="greaterThan">
      <formula>T87</formula>
    </cfRule>
  </conditionalFormatting>
  <conditionalFormatting sqref="AY87 AO87 AE87">
    <cfRule type="cellIs" dxfId="2269" priority="5007" operator="greaterThan">
      <formula>AD87</formula>
    </cfRule>
  </conditionalFormatting>
  <conditionalFormatting sqref="B87">
    <cfRule type="cellIs" dxfId="2268" priority="5011" operator="equal">
      <formula>B86</formula>
    </cfRule>
  </conditionalFormatting>
  <conditionalFormatting sqref="B87:CC87">
    <cfRule type="expression" dxfId="2267" priority="5010">
      <formula>$B86="地区計"</formula>
    </cfRule>
  </conditionalFormatting>
  <conditionalFormatting sqref="CC87 BS87 BI87">
    <cfRule type="cellIs" dxfId="2266" priority="5006" operator="greaterThan">
      <formula>BH87</formula>
    </cfRule>
  </conditionalFormatting>
  <conditionalFormatting sqref="CD87">
    <cfRule type="expression" dxfId="2265" priority="5005">
      <formula>$B86="地区計"</formula>
    </cfRule>
  </conditionalFormatting>
  <conditionalFormatting sqref="K88:K126">
    <cfRule type="cellIs" dxfId="2264" priority="5001" operator="greaterThan">
      <formula>J88</formula>
    </cfRule>
  </conditionalFormatting>
  <conditionalFormatting sqref="U88:U126">
    <cfRule type="cellIs" dxfId="2263" priority="5000" operator="greaterThan">
      <formula>T88</formula>
    </cfRule>
  </conditionalFormatting>
  <conditionalFormatting sqref="AY88:AY126 AO88:AO126 AE88:AE126">
    <cfRule type="cellIs" dxfId="2262" priority="4999" operator="greaterThan">
      <formula>AD88</formula>
    </cfRule>
  </conditionalFormatting>
  <conditionalFormatting sqref="B88:B126">
    <cfRule type="cellIs" dxfId="2261" priority="5004" operator="equal">
      <formula>B87</formula>
    </cfRule>
  </conditionalFormatting>
  <conditionalFormatting sqref="B95">
    <cfRule type="cellIs" dxfId="2260" priority="5003" operator="equal">
      <formula>B94</formula>
    </cfRule>
  </conditionalFormatting>
  <conditionalFormatting sqref="B88:CC126">
    <cfRule type="expression" dxfId="2259" priority="5002">
      <formula>$B87="地区計"</formula>
    </cfRule>
  </conditionalFormatting>
  <conditionalFormatting sqref="CC88:CC126 BS88:BS126 BI88:BI126">
    <cfRule type="cellIs" dxfId="2258" priority="4998" operator="greaterThan">
      <formula>BH88</formula>
    </cfRule>
  </conditionalFormatting>
  <conditionalFormatting sqref="CD88:CD126">
    <cfRule type="expression" dxfId="2257" priority="4997">
      <formula>$B87="地区計"</formula>
    </cfRule>
  </conditionalFormatting>
  <conditionalFormatting sqref="K127">
    <cfRule type="cellIs" dxfId="2256" priority="4994" operator="greaterThan">
      <formula>J127</formula>
    </cfRule>
  </conditionalFormatting>
  <conditionalFormatting sqref="U127">
    <cfRule type="cellIs" dxfId="2255" priority="4993" operator="greaterThan">
      <formula>T127</formula>
    </cfRule>
  </conditionalFormatting>
  <conditionalFormatting sqref="AY127 AO127 AE127">
    <cfRule type="cellIs" dxfId="2254" priority="4992" operator="greaterThan">
      <formula>AD127</formula>
    </cfRule>
  </conditionalFormatting>
  <conditionalFormatting sqref="B127">
    <cfRule type="cellIs" dxfId="2253" priority="4996" operator="equal">
      <formula>B126</formula>
    </cfRule>
  </conditionalFormatting>
  <conditionalFormatting sqref="B127:CC127">
    <cfRule type="expression" dxfId="2252" priority="4995">
      <formula>$B126="地区計"</formula>
    </cfRule>
  </conditionalFormatting>
  <conditionalFormatting sqref="CC127 BS127 BI127">
    <cfRule type="cellIs" dxfId="2251" priority="4991" operator="greaterThan">
      <formula>BH127</formula>
    </cfRule>
  </conditionalFormatting>
  <conditionalFormatting sqref="CD127">
    <cfRule type="expression" dxfId="2250" priority="4990">
      <formula>$B126="地区計"</formula>
    </cfRule>
  </conditionalFormatting>
  <conditionalFormatting sqref="K128:K166">
    <cfRule type="cellIs" dxfId="2249" priority="4986" operator="greaterThan">
      <formula>J128</formula>
    </cfRule>
  </conditionalFormatting>
  <conditionalFormatting sqref="U128:U166">
    <cfRule type="cellIs" dxfId="2248" priority="4985" operator="greaterThan">
      <formula>T128</formula>
    </cfRule>
  </conditionalFormatting>
  <conditionalFormatting sqref="AY128:AY166 AO128:AO166 AE128:AE166">
    <cfRule type="cellIs" dxfId="2247" priority="4984" operator="greaterThan">
      <formula>AD128</formula>
    </cfRule>
  </conditionalFormatting>
  <conditionalFormatting sqref="B128:B166">
    <cfRule type="cellIs" dxfId="2246" priority="4989" operator="equal">
      <formula>B127</formula>
    </cfRule>
  </conditionalFormatting>
  <conditionalFormatting sqref="B135">
    <cfRule type="cellIs" dxfId="2245" priority="4988" operator="equal">
      <formula>B134</formula>
    </cfRule>
  </conditionalFormatting>
  <conditionalFormatting sqref="B128:CC166">
    <cfRule type="expression" dxfId="2244" priority="4987">
      <formula>$B127="地区計"</formula>
    </cfRule>
  </conditionalFormatting>
  <conditionalFormatting sqref="CC128:CC166 BS128:BS166 BI128:BI166">
    <cfRule type="cellIs" dxfId="2243" priority="4983" operator="greaterThan">
      <formula>BH128</formula>
    </cfRule>
  </conditionalFormatting>
  <conditionalFormatting sqref="CD128:CD166">
    <cfRule type="expression" dxfId="2242" priority="4982">
      <formula>$B127="地区計"</formula>
    </cfRule>
  </conditionalFormatting>
  <conditionalFormatting sqref="K167">
    <cfRule type="cellIs" dxfId="2241" priority="4979" operator="greaterThan">
      <formula>J167</formula>
    </cfRule>
  </conditionalFormatting>
  <conditionalFormatting sqref="U167">
    <cfRule type="cellIs" dxfId="2240" priority="4978" operator="greaterThan">
      <formula>T167</formula>
    </cfRule>
  </conditionalFormatting>
  <conditionalFormatting sqref="AY167 AO167 AE167">
    <cfRule type="cellIs" dxfId="2239" priority="4977" operator="greaterThan">
      <formula>AD167</formula>
    </cfRule>
  </conditionalFormatting>
  <conditionalFormatting sqref="B167">
    <cfRule type="cellIs" dxfId="2238" priority="4981" operator="equal">
      <formula>B166</formula>
    </cfRule>
  </conditionalFormatting>
  <conditionalFormatting sqref="B167:CC167">
    <cfRule type="expression" dxfId="2237" priority="4980">
      <formula>$B166="地区計"</formula>
    </cfRule>
  </conditionalFormatting>
  <conditionalFormatting sqref="CC167 BS167 BI167">
    <cfRule type="cellIs" dxfId="2236" priority="4976" operator="greaterThan">
      <formula>BH167</formula>
    </cfRule>
  </conditionalFormatting>
  <conditionalFormatting sqref="CD167">
    <cfRule type="expression" dxfId="2235" priority="4975">
      <formula>$B166="地区計"</formula>
    </cfRule>
  </conditionalFormatting>
  <conditionalFormatting sqref="K48:K86">
    <cfRule type="cellIs" dxfId="2234" priority="4851" operator="greaterThan">
      <formula>J48</formula>
    </cfRule>
  </conditionalFormatting>
  <conditionalFormatting sqref="U48:U86">
    <cfRule type="cellIs" dxfId="2233" priority="4850" operator="greaterThan">
      <formula>T48</formula>
    </cfRule>
  </conditionalFormatting>
  <conditionalFormatting sqref="AY48:AY86 AO48:AO86 AE48:AE86">
    <cfRule type="cellIs" dxfId="2232" priority="4849" operator="greaterThan">
      <formula>AD48</formula>
    </cfRule>
  </conditionalFormatting>
  <conditionalFormatting sqref="B48:B86">
    <cfRule type="cellIs" dxfId="2231" priority="4854" operator="equal">
      <formula>B47</formula>
    </cfRule>
  </conditionalFormatting>
  <conditionalFormatting sqref="B55">
    <cfRule type="cellIs" dxfId="2230" priority="4853" operator="equal">
      <formula>B54</formula>
    </cfRule>
  </conditionalFormatting>
  <conditionalFormatting sqref="B48:CC86">
    <cfRule type="expression" dxfId="2229" priority="4852">
      <formula>$B47="地区計"</formula>
    </cfRule>
  </conditionalFormatting>
  <conditionalFormatting sqref="CC48:CC86 BS48:BS86 BI48:BI86">
    <cfRule type="cellIs" dxfId="2228" priority="4848" operator="greaterThan">
      <formula>BH48</formula>
    </cfRule>
  </conditionalFormatting>
  <conditionalFormatting sqref="CD48:CD86">
    <cfRule type="expression" dxfId="2227" priority="4847">
      <formula>$B47="地区計"</formula>
    </cfRule>
  </conditionalFormatting>
  <conditionalFormatting sqref="K87">
    <cfRule type="cellIs" dxfId="2226" priority="4844" operator="greaterThan">
      <formula>J87</formula>
    </cfRule>
  </conditionalFormatting>
  <conditionalFormatting sqref="U87">
    <cfRule type="cellIs" dxfId="2225" priority="4843" operator="greaterThan">
      <formula>T87</formula>
    </cfRule>
  </conditionalFormatting>
  <conditionalFormatting sqref="AY87 AO87 AE87">
    <cfRule type="cellIs" dxfId="2224" priority="4842" operator="greaterThan">
      <formula>AD87</formula>
    </cfRule>
  </conditionalFormatting>
  <conditionalFormatting sqref="B87">
    <cfRule type="cellIs" dxfId="2223" priority="4846" operator="equal">
      <formula>B86</formula>
    </cfRule>
  </conditionalFormatting>
  <conditionalFormatting sqref="B87:CC87">
    <cfRule type="expression" dxfId="2222" priority="4845">
      <formula>$B86="地区計"</formula>
    </cfRule>
  </conditionalFormatting>
  <conditionalFormatting sqref="CC87 BS87 BI87">
    <cfRule type="cellIs" dxfId="2221" priority="4841" operator="greaterThan">
      <formula>BH87</formula>
    </cfRule>
  </conditionalFormatting>
  <conditionalFormatting sqref="CD87">
    <cfRule type="expression" dxfId="2220" priority="4840">
      <formula>$B86="地区計"</formula>
    </cfRule>
  </conditionalFormatting>
  <conditionalFormatting sqref="K88:K126">
    <cfRule type="cellIs" dxfId="2219" priority="4836" operator="greaterThan">
      <formula>J88</formula>
    </cfRule>
  </conditionalFormatting>
  <conditionalFormatting sqref="U88:U126">
    <cfRule type="cellIs" dxfId="2218" priority="4835" operator="greaterThan">
      <formula>T88</formula>
    </cfRule>
  </conditionalFormatting>
  <conditionalFormatting sqref="AY88:AY126 AO88:AO126 AE88:AE126">
    <cfRule type="cellIs" dxfId="2217" priority="4834" operator="greaterThan">
      <formula>AD88</formula>
    </cfRule>
  </conditionalFormatting>
  <conditionalFormatting sqref="B88:B126">
    <cfRule type="cellIs" dxfId="2216" priority="4839" operator="equal">
      <formula>B87</formula>
    </cfRule>
  </conditionalFormatting>
  <conditionalFormatting sqref="B95">
    <cfRule type="cellIs" dxfId="2215" priority="4838" operator="equal">
      <formula>B94</formula>
    </cfRule>
  </conditionalFormatting>
  <conditionalFormatting sqref="B88:CC126">
    <cfRule type="expression" dxfId="2214" priority="4837">
      <formula>$B87="地区計"</formula>
    </cfRule>
  </conditionalFormatting>
  <conditionalFormatting sqref="CC88:CC126 BS88:BS126 BI88:BI126">
    <cfRule type="cellIs" dxfId="2213" priority="4833" operator="greaterThan">
      <formula>BH88</formula>
    </cfRule>
  </conditionalFormatting>
  <conditionalFormatting sqref="CD88:CD126">
    <cfRule type="expression" dxfId="2212" priority="4832">
      <formula>$B87="地区計"</formula>
    </cfRule>
  </conditionalFormatting>
  <conditionalFormatting sqref="K127">
    <cfRule type="cellIs" dxfId="2211" priority="4829" operator="greaterThan">
      <formula>J127</formula>
    </cfRule>
  </conditionalFormatting>
  <conditionalFormatting sqref="U127">
    <cfRule type="cellIs" dxfId="2210" priority="4828" operator="greaterThan">
      <formula>T127</formula>
    </cfRule>
  </conditionalFormatting>
  <conditionalFormatting sqref="AY127 AO127 AE127">
    <cfRule type="cellIs" dxfId="2209" priority="4827" operator="greaterThan">
      <formula>AD127</formula>
    </cfRule>
  </conditionalFormatting>
  <conditionalFormatting sqref="B127">
    <cfRule type="cellIs" dxfId="2208" priority="4831" operator="equal">
      <formula>B126</formula>
    </cfRule>
  </conditionalFormatting>
  <conditionalFormatting sqref="B127:CC127">
    <cfRule type="expression" dxfId="2207" priority="4830">
      <formula>$B126="地区計"</formula>
    </cfRule>
  </conditionalFormatting>
  <conditionalFormatting sqref="CC127 BS127 BI127">
    <cfRule type="cellIs" dxfId="2206" priority="4826" operator="greaterThan">
      <formula>BH127</formula>
    </cfRule>
  </conditionalFormatting>
  <conditionalFormatting sqref="CD127">
    <cfRule type="expression" dxfId="2205" priority="4825">
      <formula>$B126="地区計"</formula>
    </cfRule>
  </conditionalFormatting>
  <conditionalFormatting sqref="K128:K166">
    <cfRule type="cellIs" dxfId="2204" priority="4821" operator="greaterThan">
      <formula>J128</formula>
    </cfRule>
  </conditionalFormatting>
  <conditionalFormatting sqref="U128:U166">
    <cfRule type="cellIs" dxfId="2203" priority="4820" operator="greaterThan">
      <formula>T128</formula>
    </cfRule>
  </conditionalFormatting>
  <conditionalFormatting sqref="AY128:AY166 AO128:AO166 AE128:AE166">
    <cfRule type="cellIs" dxfId="2202" priority="4819" operator="greaterThan">
      <formula>AD128</formula>
    </cfRule>
  </conditionalFormatting>
  <conditionalFormatting sqref="B128:B166">
    <cfRule type="cellIs" dxfId="2201" priority="4824" operator="equal">
      <formula>B127</formula>
    </cfRule>
  </conditionalFormatting>
  <conditionalFormatting sqref="B135">
    <cfRule type="cellIs" dxfId="2200" priority="4823" operator="equal">
      <formula>B134</formula>
    </cfRule>
  </conditionalFormatting>
  <conditionalFormatting sqref="B128:CC166">
    <cfRule type="expression" dxfId="2199" priority="4822">
      <formula>$B127="地区計"</formula>
    </cfRule>
  </conditionalFormatting>
  <conditionalFormatting sqref="CC128:CC166 BS128:BS166 BI128:BI166">
    <cfRule type="cellIs" dxfId="2198" priority="4818" operator="greaterThan">
      <formula>BH128</formula>
    </cfRule>
  </conditionalFormatting>
  <conditionalFormatting sqref="CD128:CD166">
    <cfRule type="expression" dxfId="2197" priority="4817">
      <formula>$B127="地区計"</formula>
    </cfRule>
  </conditionalFormatting>
  <conditionalFormatting sqref="K167">
    <cfRule type="cellIs" dxfId="2196" priority="4814" operator="greaterThan">
      <formula>J167</formula>
    </cfRule>
  </conditionalFormatting>
  <conditionalFormatting sqref="U167">
    <cfRule type="cellIs" dxfId="2195" priority="4813" operator="greaterThan">
      <formula>T167</formula>
    </cfRule>
  </conditionalFormatting>
  <conditionalFormatting sqref="AY167 AO167 AE167">
    <cfRule type="cellIs" dxfId="2194" priority="4812" operator="greaterThan">
      <formula>AD167</formula>
    </cfRule>
  </conditionalFormatting>
  <conditionalFormatting sqref="B167">
    <cfRule type="cellIs" dxfId="2193" priority="4816" operator="equal">
      <formula>B166</formula>
    </cfRule>
  </conditionalFormatting>
  <conditionalFormatting sqref="B167:CC167">
    <cfRule type="expression" dxfId="2192" priority="4815">
      <formula>$B166="地区計"</formula>
    </cfRule>
  </conditionalFormatting>
  <conditionalFormatting sqref="CC167 BS167 BI167">
    <cfRule type="cellIs" dxfId="2191" priority="4811" operator="greaterThan">
      <formula>BH167</formula>
    </cfRule>
  </conditionalFormatting>
  <conditionalFormatting sqref="CD167">
    <cfRule type="expression" dxfId="2190" priority="4810">
      <formula>$B166="地区計"</formula>
    </cfRule>
  </conditionalFormatting>
  <conditionalFormatting sqref="K48:K86">
    <cfRule type="cellIs" dxfId="2189" priority="4701" operator="greaterThan">
      <formula>J48</formula>
    </cfRule>
  </conditionalFormatting>
  <conditionalFormatting sqref="U48:U86">
    <cfRule type="cellIs" dxfId="2188" priority="4700" operator="greaterThan">
      <formula>T48</formula>
    </cfRule>
  </conditionalFormatting>
  <conditionalFormatting sqref="AY48:AY86 AO48:AO86 AE48:AE86">
    <cfRule type="cellIs" dxfId="2187" priority="4699" operator="greaterThan">
      <formula>AD48</formula>
    </cfRule>
  </conditionalFormatting>
  <conditionalFormatting sqref="B48:B86">
    <cfRule type="cellIs" dxfId="2186" priority="4704" operator="equal">
      <formula>B47</formula>
    </cfRule>
  </conditionalFormatting>
  <conditionalFormatting sqref="B55">
    <cfRule type="cellIs" dxfId="2185" priority="4703" operator="equal">
      <formula>B54</formula>
    </cfRule>
  </conditionalFormatting>
  <conditionalFormatting sqref="B48:CC86">
    <cfRule type="expression" dxfId="2184" priority="4702">
      <formula>$B47="地区計"</formula>
    </cfRule>
  </conditionalFormatting>
  <conditionalFormatting sqref="CC48:CC86 BS48:BS86 BI48:BI86">
    <cfRule type="cellIs" dxfId="2183" priority="4698" operator="greaterThan">
      <formula>BH48</formula>
    </cfRule>
  </conditionalFormatting>
  <conditionalFormatting sqref="CD48:CD86">
    <cfRule type="expression" dxfId="2182" priority="4697">
      <formula>$B47="地区計"</formula>
    </cfRule>
  </conditionalFormatting>
  <conditionalFormatting sqref="K87">
    <cfRule type="cellIs" dxfId="2181" priority="4694" operator="greaterThan">
      <formula>J87</formula>
    </cfRule>
  </conditionalFormatting>
  <conditionalFormatting sqref="U87">
    <cfRule type="cellIs" dxfId="2180" priority="4693" operator="greaterThan">
      <formula>T87</formula>
    </cfRule>
  </conditionalFormatting>
  <conditionalFormatting sqref="AY87 AO87 AE87">
    <cfRule type="cellIs" dxfId="2179" priority="4692" operator="greaterThan">
      <formula>AD87</formula>
    </cfRule>
  </conditionalFormatting>
  <conditionalFormatting sqref="B87">
    <cfRule type="cellIs" dxfId="2178" priority="4696" operator="equal">
      <formula>B86</formula>
    </cfRule>
  </conditionalFormatting>
  <conditionalFormatting sqref="B87:CC87">
    <cfRule type="expression" dxfId="2177" priority="4695">
      <formula>$B86="地区計"</formula>
    </cfRule>
  </conditionalFormatting>
  <conditionalFormatting sqref="CC87 BS87 BI87">
    <cfRule type="cellIs" dxfId="2176" priority="4691" operator="greaterThan">
      <formula>BH87</formula>
    </cfRule>
  </conditionalFormatting>
  <conditionalFormatting sqref="CD87">
    <cfRule type="expression" dxfId="2175" priority="4690">
      <formula>$B86="地区計"</formula>
    </cfRule>
  </conditionalFormatting>
  <conditionalFormatting sqref="K88:K126">
    <cfRule type="cellIs" dxfId="2174" priority="4686" operator="greaterThan">
      <formula>J88</formula>
    </cfRule>
  </conditionalFormatting>
  <conditionalFormatting sqref="U88:U126">
    <cfRule type="cellIs" dxfId="2173" priority="4685" operator="greaterThan">
      <formula>T88</formula>
    </cfRule>
  </conditionalFormatting>
  <conditionalFormatting sqref="AY88:AY126 AO88:AO126 AE88:AE126">
    <cfRule type="cellIs" dxfId="2172" priority="4684" operator="greaterThan">
      <formula>AD88</formula>
    </cfRule>
  </conditionalFormatting>
  <conditionalFormatting sqref="B88:B126">
    <cfRule type="cellIs" dxfId="2171" priority="4689" operator="equal">
      <formula>B87</formula>
    </cfRule>
  </conditionalFormatting>
  <conditionalFormatting sqref="B95">
    <cfRule type="cellIs" dxfId="2170" priority="4688" operator="equal">
      <formula>B94</formula>
    </cfRule>
  </conditionalFormatting>
  <conditionalFormatting sqref="B88:CC126">
    <cfRule type="expression" dxfId="2169" priority="4687">
      <formula>$B87="地区計"</formula>
    </cfRule>
  </conditionalFormatting>
  <conditionalFormatting sqref="CC88:CC126 BS88:BS126 BI88:BI126">
    <cfRule type="cellIs" dxfId="2168" priority="4683" operator="greaterThan">
      <formula>BH88</formula>
    </cfRule>
  </conditionalFormatting>
  <conditionalFormatting sqref="CD88:CD126">
    <cfRule type="expression" dxfId="2167" priority="4682">
      <formula>$B87="地区計"</formula>
    </cfRule>
  </conditionalFormatting>
  <conditionalFormatting sqref="K127">
    <cfRule type="cellIs" dxfId="2166" priority="4679" operator="greaterThan">
      <formula>J127</formula>
    </cfRule>
  </conditionalFormatting>
  <conditionalFormatting sqref="U127">
    <cfRule type="cellIs" dxfId="2165" priority="4678" operator="greaterThan">
      <formula>T127</formula>
    </cfRule>
  </conditionalFormatting>
  <conditionalFormatting sqref="AY127 AO127 AE127">
    <cfRule type="cellIs" dxfId="2164" priority="4677" operator="greaterThan">
      <formula>AD127</formula>
    </cfRule>
  </conditionalFormatting>
  <conditionalFormatting sqref="B127">
    <cfRule type="cellIs" dxfId="2163" priority="4681" operator="equal">
      <formula>B126</formula>
    </cfRule>
  </conditionalFormatting>
  <conditionalFormatting sqref="B127:CC127">
    <cfRule type="expression" dxfId="2162" priority="4680">
      <formula>$B126="地区計"</formula>
    </cfRule>
  </conditionalFormatting>
  <conditionalFormatting sqref="CC127 BS127 BI127">
    <cfRule type="cellIs" dxfId="2161" priority="4676" operator="greaterThan">
      <formula>BH127</formula>
    </cfRule>
  </conditionalFormatting>
  <conditionalFormatting sqref="CD127">
    <cfRule type="expression" dxfId="2160" priority="4675">
      <formula>$B126="地区計"</formula>
    </cfRule>
  </conditionalFormatting>
  <conditionalFormatting sqref="K128:K166">
    <cfRule type="cellIs" dxfId="2159" priority="4671" operator="greaterThan">
      <formula>J128</formula>
    </cfRule>
  </conditionalFormatting>
  <conditionalFormatting sqref="U128:U166">
    <cfRule type="cellIs" dxfId="2158" priority="4670" operator="greaterThan">
      <formula>T128</formula>
    </cfRule>
  </conditionalFormatting>
  <conditionalFormatting sqref="AY128:AY166 AO128:AO166 AE128:AE166">
    <cfRule type="cellIs" dxfId="2157" priority="4669" operator="greaterThan">
      <formula>AD128</formula>
    </cfRule>
  </conditionalFormatting>
  <conditionalFormatting sqref="B128:B166">
    <cfRule type="cellIs" dxfId="2156" priority="4674" operator="equal">
      <formula>B127</formula>
    </cfRule>
  </conditionalFormatting>
  <conditionalFormatting sqref="B135">
    <cfRule type="cellIs" dxfId="2155" priority="4673" operator="equal">
      <formula>B134</formula>
    </cfRule>
  </conditionalFormatting>
  <conditionalFormatting sqref="B128:CC166">
    <cfRule type="expression" dxfId="2154" priority="4672">
      <formula>$B127="地区計"</formula>
    </cfRule>
  </conditionalFormatting>
  <conditionalFormatting sqref="CC128:CC166 BS128:BS166 BI128:BI166">
    <cfRule type="cellIs" dxfId="2153" priority="4668" operator="greaterThan">
      <formula>BH128</formula>
    </cfRule>
  </conditionalFormatting>
  <conditionalFormatting sqref="CD128:CD166">
    <cfRule type="expression" dxfId="2152" priority="4667">
      <formula>$B127="地区計"</formula>
    </cfRule>
  </conditionalFormatting>
  <conditionalFormatting sqref="K167">
    <cfRule type="cellIs" dxfId="2151" priority="4664" operator="greaterThan">
      <formula>J167</formula>
    </cfRule>
  </conditionalFormatting>
  <conditionalFormatting sqref="U167">
    <cfRule type="cellIs" dxfId="2150" priority="4663" operator="greaterThan">
      <formula>T167</formula>
    </cfRule>
  </conditionalFormatting>
  <conditionalFormatting sqref="AY167 AO167 AE167">
    <cfRule type="cellIs" dxfId="2149" priority="4662" operator="greaterThan">
      <formula>AD167</formula>
    </cfRule>
  </conditionalFormatting>
  <conditionalFormatting sqref="B167">
    <cfRule type="cellIs" dxfId="2148" priority="4666" operator="equal">
      <formula>B166</formula>
    </cfRule>
  </conditionalFormatting>
  <conditionalFormatting sqref="B167:CC167">
    <cfRule type="expression" dxfId="2147" priority="4665">
      <formula>$B166="地区計"</formula>
    </cfRule>
  </conditionalFormatting>
  <conditionalFormatting sqref="CC167 BS167 BI167">
    <cfRule type="cellIs" dxfId="2146" priority="4661" operator="greaterThan">
      <formula>BH167</formula>
    </cfRule>
  </conditionalFormatting>
  <conditionalFormatting sqref="CD167">
    <cfRule type="expression" dxfId="2145" priority="4660">
      <formula>$B166="地区計"</formula>
    </cfRule>
  </conditionalFormatting>
  <conditionalFormatting sqref="K48:K86">
    <cfRule type="cellIs" dxfId="2144" priority="4551" operator="greaterThan">
      <formula>J48</formula>
    </cfRule>
  </conditionalFormatting>
  <conditionalFormatting sqref="U48:U86">
    <cfRule type="cellIs" dxfId="2143" priority="4550" operator="greaterThan">
      <formula>T48</formula>
    </cfRule>
  </conditionalFormatting>
  <conditionalFormatting sqref="AY48:AY86 AO48:AO86 AE48:AE86">
    <cfRule type="cellIs" dxfId="2142" priority="4549" operator="greaterThan">
      <formula>AD48</formula>
    </cfRule>
  </conditionalFormatting>
  <conditionalFormatting sqref="B48:B86">
    <cfRule type="cellIs" dxfId="2141" priority="4554" operator="equal">
      <formula>B47</formula>
    </cfRule>
  </conditionalFormatting>
  <conditionalFormatting sqref="B55">
    <cfRule type="cellIs" dxfId="2140" priority="4553" operator="equal">
      <formula>B54</formula>
    </cfRule>
  </conditionalFormatting>
  <conditionalFormatting sqref="B48:CC86">
    <cfRule type="expression" dxfId="2139" priority="4552">
      <formula>$B47="地区計"</formula>
    </cfRule>
  </conditionalFormatting>
  <conditionalFormatting sqref="CC48:CC86 BS48:BS86 BI48:BI86">
    <cfRule type="cellIs" dxfId="2138" priority="4548" operator="greaterThan">
      <formula>BH48</formula>
    </cfRule>
  </conditionalFormatting>
  <conditionalFormatting sqref="CD48:CD86">
    <cfRule type="expression" dxfId="2137" priority="4547">
      <formula>$B47="地区計"</formula>
    </cfRule>
  </conditionalFormatting>
  <conditionalFormatting sqref="K87">
    <cfRule type="cellIs" dxfId="2136" priority="4544" operator="greaterThan">
      <formula>J87</formula>
    </cfRule>
  </conditionalFormatting>
  <conditionalFormatting sqref="U87">
    <cfRule type="cellIs" dxfId="2135" priority="4543" operator="greaterThan">
      <formula>T87</formula>
    </cfRule>
  </conditionalFormatting>
  <conditionalFormatting sqref="AY87 AO87 AE87">
    <cfRule type="cellIs" dxfId="2134" priority="4542" operator="greaterThan">
      <formula>AD87</formula>
    </cfRule>
  </conditionalFormatting>
  <conditionalFormatting sqref="B87">
    <cfRule type="cellIs" dxfId="2133" priority="4546" operator="equal">
      <formula>B86</formula>
    </cfRule>
  </conditionalFormatting>
  <conditionalFormatting sqref="B87:CC87">
    <cfRule type="expression" dxfId="2132" priority="4545">
      <formula>$B86="地区計"</formula>
    </cfRule>
  </conditionalFormatting>
  <conditionalFormatting sqref="CC87 BS87 BI87">
    <cfRule type="cellIs" dxfId="2131" priority="4541" operator="greaterThan">
      <formula>BH87</formula>
    </cfRule>
  </conditionalFormatting>
  <conditionalFormatting sqref="CD87">
    <cfRule type="expression" dxfId="2130" priority="4540">
      <formula>$B86="地区計"</formula>
    </cfRule>
  </conditionalFormatting>
  <conditionalFormatting sqref="K88:K126">
    <cfRule type="cellIs" dxfId="2129" priority="4536" operator="greaterThan">
      <formula>J88</formula>
    </cfRule>
  </conditionalFormatting>
  <conditionalFormatting sqref="U88:U126">
    <cfRule type="cellIs" dxfId="2128" priority="4535" operator="greaterThan">
      <formula>T88</formula>
    </cfRule>
  </conditionalFormatting>
  <conditionalFormatting sqref="AY88:AY126 AO88:AO126 AE88:AE126">
    <cfRule type="cellIs" dxfId="2127" priority="4534" operator="greaterThan">
      <formula>AD88</formula>
    </cfRule>
  </conditionalFormatting>
  <conditionalFormatting sqref="B88:B126">
    <cfRule type="cellIs" dxfId="2126" priority="4539" operator="equal">
      <formula>B87</formula>
    </cfRule>
  </conditionalFormatting>
  <conditionalFormatting sqref="B95">
    <cfRule type="cellIs" dxfId="2125" priority="4538" operator="equal">
      <formula>B94</formula>
    </cfRule>
  </conditionalFormatting>
  <conditionalFormatting sqref="B88:CC126">
    <cfRule type="expression" dxfId="2124" priority="4537">
      <formula>$B87="地区計"</formula>
    </cfRule>
  </conditionalFormatting>
  <conditionalFormatting sqref="CC88:CC126 BS88:BS126 BI88:BI126">
    <cfRule type="cellIs" dxfId="2123" priority="4533" operator="greaterThan">
      <formula>BH88</formula>
    </cfRule>
  </conditionalFormatting>
  <conditionalFormatting sqref="CD88:CD126">
    <cfRule type="expression" dxfId="2122" priority="4532">
      <formula>$B87="地区計"</formula>
    </cfRule>
  </conditionalFormatting>
  <conditionalFormatting sqref="K127">
    <cfRule type="cellIs" dxfId="2121" priority="4529" operator="greaterThan">
      <formula>J127</formula>
    </cfRule>
  </conditionalFormatting>
  <conditionalFormatting sqref="U127">
    <cfRule type="cellIs" dxfId="2120" priority="4528" operator="greaterThan">
      <formula>T127</formula>
    </cfRule>
  </conditionalFormatting>
  <conditionalFormatting sqref="AY127 AO127 AE127">
    <cfRule type="cellIs" dxfId="2119" priority="4527" operator="greaterThan">
      <formula>AD127</formula>
    </cfRule>
  </conditionalFormatting>
  <conditionalFormatting sqref="B127">
    <cfRule type="cellIs" dxfId="2118" priority="4531" operator="equal">
      <formula>B126</formula>
    </cfRule>
  </conditionalFormatting>
  <conditionalFormatting sqref="B127:CC127">
    <cfRule type="expression" dxfId="2117" priority="4530">
      <formula>$B126="地区計"</formula>
    </cfRule>
  </conditionalFormatting>
  <conditionalFormatting sqref="CC127 BS127 BI127">
    <cfRule type="cellIs" dxfId="2116" priority="4526" operator="greaterThan">
      <formula>BH127</formula>
    </cfRule>
  </conditionalFormatting>
  <conditionalFormatting sqref="CD127">
    <cfRule type="expression" dxfId="2115" priority="4525">
      <formula>$B126="地区計"</formula>
    </cfRule>
  </conditionalFormatting>
  <conditionalFormatting sqref="K128:K166">
    <cfRule type="cellIs" dxfId="2114" priority="4521" operator="greaterThan">
      <formula>J128</formula>
    </cfRule>
  </conditionalFormatting>
  <conditionalFormatting sqref="U128:U166">
    <cfRule type="cellIs" dxfId="2113" priority="4520" operator="greaterThan">
      <formula>T128</formula>
    </cfRule>
  </conditionalFormatting>
  <conditionalFormatting sqref="AY128:AY166 AO128:AO166 AE128:AE166">
    <cfRule type="cellIs" dxfId="2112" priority="4519" operator="greaterThan">
      <formula>AD128</formula>
    </cfRule>
  </conditionalFormatting>
  <conditionalFormatting sqref="B128:B166">
    <cfRule type="cellIs" dxfId="2111" priority="4524" operator="equal">
      <formula>B127</formula>
    </cfRule>
  </conditionalFormatting>
  <conditionalFormatting sqref="B135">
    <cfRule type="cellIs" dxfId="2110" priority="4523" operator="equal">
      <formula>B134</formula>
    </cfRule>
  </conditionalFormatting>
  <conditionalFormatting sqref="B128:CC166">
    <cfRule type="expression" dxfId="2109" priority="4522">
      <formula>$B127="地区計"</formula>
    </cfRule>
  </conditionalFormatting>
  <conditionalFormatting sqref="CC128:CC166 BS128:BS166 BI128:BI166">
    <cfRule type="cellIs" dxfId="2108" priority="4518" operator="greaterThan">
      <formula>BH128</formula>
    </cfRule>
  </conditionalFormatting>
  <conditionalFormatting sqref="CD128:CD166">
    <cfRule type="expression" dxfId="2107" priority="4517">
      <formula>$B127="地区計"</formula>
    </cfRule>
  </conditionalFormatting>
  <conditionalFormatting sqref="K167">
    <cfRule type="cellIs" dxfId="2106" priority="4514" operator="greaterThan">
      <formula>J167</formula>
    </cfRule>
  </conditionalFormatting>
  <conditionalFormatting sqref="U167">
    <cfRule type="cellIs" dxfId="2105" priority="4513" operator="greaterThan">
      <formula>T167</formula>
    </cfRule>
  </conditionalFormatting>
  <conditionalFormatting sqref="AY167 AO167 AE167">
    <cfRule type="cellIs" dxfId="2104" priority="4512" operator="greaterThan">
      <formula>AD167</formula>
    </cfRule>
  </conditionalFormatting>
  <conditionalFormatting sqref="B167">
    <cfRule type="cellIs" dxfId="2103" priority="4516" operator="equal">
      <formula>B166</formula>
    </cfRule>
  </conditionalFormatting>
  <conditionalFormatting sqref="B167:CC167">
    <cfRule type="expression" dxfId="2102" priority="4515">
      <formula>$B166="地区計"</formula>
    </cfRule>
  </conditionalFormatting>
  <conditionalFormatting sqref="CC167 BS167 BI167">
    <cfRule type="cellIs" dxfId="2101" priority="4511" operator="greaterThan">
      <formula>BH167</formula>
    </cfRule>
  </conditionalFormatting>
  <conditionalFormatting sqref="CD167">
    <cfRule type="expression" dxfId="2100" priority="4510">
      <formula>$B166="地区計"</formula>
    </cfRule>
  </conditionalFormatting>
  <conditionalFormatting sqref="K48:K86">
    <cfRule type="cellIs" dxfId="2099" priority="4401" operator="greaterThan">
      <formula>J48</formula>
    </cfRule>
  </conditionalFormatting>
  <conditionalFormatting sqref="U48:U86">
    <cfRule type="cellIs" dxfId="2098" priority="4400" operator="greaterThan">
      <formula>T48</formula>
    </cfRule>
  </conditionalFormatting>
  <conditionalFormatting sqref="AY48:AY86 AO48:AO86 AE48:AE86">
    <cfRule type="cellIs" dxfId="2097" priority="4399" operator="greaterThan">
      <formula>AD48</formula>
    </cfRule>
  </conditionalFormatting>
  <conditionalFormatting sqref="B48:B86">
    <cfRule type="cellIs" dxfId="2096" priority="4404" operator="equal">
      <formula>B47</formula>
    </cfRule>
  </conditionalFormatting>
  <conditionalFormatting sqref="B55">
    <cfRule type="cellIs" dxfId="2095" priority="4403" operator="equal">
      <formula>B54</formula>
    </cfRule>
  </conditionalFormatting>
  <conditionalFormatting sqref="B48:CC86">
    <cfRule type="expression" dxfId="2094" priority="4402">
      <formula>$B47="地区計"</formula>
    </cfRule>
  </conditionalFormatting>
  <conditionalFormatting sqref="CC48:CC86 BS48:BS86 BI48:BI86">
    <cfRule type="cellIs" dxfId="2093" priority="4398" operator="greaterThan">
      <formula>BH48</formula>
    </cfRule>
  </conditionalFormatting>
  <conditionalFormatting sqref="CD48:CD86">
    <cfRule type="expression" dxfId="2092" priority="4397">
      <formula>$B47="地区計"</formula>
    </cfRule>
  </conditionalFormatting>
  <conditionalFormatting sqref="K87">
    <cfRule type="cellIs" dxfId="2091" priority="4394" operator="greaterThan">
      <formula>J87</formula>
    </cfRule>
  </conditionalFormatting>
  <conditionalFormatting sqref="U87">
    <cfRule type="cellIs" dxfId="2090" priority="4393" operator="greaterThan">
      <formula>T87</formula>
    </cfRule>
  </conditionalFormatting>
  <conditionalFormatting sqref="AY87 AO87 AE87">
    <cfRule type="cellIs" dxfId="2089" priority="4392" operator="greaterThan">
      <formula>AD87</formula>
    </cfRule>
  </conditionalFormatting>
  <conditionalFormatting sqref="B87">
    <cfRule type="cellIs" dxfId="2088" priority="4396" operator="equal">
      <formula>B86</formula>
    </cfRule>
  </conditionalFormatting>
  <conditionalFormatting sqref="B87:CC87">
    <cfRule type="expression" dxfId="2087" priority="4395">
      <formula>$B86="地区計"</formula>
    </cfRule>
  </conditionalFormatting>
  <conditionalFormatting sqref="CC87 BS87 BI87">
    <cfRule type="cellIs" dxfId="2086" priority="4391" operator="greaterThan">
      <formula>BH87</formula>
    </cfRule>
  </conditionalFormatting>
  <conditionalFormatting sqref="CD87">
    <cfRule type="expression" dxfId="2085" priority="4390">
      <formula>$B86="地区計"</formula>
    </cfRule>
  </conditionalFormatting>
  <conditionalFormatting sqref="K88:K126">
    <cfRule type="cellIs" dxfId="2084" priority="4386" operator="greaterThan">
      <formula>J88</formula>
    </cfRule>
  </conditionalFormatting>
  <conditionalFormatting sqref="U88:U126">
    <cfRule type="cellIs" dxfId="2083" priority="4385" operator="greaterThan">
      <formula>T88</formula>
    </cfRule>
  </conditionalFormatting>
  <conditionalFormatting sqref="AY88:AY126 AO88:AO126 AE88:AE126">
    <cfRule type="cellIs" dxfId="2082" priority="4384" operator="greaterThan">
      <formula>AD88</formula>
    </cfRule>
  </conditionalFormatting>
  <conditionalFormatting sqref="B88:B126">
    <cfRule type="cellIs" dxfId="2081" priority="4389" operator="equal">
      <formula>B87</formula>
    </cfRule>
  </conditionalFormatting>
  <conditionalFormatting sqref="B95">
    <cfRule type="cellIs" dxfId="2080" priority="4388" operator="equal">
      <formula>B94</formula>
    </cfRule>
  </conditionalFormatting>
  <conditionalFormatting sqref="B88:CC126">
    <cfRule type="expression" dxfId="2079" priority="4387">
      <formula>$B87="地区計"</formula>
    </cfRule>
  </conditionalFormatting>
  <conditionalFormatting sqref="CC88:CC126 BS88:BS126 BI88:BI126">
    <cfRule type="cellIs" dxfId="2078" priority="4383" operator="greaterThan">
      <formula>BH88</formula>
    </cfRule>
  </conditionalFormatting>
  <conditionalFormatting sqref="CD88:CD126">
    <cfRule type="expression" dxfId="2077" priority="4382">
      <formula>$B87="地区計"</formula>
    </cfRule>
  </conditionalFormatting>
  <conditionalFormatting sqref="K127">
    <cfRule type="cellIs" dxfId="2076" priority="4379" operator="greaterThan">
      <formula>J127</formula>
    </cfRule>
  </conditionalFormatting>
  <conditionalFormatting sqref="U127">
    <cfRule type="cellIs" dxfId="2075" priority="4378" operator="greaterThan">
      <formula>T127</formula>
    </cfRule>
  </conditionalFormatting>
  <conditionalFormatting sqref="AY127 AO127 AE127">
    <cfRule type="cellIs" dxfId="2074" priority="4377" operator="greaterThan">
      <formula>AD127</formula>
    </cfRule>
  </conditionalFormatting>
  <conditionalFormatting sqref="B127">
    <cfRule type="cellIs" dxfId="2073" priority="4381" operator="equal">
      <formula>B126</formula>
    </cfRule>
  </conditionalFormatting>
  <conditionalFormatting sqref="B127:CC127">
    <cfRule type="expression" dxfId="2072" priority="4380">
      <formula>$B126="地区計"</formula>
    </cfRule>
  </conditionalFormatting>
  <conditionalFormatting sqref="CC127 BS127 BI127">
    <cfRule type="cellIs" dxfId="2071" priority="4376" operator="greaterThan">
      <formula>BH127</formula>
    </cfRule>
  </conditionalFormatting>
  <conditionalFormatting sqref="CD127">
    <cfRule type="expression" dxfId="2070" priority="4375">
      <formula>$B126="地区計"</formula>
    </cfRule>
  </conditionalFormatting>
  <conditionalFormatting sqref="K128:K166">
    <cfRule type="cellIs" dxfId="2069" priority="4371" operator="greaterThan">
      <formula>J128</formula>
    </cfRule>
  </conditionalFormatting>
  <conditionalFormatting sqref="U128:U166">
    <cfRule type="cellIs" dxfId="2068" priority="4370" operator="greaterThan">
      <formula>T128</formula>
    </cfRule>
  </conditionalFormatting>
  <conditionalFormatting sqref="AY128:AY166 AO128:AO166 AE128:AE166">
    <cfRule type="cellIs" dxfId="2067" priority="4369" operator="greaterThan">
      <formula>AD128</formula>
    </cfRule>
  </conditionalFormatting>
  <conditionalFormatting sqref="B128:B166">
    <cfRule type="cellIs" dxfId="2066" priority="4374" operator="equal">
      <formula>B127</formula>
    </cfRule>
  </conditionalFormatting>
  <conditionalFormatting sqref="B135">
    <cfRule type="cellIs" dxfId="2065" priority="4373" operator="equal">
      <formula>B134</formula>
    </cfRule>
  </conditionalFormatting>
  <conditionalFormatting sqref="B128:CC166">
    <cfRule type="expression" dxfId="2064" priority="4372">
      <formula>$B127="地区計"</formula>
    </cfRule>
  </conditionalFormatting>
  <conditionalFormatting sqref="CC128:CC166 BS128:BS166 BI128:BI166">
    <cfRule type="cellIs" dxfId="2063" priority="4368" operator="greaterThan">
      <formula>BH128</formula>
    </cfRule>
  </conditionalFormatting>
  <conditionalFormatting sqref="CD128:CD166">
    <cfRule type="expression" dxfId="2062" priority="4367">
      <formula>$B127="地区計"</formula>
    </cfRule>
  </conditionalFormatting>
  <conditionalFormatting sqref="K167">
    <cfRule type="cellIs" dxfId="2061" priority="4364" operator="greaterThan">
      <formula>J167</formula>
    </cfRule>
  </conditionalFormatting>
  <conditionalFormatting sqref="U167">
    <cfRule type="cellIs" dxfId="2060" priority="4363" operator="greaterThan">
      <formula>T167</formula>
    </cfRule>
  </conditionalFormatting>
  <conditionalFormatting sqref="AY167 AO167 AE167">
    <cfRule type="cellIs" dxfId="2059" priority="4362" operator="greaterThan">
      <formula>AD167</formula>
    </cfRule>
  </conditionalFormatting>
  <conditionalFormatting sqref="B167">
    <cfRule type="cellIs" dxfId="2058" priority="4366" operator="equal">
      <formula>B166</formula>
    </cfRule>
  </conditionalFormatting>
  <conditionalFormatting sqref="B167:CC167">
    <cfRule type="expression" dxfId="2057" priority="4365">
      <formula>$B166="地区計"</formula>
    </cfRule>
  </conditionalFormatting>
  <conditionalFormatting sqref="CC167 BS167 BI167">
    <cfRule type="cellIs" dxfId="2056" priority="4361" operator="greaterThan">
      <formula>BH167</formula>
    </cfRule>
  </conditionalFormatting>
  <conditionalFormatting sqref="CD167">
    <cfRule type="expression" dxfId="2055" priority="4360">
      <formula>$B166="地区計"</formula>
    </cfRule>
  </conditionalFormatting>
  <conditionalFormatting sqref="K48:K86">
    <cfRule type="cellIs" dxfId="2054" priority="4296" operator="greaterThan">
      <formula>J48</formula>
    </cfRule>
  </conditionalFormatting>
  <conditionalFormatting sqref="U48:U86">
    <cfRule type="cellIs" dxfId="2053" priority="4295" operator="greaterThan">
      <formula>T48</formula>
    </cfRule>
  </conditionalFormatting>
  <conditionalFormatting sqref="AY48:AY86 AO48:AO86 AE48:AE86">
    <cfRule type="cellIs" dxfId="2052" priority="4294" operator="greaterThan">
      <formula>AD48</formula>
    </cfRule>
  </conditionalFormatting>
  <conditionalFormatting sqref="B48:B86">
    <cfRule type="cellIs" dxfId="2051" priority="4299" operator="equal">
      <formula>B47</formula>
    </cfRule>
  </conditionalFormatting>
  <conditionalFormatting sqref="B55">
    <cfRule type="cellIs" dxfId="2050" priority="4298" operator="equal">
      <formula>B54</formula>
    </cfRule>
  </conditionalFormatting>
  <conditionalFormatting sqref="B48:CC86">
    <cfRule type="expression" dxfId="2049" priority="4297">
      <formula>$B47="地区計"</formula>
    </cfRule>
  </conditionalFormatting>
  <conditionalFormatting sqref="CC48:CC86 BS48:BS86 BI48:BI86">
    <cfRule type="cellIs" dxfId="2048" priority="4293" operator="greaterThan">
      <formula>BH48</formula>
    </cfRule>
  </conditionalFormatting>
  <conditionalFormatting sqref="CD48:CD86">
    <cfRule type="expression" dxfId="2047" priority="4292">
      <formula>$B47="地区計"</formula>
    </cfRule>
  </conditionalFormatting>
  <conditionalFormatting sqref="K87">
    <cfRule type="cellIs" dxfId="2046" priority="4289" operator="greaterThan">
      <formula>J87</formula>
    </cfRule>
  </conditionalFormatting>
  <conditionalFormatting sqref="U87">
    <cfRule type="cellIs" dxfId="2045" priority="4288" operator="greaterThan">
      <formula>T87</formula>
    </cfRule>
  </conditionalFormatting>
  <conditionalFormatting sqref="AY87 AO87 AE87">
    <cfRule type="cellIs" dxfId="2044" priority="4287" operator="greaterThan">
      <formula>AD87</formula>
    </cfRule>
  </conditionalFormatting>
  <conditionalFormatting sqref="B87">
    <cfRule type="cellIs" dxfId="2043" priority="4291" operator="equal">
      <formula>B86</formula>
    </cfRule>
  </conditionalFormatting>
  <conditionalFormatting sqref="B87:CC87">
    <cfRule type="expression" dxfId="2042" priority="4290">
      <formula>$B86="地区計"</formula>
    </cfRule>
  </conditionalFormatting>
  <conditionalFormatting sqref="CC87 BS87 BI87">
    <cfRule type="cellIs" dxfId="2041" priority="4286" operator="greaterThan">
      <formula>BH87</formula>
    </cfRule>
  </conditionalFormatting>
  <conditionalFormatting sqref="CD87">
    <cfRule type="expression" dxfId="2040" priority="4285">
      <formula>$B86="地区計"</formula>
    </cfRule>
  </conditionalFormatting>
  <conditionalFormatting sqref="K88:K126">
    <cfRule type="cellIs" dxfId="2039" priority="4281" operator="greaterThan">
      <formula>J88</formula>
    </cfRule>
  </conditionalFormatting>
  <conditionalFormatting sqref="U88:U126">
    <cfRule type="cellIs" dxfId="2038" priority="4280" operator="greaterThan">
      <formula>T88</formula>
    </cfRule>
  </conditionalFormatting>
  <conditionalFormatting sqref="AY88:AY126 AO88:AO126 AE88:AE126">
    <cfRule type="cellIs" dxfId="2037" priority="4279" operator="greaterThan">
      <formula>AD88</formula>
    </cfRule>
  </conditionalFormatting>
  <conditionalFormatting sqref="B88:B126">
    <cfRule type="cellIs" dxfId="2036" priority="4284" operator="equal">
      <formula>B87</formula>
    </cfRule>
  </conditionalFormatting>
  <conditionalFormatting sqref="B95">
    <cfRule type="cellIs" dxfId="2035" priority="4283" operator="equal">
      <formula>B94</formula>
    </cfRule>
  </conditionalFormatting>
  <conditionalFormatting sqref="B88:CC126">
    <cfRule type="expression" dxfId="2034" priority="4282">
      <formula>$B87="地区計"</formula>
    </cfRule>
  </conditionalFormatting>
  <conditionalFormatting sqref="CC88:CC126 BS88:BS126 BI88:BI126">
    <cfRule type="cellIs" dxfId="2033" priority="4278" operator="greaterThan">
      <formula>BH88</formula>
    </cfRule>
  </conditionalFormatting>
  <conditionalFormatting sqref="CD88:CD126">
    <cfRule type="expression" dxfId="2032" priority="4277">
      <formula>$B87="地区計"</formula>
    </cfRule>
  </conditionalFormatting>
  <conditionalFormatting sqref="K127">
    <cfRule type="cellIs" dxfId="2031" priority="4274" operator="greaterThan">
      <formula>J127</formula>
    </cfRule>
  </conditionalFormatting>
  <conditionalFormatting sqref="U127">
    <cfRule type="cellIs" dxfId="2030" priority="4273" operator="greaterThan">
      <formula>T127</formula>
    </cfRule>
  </conditionalFormatting>
  <conditionalFormatting sqref="AY127 AO127 AE127">
    <cfRule type="cellIs" dxfId="2029" priority="4272" operator="greaterThan">
      <formula>AD127</formula>
    </cfRule>
  </conditionalFormatting>
  <conditionalFormatting sqref="B127">
    <cfRule type="cellIs" dxfId="2028" priority="4276" operator="equal">
      <formula>B126</formula>
    </cfRule>
  </conditionalFormatting>
  <conditionalFormatting sqref="B127:CC127">
    <cfRule type="expression" dxfId="2027" priority="4275">
      <formula>$B126="地区計"</formula>
    </cfRule>
  </conditionalFormatting>
  <conditionalFormatting sqref="CC127 BS127 BI127">
    <cfRule type="cellIs" dxfId="2026" priority="4271" operator="greaterThan">
      <formula>BH127</formula>
    </cfRule>
  </conditionalFormatting>
  <conditionalFormatting sqref="CD127">
    <cfRule type="expression" dxfId="2025" priority="4270">
      <formula>$B126="地区計"</formula>
    </cfRule>
  </conditionalFormatting>
  <conditionalFormatting sqref="K128:K166">
    <cfRule type="cellIs" dxfId="2024" priority="4266" operator="greaterThan">
      <formula>J128</formula>
    </cfRule>
  </conditionalFormatting>
  <conditionalFormatting sqref="U128:U166">
    <cfRule type="cellIs" dxfId="2023" priority="4265" operator="greaterThan">
      <formula>T128</formula>
    </cfRule>
  </conditionalFormatting>
  <conditionalFormatting sqref="AY128:AY166 AO128:AO166 AE128:AE166">
    <cfRule type="cellIs" dxfId="2022" priority="4264" operator="greaterThan">
      <formula>AD128</formula>
    </cfRule>
  </conditionalFormatting>
  <conditionalFormatting sqref="B128:B166">
    <cfRule type="cellIs" dxfId="2021" priority="4269" operator="equal">
      <formula>B127</formula>
    </cfRule>
  </conditionalFormatting>
  <conditionalFormatting sqref="B135">
    <cfRule type="cellIs" dxfId="2020" priority="4268" operator="equal">
      <formula>B134</formula>
    </cfRule>
  </conditionalFormatting>
  <conditionalFormatting sqref="B128:CC166">
    <cfRule type="expression" dxfId="2019" priority="4267">
      <formula>$B127="地区計"</formula>
    </cfRule>
  </conditionalFormatting>
  <conditionalFormatting sqref="CC128:CC166 BS128:BS166 BI128:BI166">
    <cfRule type="cellIs" dxfId="2018" priority="4263" operator="greaterThan">
      <formula>BH128</formula>
    </cfRule>
  </conditionalFormatting>
  <conditionalFormatting sqref="CD128:CD166">
    <cfRule type="expression" dxfId="2017" priority="4262">
      <formula>$B127="地区計"</formula>
    </cfRule>
  </conditionalFormatting>
  <conditionalFormatting sqref="K167">
    <cfRule type="cellIs" dxfId="2016" priority="4259" operator="greaterThan">
      <formula>J167</formula>
    </cfRule>
  </conditionalFormatting>
  <conditionalFormatting sqref="U167">
    <cfRule type="cellIs" dxfId="2015" priority="4258" operator="greaterThan">
      <formula>T167</formula>
    </cfRule>
  </conditionalFormatting>
  <conditionalFormatting sqref="AY167 AO167 AE167">
    <cfRule type="cellIs" dxfId="2014" priority="4257" operator="greaterThan">
      <formula>AD167</formula>
    </cfRule>
  </conditionalFormatting>
  <conditionalFormatting sqref="B167">
    <cfRule type="cellIs" dxfId="2013" priority="4261" operator="equal">
      <formula>B166</formula>
    </cfRule>
  </conditionalFormatting>
  <conditionalFormatting sqref="B167:CC167">
    <cfRule type="expression" dxfId="2012" priority="4260">
      <formula>$B166="地区計"</formula>
    </cfRule>
  </conditionalFormatting>
  <conditionalFormatting sqref="CC167 BS167 BI167">
    <cfRule type="cellIs" dxfId="2011" priority="4256" operator="greaterThan">
      <formula>BH167</formula>
    </cfRule>
  </conditionalFormatting>
  <conditionalFormatting sqref="CD167">
    <cfRule type="expression" dxfId="2010" priority="4255">
      <formula>$B166="地区計"</formula>
    </cfRule>
  </conditionalFormatting>
  <conditionalFormatting sqref="K48:K86">
    <cfRule type="cellIs" dxfId="2009" priority="4191" operator="greaterThan">
      <formula>J48</formula>
    </cfRule>
  </conditionalFormatting>
  <conditionalFormatting sqref="U48:U86">
    <cfRule type="cellIs" dxfId="2008" priority="4190" operator="greaterThan">
      <formula>T48</formula>
    </cfRule>
  </conditionalFormatting>
  <conditionalFormatting sqref="AY48:AY86 AO48:AO86 AE48:AE86">
    <cfRule type="cellIs" dxfId="2007" priority="4189" operator="greaterThan">
      <formula>AD48</formula>
    </cfRule>
  </conditionalFormatting>
  <conditionalFormatting sqref="B48:B86">
    <cfRule type="cellIs" dxfId="2006" priority="4194" operator="equal">
      <formula>B47</formula>
    </cfRule>
  </conditionalFormatting>
  <conditionalFormatting sqref="B55">
    <cfRule type="cellIs" dxfId="2005" priority="4193" operator="equal">
      <formula>B54</formula>
    </cfRule>
  </conditionalFormatting>
  <conditionalFormatting sqref="B48:CC86">
    <cfRule type="expression" dxfId="2004" priority="4192">
      <formula>$B47="地区計"</formula>
    </cfRule>
  </conditionalFormatting>
  <conditionalFormatting sqref="CC48:CC86 BS48:BS86 BI48:BI86">
    <cfRule type="cellIs" dxfId="2003" priority="4188" operator="greaterThan">
      <formula>BH48</formula>
    </cfRule>
  </conditionalFormatting>
  <conditionalFormatting sqref="CD48:CD86">
    <cfRule type="expression" dxfId="2002" priority="4187">
      <formula>$B47="地区計"</formula>
    </cfRule>
  </conditionalFormatting>
  <conditionalFormatting sqref="K87">
    <cfRule type="cellIs" dxfId="2001" priority="4184" operator="greaterThan">
      <formula>J87</formula>
    </cfRule>
  </conditionalFormatting>
  <conditionalFormatting sqref="U87">
    <cfRule type="cellIs" dxfId="2000" priority="4183" operator="greaterThan">
      <formula>T87</formula>
    </cfRule>
  </conditionalFormatting>
  <conditionalFormatting sqref="AY87 AO87 AE87">
    <cfRule type="cellIs" dxfId="1999" priority="4182" operator="greaterThan">
      <formula>AD87</formula>
    </cfRule>
  </conditionalFormatting>
  <conditionalFormatting sqref="B87">
    <cfRule type="cellIs" dxfId="1998" priority="4186" operator="equal">
      <formula>B86</formula>
    </cfRule>
  </conditionalFormatting>
  <conditionalFormatting sqref="B87:CC87">
    <cfRule type="expression" dxfId="1997" priority="4185">
      <formula>$B86="地区計"</formula>
    </cfRule>
  </conditionalFormatting>
  <conditionalFormatting sqref="CC87 BS87 BI87">
    <cfRule type="cellIs" dxfId="1996" priority="4181" operator="greaterThan">
      <formula>BH87</formula>
    </cfRule>
  </conditionalFormatting>
  <conditionalFormatting sqref="CD87">
    <cfRule type="expression" dxfId="1995" priority="4180">
      <formula>$B86="地区計"</formula>
    </cfRule>
  </conditionalFormatting>
  <conditionalFormatting sqref="K88:K126">
    <cfRule type="cellIs" dxfId="1994" priority="4176" operator="greaterThan">
      <formula>J88</formula>
    </cfRule>
  </conditionalFormatting>
  <conditionalFormatting sqref="U88:U126">
    <cfRule type="cellIs" dxfId="1993" priority="4175" operator="greaterThan">
      <formula>T88</formula>
    </cfRule>
  </conditionalFormatting>
  <conditionalFormatting sqref="AY88:AY126 AO88:AO126 AE88:AE126">
    <cfRule type="cellIs" dxfId="1992" priority="4174" operator="greaterThan">
      <formula>AD88</formula>
    </cfRule>
  </conditionalFormatting>
  <conditionalFormatting sqref="B88:B126">
    <cfRule type="cellIs" dxfId="1991" priority="4179" operator="equal">
      <formula>B87</formula>
    </cfRule>
  </conditionalFormatting>
  <conditionalFormatting sqref="B95">
    <cfRule type="cellIs" dxfId="1990" priority="4178" operator="equal">
      <formula>B94</formula>
    </cfRule>
  </conditionalFormatting>
  <conditionalFormatting sqref="B88:CC126">
    <cfRule type="expression" dxfId="1989" priority="4177">
      <formula>$B87="地区計"</formula>
    </cfRule>
  </conditionalFormatting>
  <conditionalFormatting sqref="CC88:CC126 BS88:BS126 BI88:BI126">
    <cfRule type="cellIs" dxfId="1988" priority="4173" operator="greaterThan">
      <formula>BH88</formula>
    </cfRule>
  </conditionalFormatting>
  <conditionalFormatting sqref="CD88:CD126">
    <cfRule type="expression" dxfId="1987" priority="4172">
      <formula>$B87="地区計"</formula>
    </cfRule>
  </conditionalFormatting>
  <conditionalFormatting sqref="K127">
    <cfRule type="cellIs" dxfId="1986" priority="4169" operator="greaterThan">
      <formula>J127</formula>
    </cfRule>
  </conditionalFormatting>
  <conditionalFormatting sqref="U127">
    <cfRule type="cellIs" dxfId="1985" priority="4168" operator="greaterThan">
      <formula>T127</formula>
    </cfRule>
  </conditionalFormatting>
  <conditionalFormatting sqref="AY127 AO127 AE127">
    <cfRule type="cellIs" dxfId="1984" priority="4167" operator="greaterThan">
      <formula>AD127</formula>
    </cfRule>
  </conditionalFormatting>
  <conditionalFormatting sqref="B127">
    <cfRule type="cellIs" dxfId="1983" priority="4171" operator="equal">
      <formula>B126</formula>
    </cfRule>
  </conditionalFormatting>
  <conditionalFormatting sqref="B127:CC127">
    <cfRule type="expression" dxfId="1982" priority="4170">
      <formula>$B126="地区計"</formula>
    </cfRule>
  </conditionalFormatting>
  <conditionalFormatting sqref="CC127 BS127 BI127">
    <cfRule type="cellIs" dxfId="1981" priority="4166" operator="greaterThan">
      <formula>BH127</formula>
    </cfRule>
  </conditionalFormatting>
  <conditionalFormatting sqref="CD127">
    <cfRule type="expression" dxfId="1980" priority="4165">
      <formula>$B126="地区計"</formula>
    </cfRule>
  </conditionalFormatting>
  <conditionalFormatting sqref="K128:K166">
    <cfRule type="cellIs" dxfId="1979" priority="4161" operator="greaterThan">
      <formula>J128</formula>
    </cfRule>
  </conditionalFormatting>
  <conditionalFormatting sqref="U128:U166">
    <cfRule type="cellIs" dxfId="1978" priority="4160" operator="greaterThan">
      <formula>T128</formula>
    </cfRule>
  </conditionalFormatting>
  <conditionalFormatting sqref="AY128:AY166 AO128:AO166 AE128:AE166">
    <cfRule type="cellIs" dxfId="1977" priority="4159" operator="greaterThan">
      <formula>AD128</formula>
    </cfRule>
  </conditionalFormatting>
  <conditionalFormatting sqref="B128:B166">
    <cfRule type="cellIs" dxfId="1976" priority="4164" operator="equal">
      <formula>B127</formula>
    </cfRule>
  </conditionalFormatting>
  <conditionalFormatting sqref="B135">
    <cfRule type="cellIs" dxfId="1975" priority="4163" operator="equal">
      <formula>B134</formula>
    </cfRule>
  </conditionalFormatting>
  <conditionalFormatting sqref="B128:CC166">
    <cfRule type="expression" dxfId="1974" priority="4162">
      <formula>$B127="地区計"</formula>
    </cfRule>
  </conditionalFormatting>
  <conditionalFormatting sqref="CC128:CC166 BS128:BS166 BI128:BI166">
    <cfRule type="cellIs" dxfId="1973" priority="4158" operator="greaterThan">
      <formula>BH128</formula>
    </cfRule>
  </conditionalFormatting>
  <conditionalFormatting sqref="CD128:CD166">
    <cfRule type="expression" dxfId="1972" priority="4157">
      <formula>$B127="地区計"</formula>
    </cfRule>
  </conditionalFormatting>
  <conditionalFormatting sqref="K167">
    <cfRule type="cellIs" dxfId="1971" priority="4154" operator="greaterThan">
      <formula>J167</formula>
    </cfRule>
  </conditionalFormatting>
  <conditionalFormatting sqref="U167">
    <cfRule type="cellIs" dxfId="1970" priority="4153" operator="greaterThan">
      <formula>T167</formula>
    </cfRule>
  </conditionalFormatting>
  <conditionalFormatting sqref="AY167 AO167 AE167">
    <cfRule type="cellIs" dxfId="1969" priority="4152" operator="greaterThan">
      <formula>AD167</formula>
    </cfRule>
  </conditionalFormatting>
  <conditionalFormatting sqref="B167">
    <cfRule type="cellIs" dxfId="1968" priority="4156" operator="equal">
      <formula>B166</formula>
    </cfRule>
  </conditionalFormatting>
  <conditionalFormatting sqref="B167:CC167">
    <cfRule type="expression" dxfId="1967" priority="4155">
      <formula>$B166="地区計"</formula>
    </cfRule>
  </conditionalFormatting>
  <conditionalFormatting sqref="CC167 BS167 BI167">
    <cfRule type="cellIs" dxfId="1966" priority="4151" operator="greaterThan">
      <formula>BH167</formula>
    </cfRule>
  </conditionalFormatting>
  <conditionalFormatting sqref="CD167">
    <cfRule type="expression" dxfId="1965" priority="4150">
      <formula>$B166="地区計"</formula>
    </cfRule>
  </conditionalFormatting>
  <conditionalFormatting sqref="K48:K86">
    <cfRule type="cellIs" dxfId="1964" priority="4116" operator="greaterThan">
      <formula>J48</formula>
    </cfRule>
  </conditionalFormatting>
  <conditionalFormatting sqref="U48:U86">
    <cfRule type="cellIs" dxfId="1963" priority="4115" operator="greaterThan">
      <formula>T48</formula>
    </cfRule>
  </conditionalFormatting>
  <conditionalFormatting sqref="AY48:AY86 AO48:AO86 AE48:AE86">
    <cfRule type="cellIs" dxfId="1962" priority="4114" operator="greaterThan">
      <formula>AD48</formula>
    </cfRule>
  </conditionalFormatting>
  <conditionalFormatting sqref="B48:B86">
    <cfRule type="cellIs" dxfId="1961" priority="4119" operator="equal">
      <formula>B47</formula>
    </cfRule>
  </conditionalFormatting>
  <conditionalFormatting sqref="B55">
    <cfRule type="cellIs" dxfId="1960" priority="4118" operator="equal">
      <formula>B54</formula>
    </cfRule>
  </conditionalFormatting>
  <conditionalFormatting sqref="B48:CC86">
    <cfRule type="expression" dxfId="1959" priority="4117">
      <formula>$B47="地区計"</formula>
    </cfRule>
  </conditionalFormatting>
  <conditionalFormatting sqref="CC48:CC86 BS48:BS86 BI48:BI86">
    <cfRule type="cellIs" dxfId="1958" priority="4113" operator="greaterThan">
      <formula>BH48</formula>
    </cfRule>
  </conditionalFormatting>
  <conditionalFormatting sqref="CD48:CD86">
    <cfRule type="expression" dxfId="1957" priority="4112">
      <formula>$B47="地区計"</formula>
    </cfRule>
  </conditionalFormatting>
  <conditionalFormatting sqref="K87">
    <cfRule type="cellIs" dxfId="1956" priority="4109" operator="greaterThan">
      <formula>J87</formula>
    </cfRule>
  </conditionalFormatting>
  <conditionalFormatting sqref="U87">
    <cfRule type="cellIs" dxfId="1955" priority="4108" operator="greaterThan">
      <formula>T87</formula>
    </cfRule>
  </conditionalFormatting>
  <conditionalFormatting sqref="AY87 AO87 AE87">
    <cfRule type="cellIs" dxfId="1954" priority="4107" operator="greaterThan">
      <formula>AD87</formula>
    </cfRule>
  </conditionalFormatting>
  <conditionalFormatting sqref="B87">
    <cfRule type="cellIs" dxfId="1953" priority="4111" operator="equal">
      <formula>B86</formula>
    </cfRule>
  </conditionalFormatting>
  <conditionalFormatting sqref="B87:CC87">
    <cfRule type="expression" dxfId="1952" priority="4110">
      <formula>$B86="地区計"</formula>
    </cfRule>
  </conditionalFormatting>
  <conditionalFormatting sqref="CC87 BS87 BI87">
    <cfRule type="cellIs" dxfId="1951" priority="4106" operator="greaterThan">
      <formula>BH87</formula>
    </cfRule>
  </conditionalFormatting>
  <conditionalFormatting sqref="CD87">
    <cfRule type="expression" dxfId="1950" priority="4105">
      <formula>$B86="地区計"</formula>
    </cfRule>
  </conditionalFormatting>
  <conditionalFormatting sqref="K88:K126">
    <cfRule type="cellIs" dxfId="1949" priority="4101" operator="greaterThan">
      <formula>J88</formula>
    </cfRule>
  </conditionalFormatting>
  <conditionalFormatting sqref="U88:U126">
    <cfRule type="cellIs" dxfId="1948" priority="4100" operator="greaterThan">
      <formula>T88</formula>
    </cfRule>
  </conditionalFormatting>
  <conditionalFormatting sqref="AY88:AY126 AO88:AO126 AE88:AE126">
    <cfRule type="cellIs" dxfId="1947" priority="4099" operator="greaterThan">
      <formula>AD88</formula>
    </cfRule>
  </conditionalFormatting>
  <conditionalFormatting sqref="B88:B126">
    <cfRule type="cellIs" dxfId="1946" priority="4104" operator="equal">
      <formula>B87</formula>
    </cfRule>
  </conditionalFormatting>
  <conditionalFormatting sqref="B95">
    <cfRule type="cellIs" dxfId="1945" priority="4103" operator="equal">
      <formula>B94</formula>
    </cfRule>
  </conditionalFormatting>
  <conditionalFormatting sqref="B88:CC126">
    <cfRule type="expression" dxfId="1944" priority="4102">
      <formula>$B87="地区計"</formula>
    </cfRule>
  </conditionalFormatting>
  <conditionalFormatting sqref="CC88:CC126 BS88:BS126 BI88:BI126">
    <cfRule type="cellIs" dxfId="1943" priority="4098" operator="greaterThan">
      <formula>BH88</formula>
    </cfRule>
  </conditionalFormatting>
  <conditionalFormatting sqref="CD88:CD126">
    <cfRule type="expression" dxfId="1942" priority="4097">
      <formula>$B87="地区計"</formula>
    </cfRule>
  </conditionalFormatting>
  <conditionalFormatting sqref="K127">
    <cfRule type="cellIs" dxfId="1941" priority="4094" operator="greaterThan">
      <formula>J127</formula>
    </cfRule>
  </conditionalFormatting>
  <conditionalFormatting sqref="U127">
    <cfRule type="cellIs" dxfId="1940" priority="4093" operator="greaterThan">
      <formula>T127</formula>
    </cfRule>
  </conditionalFormatting>
  <conditionalFormatting sqref="AY127 AO127 AE127">
    <cfRule type="cellIs" dxfId="1939" priority="4092" operator="greaterThan">
      <formula>AD127</formula>
    </cfRule>
  </conditionalFormatting>
  <conditionalFormatting sqref="B127">
    <cfRule type="cellIs" dxfId="1938" priority="4096" operator="equal">
      <formula>B126</formula>
    </cfRule>
  </conditionalFormatting>
  <conditionalFormatting sqref="B127:CC127">
    <cfRule type="expression" dxfId="1937" priority="4095">
      <formula>$B126="地区計"</formula>
    </cfRule>
  </conditionalFormatting>
  <conditionalFormatting sqref="CC127 BS127 BI127">
    <cfRule type="cellIs" dxfId="1936" priority="4091" operator="greaterThan">
      <formula>BH127</formula>
    </cfRule>
  </conditionalFormatting>
  <conditionalFormatting sqref="CD127">
    <cfRule type="expression" dxfId="1935" priority="4090">
      <formula>$B126="地区計"</formula>
    </cfRule>
  </conditionalFormatting>
  <conditionalFormatting sqref="K128:K166">
    <cfRule type="cellIs" dxfId="1934" priority="4086" operator="greaterThan">
      <formula>J128</formula>
    </cfRule>
  </conditionalFormatting>
  <conditionalFormatting sqref="U128:U166">
    <cfRule type="cellIs" dxfId="1933" priority="4085" operator="greaterThan">
      <formula>T128</formula>
    </cfRule>
  </conditionalFormatting>
  <conditionalFormatting sqref="AY128:AY166 AO128:AO166 AE128:AE166">
    <cfRule type="cellIs" dxfId="1932" priority="4084" operator="greaterThan">
      <formula>AD128</formula>
    </cfRule>
  </conditionalFormatting>
  <conditionalFormatting sqref="B128:B166">
    <cfRule type="cellIs" dxfId="1931" priority="4089" operator="equal">
      <formula>B127</formula>
    </cfRule>
  </conditionalFormatting>
  <conditionalFormatting sqref="B135">
    <cfRule type="cellIs" dxfId="1930" priority="4088" operator="equal">
      <formula>B134</formula>
    </cfRule>
  </conditionalFormatting>
  <conditionalFormatting sqref="B128:CC166">
    <cfRule type="expression" dxfId="1929" priority="4087">
      <formula>$B127="地区計"</formula>
    </cfRule>
  </conditionalFormatting>
  <conditionalFormatting sqref="CC128:CC166 BS128:BS166 BI128:BI166">
    <cfRule type="cellIs" dxfId="1928" priority="4083" operator="greaterThan">
      <formula>BH128</formula>
    </cfRule>
  </conditionalFormatting>
  <conditionalFormatting sqref="CD128:CD166">
    <cfRule type="expression" dxfId="1927" priority="4082">
      <formula>$B127="地区計"</formula>
    </cfRule>
  </conditionalFormatting>
  <conditionalFormatting sqref="K167">
    <cfRule type="cellIs" dxfId="1926" priority="4079" operator="greaterThan">
      <formula>J167</formula>
    </cfRule>
  </conditionalFormatting>
  <conditionalFormatting sqref="U167">
    <cfRule type="cellIs" dxfId="1925" priority="4078" operator="greaterThan">
      <formula>T167</formula>
    </cfRule>
  </conditionalFormatting>
  <conditionalFormatting sqref="AY167 AO167 AE167">
    <cfRule type="cellIs" dxfId="1924" priority="4077" operator="greaterThan">
      <formula>AD167</formula>
    </cfRule>
  </conditionalFormatting>
  <conditionalFormatting sqref="B167">
    <cfRule type="cellIs" dxfId="1923" priority="4081" operator="equal">
      <formula>B166</formula>
    </cfRule>
  </conditionalFormatting>
  <conditionalFormatting sqref="B167:CC167">
    <cfRule type="expression" dxfId="1922" priority="4080">
      <formula>$B166="地区計"</formula>
    </cfRule>
  </conditionalFormatting>
  <conditionalFormatting sqref="CC167 BS167 BI167">
    <cfRule type="cellIs" dxfId="1921" priority="4076" operator="greaterThan">
      <formula>BH167</formula>
    </cfRule>
  </conditionalFormatting>
  <conditionalFormatting sqref="CD167">
    <cfRule type="expression" dxfId="1920" priority="4075">
      <formula>$B166="地区計"</formula>
    </cfRule>
  </conditionalFormatting>
  <conditionalFormatting sqref="K48:K86">
    <cfRule type="cellIs" dxfId="1919" priority="4041" operator="greaterThan">
      <formula>J48</formula>
    </cfRule>
  </conditionalFormatting>
  <conditionalFormatting sqref="U48:U86">
    <cfRule type="cellIs" dxfId="1918" priority="4040" operator="greaterThan">
      <formula>T48</formula>
    </cfRule>
  </conditionalFormatting>
  <conditionalFormatting sqref="AY48:AY86 AO48:AO86 AE48:AE86">
    <cfRule type="cellIs" dxfId="1917" priority="4039" operator="greaterThan">
      <formula>AD48</formula>
    </cfRule>
  </conditionalFormatting>
  <conditionalFormatting sqref="B48:B86">
    <cfRule type="cellIs" dxfId="1916" priority="4044" operator="equal">
      <formula>B47</formula>
    </cfRule>
  </conditionalFormatting>
  <conditionalFormatting sqref="B55">
    <cfRule type="cellIs" dxfId="1915" priority="4043" operator="equal">
      <formula>B54</formula>
    </cfRule>
  </conditionalFormatting>
  <conditionalFormatting sqref="B48:CC86">
    <cfRule type="expression" dxfId="1914" priority="4042">
      <formula>$B47="地区計"</formula>
    </cfRule>
  </conditionalFormatting>
  <conditionalFormatting sqref="CC48:CC86 BS48:BS86 BI48:BI86">
    <cfRule type="cellIs" dxfId="1913" priority="4038" operator="greaterThan">
      <formula>BH48</formula>
    </cfRule>
  </conditionalFormatting>
  <conditionalFormatting sqref="CD48:CD86">
    <cfRule type="expression" dxfId="1912" priority="4037">
      <formula>$B47="地区計"</formula>
    </cfRule>
  </conditionalFormatting>
  <conditionalFormatting sqref="K87">
    <cfRule type="cellIs" dxfId="1911" priority="4034" operator="greaterThan">
      <formula>J87</formula>
    </cfRule>
  </conditionalFormatting>
  <conditionalFormatting sqref="U87">
    <cfRule type="cellIs" dxfId="1910" priority="4033" operator="greaterThan">
      <formula>T87</formula>
    </cfRule>
  </conditionalFormatting>
  <conditionalFormatting sqref="AY87 AO87 AE87">
    <cfRule type="cellIs" dxfId="1909" priority="4032" operator="greaterThan">
      <formula>AD87</formula>
    </cfRule>
  </conditionalFormatting>
  <conditionalFormatting sqref="B87">
    <cfRule type="cellIs" dxfId="1908" priority="4036" operator="equal">
      <formula>B86</formula>
    </cfRule>
  </conditionalFormatting>
  <conditionalFormatting sqref="B87:CC87">
    <cfRule type="expression" dxfId="1907" priority="4035">
      <formula>$B86="地区計"</formula>
    </cfRule>
  </conditionalFormatting>
  <conditionalFormatting sqref="CC87 BS87 BI87">
    <cfRule type="cellIs" dxfId="1906" priority="4031" operator="greaterThan">
      <formula>BH87</formula>
    </cfRule>
  </conditionalFormatting>
  <conditionalFormatting sqref="CD87">
    <cfRule type="expression" dxfId="1905" priority="4030">
      <formula>$B86="地区計"</formula>
    </cfRule>
  </conditionalFormatting>
  <conditionalFormatting sqref="K88:K126">
    <cfRule type="cellIs" dxfId="1904" priority="4026" operator="greaterThan">
      <formula>J88</formula>
    </cfRule>
  </conditionalFormatting>
  <conditionalFormatting sqref="U88:U126">
    <cfRule type="cellIs" dxfId="1903" priority="4025" operator="greaterThan">
      <formula>T88</formula>
    </cfRule>
  </conditionalFormatting>
  <conditionalFormatting sqref="AY88:AY126 AO88:AO126 AE88:AE126">
    <cfRule type="cellIs" dxfId="1902" priority="4024" operator="greaterThan">
      <formula>AD88</formula>
    </cfRule>
  </conditionalFormatting>
  <conditionalFormatting sqref="B88:B126">
    <cfRule type="cellIs" dxfId="1901" priority="4029" operator="equal">
      <formula>B87</formula>
    </cfRule>
  </conditionalFormatting>
  <conditionalFormatting sqref="B95">
    <cfRule type="cellIs" dxfId="1900" priority="4028" operator="equal">
      <formula>B94</formula>
    </cfRule>
  </conditionalFormatting>
  <conditionalFormatting sqref="B88:CC126">
    <cfRule type="expression" dxfId="1899" priority="4027">
      <formula>$B87="地区計"</formula>
    </cfRule>
  </conditionalFormatting>
  <conditionalFormatting sqref="CC88:CC126 BS88:BS126 BI88:BI126">
    <cfRule type="cellIs" dxfId="1898" priority="4023" operator="greaterThan">
      <formula>BH88</formula>
    </cfRule>
  </conditionalFormatting>
  <conditionalFormatting sqref="CD88:CD126">
    <cfRule type="expression" dxfId="1897" priority="4022">
      <formula>$B87="地区計"</formula>
    </cfRule>
  </conditionalFormatting>
  <conditionalFormatting sqref="K127">
    <cfRule type="cellIs" dxfId="1896" priority="4019" operator="greaterThan">
      <formula>J127</formula>
    </cfRule>
  </conditionalFormatting>
  <conditionalFormatting sqref="U127">
    <cfRule type="cellIs" dxfId="1895" priority="4018" operator="greaterThan">
      <formula>T127</formula>
    </cfRule>
  </conditionalFormatting>
  <conditionalFormatting sqref="AY127 AO127 AE127">
    <cfRule type="cellIs" dxfId="1894" priority="4017" operator="greaterThan">
      <formula>AD127</formula>
    </cfRule>
  </conditionalFormatting>
  <conditionalFormatting sqref="B127">
    <cfRule type="cellIs" dxfId="1893" priority="4021" operator="equal">
      <formula>B126</formula>
    </cfRule>
  </conditionalFormatting>
  <conditionalFormatting sqref="B127:CC127">
    <cfRule type="expression" dxfId="1892" priority="4020">
      <formula>$B126="地区計"</formula>
    </cfRule>
  </conditionalFormatting>
  <conditionalFormatting sqref="CC127 BS127 BI127">
    <cfRule type="cellIs" dxfId="1891" priority="4016" operator="greaterThan">
      <formula>BH127</formula>
    </cfRule>
  </conditionalFormatting>
  <conditionalFormatting sqref="CD127">
    <cfRule type="expression" dxfId="1890" priority="4015">
      <formula>$B126="地区計"</formula>
    </cfRule>
  </conditionalFormatting>
  <conditionalFormatting sqref="K128:K166">
    <cfRule type="cellIs" dxfId="1889" priority="4011" operator="greaterThan">
      <formula>J128</formula>
    </cfRule>
  </conditionalFormatting>
  <conditionalFormatting sqref="U128:U166">
    <cfRule type="cellIs" dxfId="1888" priority="4010" operator="greaterThan">
      <formula>T128</formula>
    </cfRule>
  </conditionalFormatting>
  <conditionalFormatting sqref="AY128:AY166 AO128:AO166 AE128:AE166">
    <cfRule type="cellIs" dxfId="1887" priority="4009" operator="greaterThan">
      <formula>AD128</formula>
    </cfRule>
  </conditionalFormatting>
  <conditionalFormatting sqref="B128:B166">
    <cfRule type="cellIs" dxfId="1886" priority="4014" operator="equal">
      <formula>B127</formula>
    </cfRule>
  </conditionalFormatting>
  <conditionalFormatting sqref="B135">
    <cfRule type="cellIs" dxfId="1885" priority="4013" operator="equal">
      <formula>B134</formula>
    </cfRule>
  </conditionalFormatting>
  <conditionalFormatting sqref="B128:CC166">
    <cfRule type="expression" dxfId="1884" priority="4012">
      <formula>$B127="地区計"</formula>
    </cfRule>
  </conditionalFormatting>
  <conditionalFormatting sqref="CC128:CC166 BS128:BS166 BI128:BI166">
    <cfRule type="cellIs" dxfId="1883" priority="4008" operator="greaterThan">
      <formula>BH128</formula>
    </cfRule>
  </conditionalFormatting>
  <conditionalFormatting sqref="CD128:CD166">
    <cfRule type="expression" dxfId="1882" priority="4007">
      <formula>$B127="地区計"</formula>
    </cfRule>
  </conditionalFormatting>
  <conditionalFormatting sqref="K167">
    <cfRule type="cellIs" dxfId="1881" priority="4004" operator="greaterThan">
      <formula>J167</formula>
    </cfRule>
  </conditionalFormatting>
  <conditionalFormatting sqref="U167">
    <cfRule type="cellIs" dxfId="1880" priority="4003" operator="greaterThan">
      <formula>T167</formula>
    </cfRule>
  </conditionalFormatting>
  <conditionalFormatting sqref="AY167 AO167 AE167">
    <cfRule type="cellIs" dxfId="1879" priority="4002" operator="greaterThan">
      <formula>AD167</formula>
    </cfRule>
  </conditionalFormatting>
  <conditionalFormatting sqref="B167">
    <cfRule type="cellIs" dxfId="1878" priority="4006" operator="equal">
      <formula>B166</formula>
    </cfRule>
  </conditionalFormatting>
  <conditionalFormatting sqref="B167:CC167">
    <cfRule type="expression" dxfId="1877" priority="4005">
      <formula>$B166="地区計"</formula>
    </cfRule>
  </conditionalFormatting>
  <conditionalFormatting sqref="CC167 BS167 BI167">
    <cfRule type="cellIs" dxfId="1876" priority="4001" operator="greaterThan">
      <formula>BH167</formula>
    </cfRule>
  </conditionalFormatting>
  <conditionalFormatting sqref="CD167">
    <cfRule type="expression" dxfId="1875" priority="4000">
      <formula>$B166="地区計"</formula>
    </cfRule>
  </conditionalFormatting>
  <conditionalFormatting sqref="K48:K86">
    <cfRule type="cellIs" dxfId="1874" priority="3966" operator="greaterThan">
      <formula>J48</formula>
    </cfRule>
  </conditionalFormatting>
  <conditionalFormatting sqref="U48:U86">
    <cfRule type="cellIs" dxfId="1873" priority="3965" operator="greaterThan">
      <formula>T48</formula>
    </cfRule>
  </conditionalFormatting>
  <conditionalFormatting sqref="AY48:AY86 AO48:AO86 AE48:AE86">
    <cfRule type="cellIs" dxfId="1872" priority="3964" operator="greaterThan">
      <formula>AD48</formula>
    </cfRule>
  </conditionalFormatting>
  <conditionalFormatting sqref="B48:B86">
    <cfRule type="cellIs" dxfId="1871" priority="3969" operator="equal">
      <formula>B47</formula>
    </cfRule>
  </conditionalFormatting>
  <conditionalFormatting sqref="B55">
    <cfRule type="cellIs" dxfId="1870" priority="3968" operator="equal">
      <formula>B54</formula>
    </cfRule>
  </conditionalFormatting>
  <conditionalFormatting sqref="B48:CC86">
    <cfRule type="expression" dxfId="1869" priority="3967">
      <formula>$B47="地区計"</formula>
    </cfRule>
  </conditionalFormatting>
  <conditionalFormatting sqref="CC48:CC86 BS48:BS86 BI48:BI86">
    <cfRule type="cellIs" dxfId="1868" priority="3963" operator="greaterThan">
      <formula>BH48</formula>
    </cfRule>
  </conditionalFormatting>
  <conditionalFormatting sqref="CD48:CD86">
    <cfRule type="expression" dxfId="1867" priority="3962">
      <formula>$B47="地区計"</formula>
    </cfRule>
  </conditionalFormatting>
  <conditionalFormatting sqref="K87">
    <cfRule type="cellIs" dxfId="1866" priority="3959" operator="greaterThan">
      <formula>J87</formula>
    </cfRule>
  </conditionalFormatting>
  <conditionalFormatting sqref="U87">
    <cfRule type="cellIs" dxfId="1865" priority="3958" operator="greaterThan">
      <formula>T87</formula>
    </cfRule>
  </conditionalFormatting>
  <conditionalFormatting sqref="AY87 AO87 AE87">
    <cfRule type="cellIs" dxfId="1864" priority="3957" operator="greaterThan">
      <formula>AD87</formula>
    </cfRule>
  </conditionalFormatting>
  <conditionalFormatting sqref="B87">
    <cfRule type="cellIs" dxfId="1863" priority="3961" operator="equal">
      <formula>B86</formula>
    </cfRule>
  </conditionalFormatting>
  <conditionalFormatting sqref="B87:CC87">
    <cfRule type="expression" dxfId="1862" priority="3960">
      <formula>$B86="地区計"</formula>
    </cfRule>
  </conditionalFormatting>
  <conditionalFormatting sqref="CC87 BS87 BI87">
    <cfRule type="cellIs" dxfId="1861" priority="3956" operator="greaterThan">
      <formula>BH87</formula>
    </cfRule>
  </conditionalFormatting>
  <conditionalFormatting sqref="CD87">
    <cfRule type="expression" dxfId="1860" priority="3955">
      <formula>$B86="地区計"</formula>
    </cfRule>
  </conditionalFormatting>
  <conditionalFormatting sqref="K48:K86">
    <cfRule type="cellIs" dxfId="1859" priority="3951" operator="greaterThan">
      <formula>J48</formula>
    </cfRule>
  </conditionalFormatting>
  <conditionalFormatting sqref="U48:U86">
    <cfRule type="cellIs" dxfId="1858" priority="3950" operator="greaterThan">
      <formula>T48</formula>
    </cfRule>
  </conditionalFormatting>
  <conditionalFormatting sqref="AY48:AY86 AO48:AO86 AE48:AE86">
    <cfRule type="cellIs" dxfId="1857" priority="3949" operator="greaterThan">
      <formula>AD48</formula>
    </cfRule>
  </conditionalFormatting>
  <conditionalFormatting sqref="B48:B86">
    <cfRule type="cellIs" dxfId="1856" priority="3954" operator="equal">
      <formula>B47</formula>
    </cfRule>
  </conditionalFormatting>
  <conditionalFormatting sqref="B55">
    <cfRule type="cellIs" dxfId="1855" priority="3953" operator="equal">
      <formula>B54</formula>
    </cfRule>
  </conditionalFormatting>
  <conditionalFormatting sqref="B48:CC86">
    <cfRule type="expression" dxfId="1854" priority="3952">
      <formula>$B47="地区計"</formula>
    </cfRule>
  </conditionalFormatting>
  <conditionalFormatting sqref="CC48:CC86 BS48:BS86 BI48:BI86">
    <cfRule type="cellIs" dxfId="1853" priority="3948" operator="greaterThan">
      <formula>BH48</formula>
    </cfRule>
  </conditionalFormatting>
  <conditionalFormatting sqref="CD48:CD86">
    <cfRule type="expression" dxfId="1852" priority="3947">
      <formula>$B47="地区計"</formula>
    </cfRule>
  </conditionalFormatting>
  <conditionalFormatting sqref="K87">
    <cfRule type="cellIs" dxfId="1851" priority="3944" operator="greaterThan">
      <formula>J87</formula>
    </cfRule>
  </conditionalFormatting>
  <conditionalFormatting sqref="U87">
    <cfRule type="cellIs" dxfId="1850" priority="3943" operator="greaterThan">
      <formula>T87</formula>
    </cfRule>
  </conditionalFormatting>
  <conditionalFormatting sqref="AY87 AO87 AE87">
    <cfRule type="cellIs" dxfId="1849" priority="3942" operator="greaterThan">
      <formula>AD87</formula>
    </cfRule>
  </conditionalFormatting>
  <conditionalFormatting sqref="B87">
    <cfRule type="cellIs" dxfId="1848" priority="3946" operator="equal">
      <formula>B86</formula>
    </cfRule>
  </conditionalFormatting>
  <conditionalFormatting sqref="B87:CC87">
    <cfRule type="expression" dxfId="1847" priority="3945">
      <formula>$B86="地区計"</formula>
    </cfRule>
  </conditionalFormatting>
  <conditionalFormatting sqref="CC87 BS87 BI87">
    <cfRule type="cellIs" dxfId="1846" priority="3941" operator="greaterThan">
      <formula>BH87</formula>
    </cfRule>
  </conditionalFormatting>
  <conditionalFormatting sqref="CD87">
    <cfRule type="expression" dxfId="1845" priority="3940">
      <formula>$B86="地区計"</formula>
    </cfRule>
  </conditionalFormatting>
  <conditionalFormatting sqref="K48:K86">
    <cfRule type="cellIs" dxfId="1844" priority="3936" operator="greaterThan">
      <formula>J48</formula>
    </cfRule>
  </conditionalFormatting>
  <conditionalFormatting sqref="U48:U86">
    <cfRule type="cellIs" dxfId="1843" priority="3935" operator="greaterThan">
      <formula>T48</formula>
    </cfRule>
  </conditionalFormatting>
  <conditionalFormatting sqref="AY48:AY86 AO48:AO86 AE48:AE86">
    <cfRule type="cellIs" dxfId="1842" priority="3934" operator="greaterThan">
      <formula>AD48</formula>
    </cfRule>
  </conditionalFormatting>
  <conditionalFormatting sqref="B48:B86">
    <cfRule type="cellIs" dxfId="1841" priority="3939" operator="equal">
      <formula>B47</formula>
    </cfRule>
  </conditionalFormatting>
  <conditionalFormatting sqref="B55">
    <cfRule type="cellIs" dxfId="1840" priority="3938" operator="equal">
      <formula>B54</formula>
    </cfRule>
  </conditionalFormatting>
  <conditionalFormatting sqref="B48:CC86">
    <cfRule type="expression" dxfId="1839" priority="3937">
      <formula>$B47="地区計"</formula>
    </cfRule>
  </conditionalFormatting>
  <conditionalFormatting sqref="CC48:CC86 BS48:BS86 BI48:BI86">
    <cfRule type="cellIs" dxfId="1838" priority="3933" operator="greaterThan">
      <formula>BH48</formula>
    </cfRule>
  </conditionalFormatting>
  <conditionalFormatting sqref="CD48:CD86">
    <cfRule type="expression" dxfId="1837" priority="3932">
      <formula>$B47="地区計"</formula>
    </cfRule>
  </conditionalFormatting>
  <conditionalFormatting sqref="K87">
    <cfRule type="cellIs" dxfId="1836" priority="3929" operator="greaterThan">
      <formula>J87</formula>
    </cfRule>
  </conditionalFormatting>
  <conditionalFormatting sqref="U87">
    <cfRule type="cellIs" dxfId="1835" priority="3928" operator="greaterThan">
      <formula>T87</formula>
    </cfRule>
  </conditionalFormatting>
  <conditionalFormatting sqref="AY87 AO87 AE87">
    <cfRule type="cellIs" dxfId="1834" priority="3927" operator="greaterThan">
      <formula>AD87</formula>
    </cfRule>
  </conditionalFormatting>
  <conditionalFormatting sqref="B87">
    <cfRule type="cellIs" dxfId="1833" priority="3931" operator="equal">
      <formula>B86</formula>
    </cfRule>
  </conditionalFormatting>
  <conditionalFormatting sqref="B87:CC87">
    <cfRule type="expression" dxfId="1832" priority="3930">
      <formula>$B86="地区計"</formula>
    </cfRule>
  </conditionalFormatting>
  <conditionalFormatting sqref="CC87 BS87 BI87">
    <cfRule type="cellIs" dxfId="1831" priority="3926" operator="greaterThan">
      <formula>BH87</formula>
    </cfRule>
  </conditionalFormatting>
  <conditionalFormatting sqref="CD87">
    <cfRule type="expression" dxfId="1830" priority="3925">
      <formula>$B86="地区計"</formula>
    </cfRule>
  </conditionalFormatting>
  <conditionalFormatting sqref="K48:K86">
    <cfRule type="cellIs" dxfId="1829" priority="3921" operator="greaterThan">
      <formula>J48</formula>
    </cfRule>
  </conditionalFormatting>
  <conditionalFormatting sqref="U48:U86">
    <cfRule type="cellIs" dxfId="1828" priority="3920" operator="greaterThan">
      <formula>T48</formula>
    </cfRule>
  </conditionalFormatting>
  <conditionalFormatting sqref="AY48:AY86 AO48:AO86 AE48:AE86">
    <cfRule type="cellIs" dxfId="1827" priority="3919" operator="greaterThan">
      <formula>AD48</formula>
    </cfRule>
  </conditionalFormatting>
  <conditionalFormatting sqref="B48:B86">
    <cfRule type="cellIs" dxfId="1826" priority="3924" operator="equal">
      <formula>B47</formula>
    </cfRule>
  </conditionalFormatting>
  <conditionalFormatting sqref="B55">
    <cfRule type="cellIs" dxfId="1825" priority="3923" operator="equal">
      <formula>B54</formula>
    </cfRule>
  </conditionalFormatting>
  <conditionalFormatting sqref="B48:CC86">
    <cfRule type="expression" dxfId="1824" priority="3922">
      <formula>$B47="地区計"</formula>
    </cfRule>
  </conditionalFormatting>
  <conditionalFormatting sqref="CC48:CC86 BS48:BS86 BI48:BI86">
    <cfRule type="cellIs" dxfId="1823" priority="3918" operator="greaterThan">
      <formula>BH48</formula>
    </cfRule>
  </conditionalFormatting>
  <conditionalFormatting sqref="CD48:CD86">
    <cfRule type="expression" dxfId="1822" priority="3917">
      <formula>$B47="地区計"</formula>
    </cfRule>
  </conditionalFormatting>
  <conditionalFormatting sqref="K87">
    <cfRule type="cellIs" dxfId="1821" priority="3914" operator="greaterThan">
      <formula>J87</formula>
    </cfRule>
  </conditionalFormatting>
  <conditionalFormatting sqref="U87">
    <cfRule type="cellIs" dxfId="1820" priority="3913" operator="greaterThan">
      <formula>T87</formula>
    </cfRule>
  </conditionalFormatting>
  <conditionalFormatting sqref="AY87 AO87 AE87">
    <cfRule type="cellIs" dxfId="1819" priority="3912" operator="greaterThan">
      <formula>AD87</formula>
    </cfRule>
  </conditionalFormatting>
  <conditionalFormatting sqref="B87">
    <cfRule type="cellIs" dxfId="1818" priority="3916" operator="equal">
      <formula>B86</formula>
    </cfRule>
  </conditionalFormatting>
  <conditionalFormatting sqref="B87:CC87">
    <cfRule type="expression" dxfId="1817" priority="3915">
      <formula>$B86="地区計"</formula>
    </cfRule>
  </conditionalFormatting>
  <conditionalFormatting sqref="CC87 BS87 BI87">
    <cfRule type="cellIs" dxfId="1816" priority="3911" operator="greaterThan">
      <formula>BH87</formula>
    </cfRule>
  </conditionalFormatting>
  <conditionalFormatting sqref="CD87">
    <cfRule type="expression" dxfId="1815" priority="3910">
      <formula>$B86="地区計"</formula>
    </cfRule>
  </conditionalFormatting>
  <conditionalFormatting sqref="K88:K126">
    <cfRule type="cellIs" dxfId="1814" priority="3906" operator="greaterThan">
      <formula>J88</formula>
    </cfRule>
  </conditionalFormatting>
  <conditionalFormatting sqref="U88:U126">
    <cfRule type="cellIs" dxfId="1813" priority="3905" operator="greaterThan">
      <formula>T88</formula>
    </cfRule>
  </conditionalFormatting>
  <conditionalFormatting sqref="AY88:AY126 AO88:AO126 AE88:AE126">
    <cfRule type="cellIs" dxfId="1812" priority="3904" operator="greaterThan">
      <formula>AD88</formula>
    </cfRule>
  </conditionalFormatting>
  <conditionalFormatting sqref="B88:B126">
    <cfRule type="cellIs" dxfId="1811" priority="3909" operator="equal">
      <formula>B87</formula>
    </cfRule>
  </conditionalFormatting>
  <conditionalFormatting sqref="B95">
    <cfRule type="cellIs" dxfId="1810" priority="3908" operator="equal">
      <formula>B94</formula>
    </cfRule>
  </conditionalFormatting>
  <conditionalFormatting sqref="B88:CC126">
    <cfRule type="expression" dxfId="1809" priority="3907">
      <formula>$B87="地区計"</formula>
    </cfRule>
  </conditionalFormatting>
  <conditionalFormatting sqref="CC88:CC126 BS88:BS126 BI88:BI126">
    <cfRule type="cellIs" dxfId="1808" priority="3903" operator="greaterThan">
      <formula>BH88</formula>
    </cfRule>
  </conditionalFormatting>
  <conditionalFormatting sqref="CD88:CD126">
    <cfRule type="expression" dxfId="1807" priority="3902">
      <formula>$B87="地区計"</formula>
    </cfRule>
  </conditionalFormatting>
  <conditionalFormatting sqref="K127">
    <cfRule type="cellIs" dxfId="1806" priority="3899" operator="greaterThan">
      <formula>J127</formula>
    </cfRule>
  </conditionalFormatting>
  <conditionalFormatting sqref="U127">
    <cfRule type="cellIs" dxfId="1805" priority="3898" operator="greaterThan">
      <formula>T127</formula>
    </cfRule>
  </conditionalFormatting>
  <conditionalFormatting sqref="AY127 AO127 AE127">
    <cfRule type="cellIs" dxfId="1804" priority="3897" operator="greaterThan">
      <formula>AD127</formula>
    </cfRule>
  </conditionalFormatting>
  <conditionalFormatting sqref="B127">
    <cfRule type="cellIs" dxfId="1803" priority="3901" operator="equal">
      <formula>B126</formula>
    </cfRule>
  </conditionalFormatting>
  <conditionalFormatting sqref="B127:CC127">
    <cfRule type="expression" dxfId="1802" priority="3900">
      <formula>$B126="地区計"</formula>
    </cfRule>
  </conditionalFormatting>
  <conditionalFormatting sqref="CC127 BS127 BI127">
    <cfRule type="cellIs" dxfId="1801" priority="3896" operator="greaterThan">
      <formula>BH127</formula>
    </cfRule>
  </conditionalFormatting>
  <conditionalFormatting sqref="CD127">
    <cfRule type="expression" dxfId="1800" priority="3895">
      <formula>$B126="地区計"</formula>
    </cfRule>
  </conditionalFormatting>
  <conditionalFormatting sqref="K128:K166">
    <cfRule type="cellIs" dxfId="1799" priority="3891" operator="greaterThan">
      <formula>J128</formula>
    </cfRule>
  </conditionalFormatting>
  <conditionalFormatting sqref="U128:U166">
    <cfRule type="cellIs" dxfId="1798" priority="3890" operator="greaterThan">
      <formula>T128</formula>
    </cfRule>
  </conditionalFormatting>
  <conditionalFormatting sqref="AY128:AY166 AO128:AO166 AE128:AE166">
    <cfRule type="cellIs" dxfId="1797" priority="3889" operator="greaterThan">
      <formula>AD128</formula>
    </cfRule>
  </conditionalFormatting>
  <conditionalFormatting sqref="B128:B166">
    <cfRule type="cellIs" dxfId="1796" priority="3894" operator="equal">
      <formula>B127</formula>
    </cfRule>
  </conditionalFormatting>
  <conditionalFormatting sqref="B135">
    <cfRule type="cellIs" dxfId="1795" priority="3893" operator="equal">
      <formula>B134</formula>
    </cfRule>
  </conditionalFormatting>
  <conditionalFormatting sqref="B128:CC166">
    <cfRule type="expression" dxfId="1794" priority="3892">
      <formula>$B127="地区計"</formula>
    </cfRule>
  </conditionalFormatting>
  <conditionalFormatting sqref="CC128:CC166 BS128:BS166 BI128:BI166">
    <cfRule type="cellIs" dxfId="1793" priority="3888" operator="greaterThan">
      <formula>BH128</formula>
    </cfRule>
  </conditionalFormatting>
  <conditionalFormatting sqref="CD128:CD166">
    <cfRule type="expression" dxfId="1792" priority="3887">
      <formula>$B127="地区計"</formula>
    </cfRule>
  </conditionalFormatting>
  <conditionalFormatting sqref="K167">
    <cfRule type="cellIs" dxfId="1791" priority="3884" operator="greaterThan">
      <formula>J167</formula>
    </cfRule>
  </conditionalFormatting>
  <conditionalFormatting sqref="U167">
    <cfRule type="cellIs" dxfId="1790" priority="3883" operator="greaterThan">
      <formula>T167</formula>
    </cfRule>
  </conditionalFormatting>
  <conditionalFormatting sqref="AY167 AO167 AE167">
    <cfRule type="cellIs" dxfId="1789" priority="3882" operator="greaterThan">
      <formula>AD167</formula>
    </cfRule>
  </conditionalFormatting>
  <conditionalFormatting sqref="B167">
    <cfRule type="cellIs" dxfId="1788" priority="3886" operator="equal">
      <formula>B166</formula>
    </cfRule>
  </conditionalFormatting>
  <conditionalFormatting sqref="B167:CC167">
    <cfRule type="expression" dxfId="1787" priority="3885">
      <formula>$B166="地区計"</formula>
    </cfRule>
  </conditionalFormatting>
  <conditionalFormatting sqref="CC167 BS167 BI167">
    <cfRule type="cellIs" dxfId="1786" priority="3881" operator="greaterThan">
      <formula>BH167</formula>
    </cfRule>
  </conditionalFormatting>
  <conditionalFormatting sqref="CD167">
    <cfRule type="expression" dxfId="1785" priority="3880">
      <formula>$B166="地区計"</formula>
    </cfRule>
  </conditionalFormatting>
  <conditionalFormatting sqref="K48:K86">
    <cfRule type="cellIs" dxfId="1784" priority="3756" operator="greaterThan">
      <formula>J48</formula>
    </cfRule>
  </conditionalFormatting>
  <conditionalFormatting sqref="U48:U86">
    <cfRule type="cellIs" dxfId="1783" priority="3755" operator="greaterThan">
      <formula>T48</formula>
    </cfRule>
  </conditionalFormatting>
  <conditionalFormatting sqref="AY48:AY86 AO48:AO86 AE48:AE86">
    <cfRule type="cellIs" dxfId="1782" priority="3754" operator="greaterThan">
      <formula>AD48</formula>
    </cfRule>
  </conditionalFormatting>
  <conditionalFormatting sqref="B48:B86">
    <cfRule type="cellIs" dxfId="1781" priority="3759" operator="equal">
      <formula>B47</formula>
    </cfRule>
  </conditionalFormatting>
  <conditionalFormatting sqref="B55">
    <cfRule type="cellIs" dxfId="1780" priority="3758" operator="equal">
      <formula>B54</formula>
    </cfRule>
  </conditionalFormatting>
  <conditionalFormatting sqref="B48:CC86">
    <cfRule type="expression" dxfId="1779" priority="3757">
      <formula>$B47="地区計"</formula>
    </cfRule>
  </conditionalFormatting>
  <conditionalFormatting sqref="CC48:CC86 BS48:BS86 BI48:BI86">
    <cfRule type="cellIs" dxfId="1778" priority="3753" operator="greaterThan">
      <formula>BH48</formula>
    </cfRule>
  </conditionalFormatting>
  <conditionalFormatting sqref="CD48:CD86">
    <cfRule type="expression" dxfId="1777" priority="3752">
      <formula>$B47="地区計"</formula>
    </cfRule>
  </conditionalFormatting>
  <conditionalFormatting sqref="K87">
    <cfRule type="cellIs" dxfId="1776" priority="3749" operator="greaterThan">
      <formula>J87</formula>
    </cfRule>
  </conditionalFormatting>
  <conditionalFormatting sqref="U87">
    <cfRule type="cellIs" dxfId="1775" priority="3748" operator="greaterThan">
      <formula>T87</formula>
    </cfRule>
  </conditionalFormatting>
  <conditionalFormatting sqref="AY87 AO87 AE87">
    <cfRule type="cellIs" dxfId="1774" priority="3747" operator="greaterThan">
      <formula>AD87</formula>
    </cfRule>
  </conditionalFormatting>
  <conditionalFormatting sqref="B87">
    <cfRule type="cellIs" dxfId="1773" priority="3751" operator="equal">
      <formula>B86</formula>
    </cfRule>
  </conditionalFormatting>
  <conditionalFormatting sqref="B87:CC87">
    <cfRule type="expression" dxfId="1772" priority="3750">
      <formula>$B86="地区計"</formula>
    </cfRule>
  </conditionalFormatting>
  <conditionalFormatting sqref="CC87 BS87 BI87">
    <cfRule type="cellIs" dxfId="1771" priority="3746" operator="greaterThan">
      <formula>BH87</formula>
    </cfRule>
  </conditionalFormatting>
  <conditionalFormatting sqref="CD87">
    <cfRule type="expression" dxfId="1770" priority="3745">
      <formula>$B86="地区計"</formula>
    </cfRule>
  </conditionalFormatting>
  <conditionalFormatting sqref="K88:K126">
    <cfRule type="cellIs" dxfId="1769" priority="3741" operator="greaterThan">
      <formula>J88</formula>
    </cfRule>
  </conditionalFormatting>
  <conditionalFormatting sqref="U88:U126">
    <cfRule type="cellIs" dxfId="1768" priority="3740" operator="greaterThan">
      <formula>T88</formula>
    </cfRule>
  </conditionalFormatting>
  <conditionalFormatting sqref="AY88:AY126 AO88:AO126 AE88:AE126">
    <cfRule type="cellIs" dxfId="1767" priority="3739" operator="greaterThan">
      <formula>AD88</formula>
    </cfRule>
  </conditionalFormatting>
  <conditionalFormatting sqref="B88:B126">
    <cfRule type="cellIs" dxfId="1766" priority="3744" operator="equal">
      <formula>B87</formula>
    </cfRule>
  </conditionalFormatting>
  <conditionalFormatting sqref="B95">
    <cfRule type="cellIs" dxfId="1765" priority="3743" operator="equal">
      <formula>B94</formula>
    </cfRule>
  </conditionalFormatting>
  <conditionalFormatting sqref="B88:CC126">
    <cfRule type="expression" dxfId="1764" priority="3742">
      <formula>$B87="地区計"</formula>
    </cfRule>
  </conditionalFormatting>
  <conditionalFormatting sqref="CC88:CC126 BS88:BS126 BI88:BI126">
    <cfRule type="cellIs" dxfId="1763" priority="3738" operator="greaterThan">
      <formula>BH88</formula>
    </cfRule>
  </conditionalFormatting>
  <conditionalFormatting sqref="CD88:CD126">
    <cfRule type="expression" dxfId="1762" priority="3737">
      <formula>$B87="地区計"</formula>
    </cfRule>
  </conditionalFormatting>
  <conditionalFormatting sqref="K127">
    <cfRule type="cellIs" dxfId="1761" priority="3734" operator="greaterThan">
      <formula>J127</formula>
    </cfRule>
  </conditionalFormatting>
  <conditionalFormatting sqref="U127">
    <cfRule type="cellIs" dxfId="1760" priority="3733" operator="greaterThan">
      <formula>T127</formula>
    </cfRule>
  </conditionalFormatting>
  <conditionalFormatting sqref="AY127 AO127 AE127">
    <cfRule type="cellIs" dxfId="1759" priority="3732" operator="greaterThan">
      <formula>AD127</formula>
    </cfRule>
  </conditionalFormatting>
  <conditionalFormatting sqref="B127">
    <cfRule type="cellIs" dxfId="1758" priority="3736" operator="equal">
      <formula>B126</formula>
    </cfRule>
  </conditionalFormatting>
  <conditionalFormatting sqref="B127:CC127">
    <cfRule type="expression" dxfId="1757" priority="3735">
      <formula>$B126="地区計"</formula>
    </cfRule>
  </conditionalFormatting>
  <conditionalFormatting sqref="CC127 BS127 BI127">
    <cfRule type="cellIs" dxfId="1756" priority="3731" operator="greaterThan">
      <formula>BH127</formula>
    </cfRule>
  </conditionalFormatting>
  <conditionalFormatting sqref="CD127">
    <cfRule type="expression" dxfId="1755" priority="3730">
      <formula>$B126="地区計"</formula>
    </cfRule>
  </conditionalFormatting>
  <conditionalFormatting sqref="K128:K166">
    <cfRule type="cellIs" dxfId="1754" priority="3726" operator="greaterThan">
      <formula>J128</formula>
    </cfRule>
  </conditionalFormatting>
  <conditionalFormatting sqref="U128:U166">
    <cfRule type="cellIs" dxfId="1753" priority="3725" operator="greaterThan">
      <formula>T128</formula>
    </cfRule>
  </conditionalFormatting>
  <conditionalFormatting sqref="AY128:AY166 AO128:AO166 AE128:AE166">
    <cfRule type="cellIs" dxfId="1752" priority="3724" operator="greaterThan">
      <formula>AD128</formula>
    </cfRule>
  </conditionalFormatting>
  <conditionalFormatting sqref="B128:B166">
    <cfRule type="cellIs" dxfId="1751" priority="3729" operator="equal">
      <formula>B127</formula>
    </cfRule>
  </conditionalFormatting>
  <conditionalFormatting sqref="B135">
    <cfRule type="cellIs" dxfId="1750" priority="3728" operator="equal">
      <formula>B134</formula>
    </cfRule>
  </conditionalFormatting>
  <conditionalFormatting sqref="B128:CC166">
    <cfRule type="expression" dxfId="1749" priority="3727">
      <formula>$B127="地区計"</formula>
    </cfRule>
  </conditionalFormatting>
  <conditionalFormatting sqref="CC128:CC166 BS128:BS166 BI128:BI166">
    <cfRule type="cellIs" dxfId="1748" priority="3723" operator="greaterThan">
      <formula>BH128</formula>
    </cfRule>
  </conditionalFormatting>
  <conditionalFormatting sqref="CD128:CD166">
    <cfRule type="expression" dxfId="1747" priority="3722">
      <formula>$B127="地区計"</formula>
    </cfRule>
  </conditionalFormatting>
  <conditionalFormatting sqref="K167">
    <cfRule type="cellIs" dxfId="1746" priority="3719" operator="greaterThan">
      <formula>J167</formula>
    </cfRule>
  </conditionalFormatting>
  <conditionalFormatting sqref="U167">
    <cfRule type="cellIs" dxfId="1745" priority="3718" operator="greaterThan">
      <formula>T167</formula>
    </cfRule>
  </conditionalFormatting>
  <conditionalFormatting sqref="AY167 AO167 AE167">
    <cfRule type="cellIs" dxfId="1744" priority="3717" operator="greaterThan">
      <formula>AD167</formula>
    </cfRule>
  </conditionalFormatting>
  <conditionalFormatting sqref="B167">
    <cfRule type="cellIs" dxfId="1743" priority="3721" operator="equal">
      <formula>B166</formula>
    </cfRule>
  </conditionalFormatting>
  <conditionalFormatting sqref="B167:CC167">
    <cfRule type="expression" dxfId="1742" priority="3720">
      <formula>$B166="地区計"</formula>
    </cfRule>
  </conditionalFormatting>
  <conditionalFormatting sqref="CC167 BS167 BI167">
    <cfRule type="cellIs" dxfId="1741" priority="3716" operator="greaterThan">
      <formula>BH167</formula>
    </cfRule>
  </conditionalFormatting>
  <conditionalFormatting sqref="CD167">
    <cfRule type="expression" dxfId="1740" priority="3715">
      <formula>$B166="地区計"</formula>
    </cfRule>
  </conditionalFormatting>
  <conditionalFormatting sqref="K48:K86">
    <cfRule type="cellIs" dxfId="1739" priority="3591" operator="greaterThan">
      <formula>J48</formula>
    </cfRule>
  </conditionalFormatting>
  <conditionalFormatting sqref="U48:U86">
    <cfRule type="cellIs" dxfId="1738" priority="3590" operator="greaterThan">
      <formula>T48</formula>
    </cfRule>
  </conditionalFormatting>
  <conditionalFormatting sqref="AY48:AY86 AO48:AO86 AE48:AE86">
    <cfRule type="cellIs" dxfId="1737" priority="3589" operator="greaterThan">
      <formula>AD48</formula>
    </cfRule>
  </conditionalFormatting>
  <conditionalFormatting sqref="B48:B86">
    <cfRule type="cellIs" dxfId="1736" priority="3594" operator="equal">
      <formula>B47</formula>
    </cfRule>
  </conditionalFormatting>
  <conditionalFormatting sqref="B55">
    <cfRule type="cellIs" dxfId="1735" priority="3593" operator="equal">
      <formula>B54</formula>
    </cfRule>
  </conditionalFormatting>
  <conditionalFormatting sqref="B48:CC86">
    <cfRule type="expression" dxfId="1734" priority="3592">
      <formula>$B47="地区計"</formula>
    </cfRule>
  </conditionalFormatting>
  <conditionalFormatting sqref="CC48:CC86 BS48:BS86 BI48:BI86">
    <cfRule type="cellIs" dxfId="1733" priority="3588" operator="greaterThan">
      <formula>BH48</formula>
    </cfRule>
  </conditionalFormatting>
  <conditionalFormatting sqref="CD48:CD86">
    <cfRule type="expression" dxfId="1732" priority="3587">
      <formula>$B47="地区計"</formula>
    </cfRule>
  </conditionalFormatting>
  <conditionalFormatting sqref="K87">
    <cfRule type="cellIs" dxfId="1731" priority="3584" operator="greaterThan">
      <formula>J87</formula>
    </cfRule>
  </conditionalFormatting>
  <conditionalFormatting sqref="U87">
    <cfRule type="cellIs" dxfId="1730" priority="3583" operator="greaterThan">
      <formula>T87</formula>
    </cfRule>
  </conditionalFormatting>
  <conditionalFormatting sqref="AY87 AO87 AE87">
    <cfRule type="cellIs" dxfId="1729" priority="3582" operator="greaterThan">
      <formula>AD87</formula>
    </cfRule>
  </conditionalFormatting>
  <conditionalFormatting sqref="B87">
    <cfRule type="cellIs" dxfId="1728" priority="3586" operator="equal">
      <formula>B86</formula>
    </cfRule>
  </conditionalFormatting>
  <conditionalFormatting sqref="B87:CC87">
    <cfRule type="expression" dxfId="1727" priority="3585">
      <formula>$B86="地区計"</formula>
    </cfRule>
  </conditionalFormatting>
  <conditionalFormatting sqref="CC87 BS87 BI87">
    <cfRule type="cellIs" dxfId="1726" priority="3581" operator="greaterThan">
      <formula>BH87</formula>
    </cfRule>
  </conditionalFormatting>
  <conditionalFormatting sqref="CD87">
    <cfRule type="expression" dxfId="1725" priority="3580">
      <formula>$B86="地区計"</formula>
    </cfRule>
  </conditionalFormatting>
  <conditionalFormatting sqref="K88:K126">
    <cfRule type="cellIs" dxfId="1724" priority="3576" operator="greaterThan">
      <formula>J88</formula>
    </cfRule>
  </conditionalFormatting>
  <conditionalFormatting sqref="U88:U126">
    <cfRule type="cellIs" dxfId="1723" priority="3575" operator="greaterThan">
      <formula>T88</formula>
    </cfRule>
  </conditionalFormatting>
  <conditionalFormatting sqref="AY88:AY126 AO88:AO126 AE88:AE126">
    <cfRule type="cellIs" dxfId="1722" priority="3574" operator="greaterThan">
      <formula>AD88</formula>
    </cfRule>
  </conditionalFormatting>
  <conditionalFormatting sqref="B88:B126">
    <cfRule type="cellIs" dxfId="1721" priority="3579" operator="equal">
      <formula>B87</formula>
    </cfRule>
  </conditionalFormatting>
  <conditionalFormatting sqref="B95">
    <cfRule type="cellIs" dxfId="1720" priority="3578" operator="equal">
      <formula>B94</formula>
    </cfRule>
  </conditionalFormatting>
  <conditionalFormatting sqref="B88:CC126">
    <cfRule type="expression" dxfId="1719" priority="3577">
      <formula>$B87="地区計"</formula>
    </cfRule>
  </conditionalFormatting>
  <conditionalFormatting sqref="CC88:CC126 BS88:BS126 BI88:BI126">
    <cfRule type="cellIs" dxfId="1718" priority="3573" operator="greaterThan">
      <formula>BH88</formula>
    </cfRule>
  </conditionalFormatting>
  <conditionalFormatting sqref="CD88:CD126">
    <cfRule type="expression" dxfId="1717" priority="3572">
      <formula>$B87="地区計"</formula>
    </cfRule>
  </conditionalFormatting>
  <conditionalFormatting sqref="K127">
    <cfRule type="cellIs" dxfId="1716" priority="3569" operator="greaterThan">
      <formula>J127</formula>
    </cfRule>
  </conditionalFormatting>
  <conditionalFormatting sqref="U127">
    <cfRule type="cellIs" dxfId="1715" priority="3568" operator="greaterThan">
      <formula>T127</formula>
    </cfRule>
  </conditionalFormatting>
  <conditionalFormatting sqref="AY127 AO127 AE127">
    <cfRule type="cellIs" dxfId="1714" priority="3567" operator="greaterThan">
      <formula>AD127</formula>
    </cfRule>
  </conditionalFormatting>
  <conditionalFormatting sqref="B127">
    <cfRule type="cellIs" dxfId="1713" priority="3571" operator="equal">
      <formula>B126</formula>
    </cfRule>
  </conditionalFormatting>
  <conditionalFormatting sqref="B127:CC127">
    <cfRule type="expression" dxfId="1712" priority="3570">
      <formula>$B126="地区計"</formula>
    </cfRule>
  </conditionalFormatting>
  <conditionalFormatting sqref="CC127 BS127 BI127">
    <cfRule type="cellIs" dxfId="1711" priority="3566" operator="greaterThan">
      <formula>BH127</formula>
    </cfRule>
  </conditionalFormatting>
  <conditionalFormatting sqref="CD127">
    <cfRule type="expression" dxfId="1710" priority="3565">
      <formula>$B126="地区計"</formula>
    </cfRule>
  </conditionalFormatting>
  <conditionalFormatting sqref="K128:K166">
    <cfRule type="cellIs" dxfId="1709" priority="3561" operator="greaterThan">
      <formula>J128</formula>
    </cfRule>
  </conditionalFormatting>
  <conditionalFormatting sqref="U128:U166">
    <cfRule type="cellIs" dxfId="1708" priority="3560" operator="greaterThan">
      <formula>T128</formula>
    </cfRule>
  </conditionalFormatting>
  <conditionalFormatting sqref="AY128:AY166 AO128:AO166 AE128:AE166">
    <cfRule type="cellIs" dxfId="1707" priority="3559" operator="greaterThan">
      <formula>AD128</formula>
    </cfRule>
  </conditionalFormatting>
  <conditionalFormatting sqref="B128:B166">
    <cfRule type="cellIs" dxfId="1706" priority="3564" operator="equal">
      <formula>B127</formula>
    </cfRule>
  </conditionalFormatting>
  <conditionalFormatting sqref="B135">
    <cfRule type="cellIs" dxfId="1705" priority="3563" operator="equal">
      <formula>B134</formula>
    </cfRule>
  </conditionalFormatting>
  <conditionalFormatting sqref="B128:CC166">
    <cfRule type="expression" dxfId="1704" priority="3562">
      <formula>$B127="地区計"</formula>
    </cfRule>
  </conditionalFormatting>
  <conditionalFormatting sqref="CC128:CC166 BS128:BS166 BI128:BI166">
    <cfRule type="cellIs" dxfId="1703" priority="3558" operator="greaterThan">
      <formula>BH128</formula>
    </cfRule>
  </conditionalFormatting>
  <conditionalFormatting sqref="CD128:CD166">
    <cfRule type="expression" dxfId="1702" priority="3557">
      <formula>$B127="地区計"</formula>
    </cfRule>
  </conditionalFormatting>
  <conditionalFormatting sqref="K167">
    <cfRule type="cellIs" dxfId="1701" priority="3554" operator="greaterThan">
      <formula>J167</formula>
    </cfRule>
  </conditionalFormatting>
  <conditionalFormatting sqref="U167">
    <cfRule type="cellIs" dxfId="1700" priority="3553" operator="greaterThan">
      <formula>T167</formula>
    </cfRule>
  </conditionalFormatting>
  <conditionalFormatting sqref="AY167 AO167 AE167">
    <cfRule type="cellIs" dxfId="1699" priority="3552" operator="greaterThan">
      <formula>AD167</formula>
    </cfRule>
  </conditionalFormatting>
  <conditionalFormatting sqref="B167">
    <cfRule type="cellIs" dxfId="1698" priority="3556" operator="equal">
      <formula>B166</formula>
    </cfRule>
  </conditionalFormatting>
  <conditionalFormatting sqref="B167:CC167">
    <cfRule type="expression" dxfId="1697" priority="3555">
      <formula>$B166="地区計"</formula>
    </cfRule>
  </conditionalFormatting>
  <conditionalFormatting sqref="CC167 BS167 BI167">
    <cfRule type="cellIs" dxfId="1696" priority="3551" operator="greaterThan">
      <formula>BH167</formula>
    </cfRule>
  </conditionalFormatting>
  <conditionalFormatting sqref="CD167">
    <cfRule type="expression" dxfId="1695" priority="3550">
      <formula>$B166="地区計"</formula>
    </cfRule>
  </conditionalFormatting>
  <conditionalFormatting sqref="K48:K86">
    <cfRule type="cellIs" dxfId="1694" priority="3426" operator="greaterThan">
      <formula>J48</formula>
    </cfRule>
  </conditionalFormatting>
  <conditionalFormatting sqref="U48:U86">
    <cfRule type="cellIs" dxfId="1693" priority="3425" operator="greaterThan">
      <formula>T48</formula>
    </cfRule>
  </conditionalFormatting>
  <conditionalFormatting sqref="AY48:AY86 AO48:AO86 AE48:AE86">
    <cfRule type="cellIs" dxfId="1692" priority="3424" operator="greaterThan">
      <formula>AD48</formula>
    </cfRule>
  </conditionalFormatting>
  <conditionalFormatting sqref="B48:B86">
    <cfRule type="cellIs" dxfId="1691" priority="3429" operator="equal">
      <formula>B47</formula>
    </cfRule>
  </conditionalFormatting>
  <conditionalFormatting sqref="B55">
    <cfRule type="cellIs" dxfId="1690" priority="3428" operator="equal">
      <formula>B54</formula>
    </cfRule>
  </conditionalFormatting>
  <conditionalFormatting sqref="B48:CC86">
    <cfRule type="expression" dxfId="1689" priority="3427">
      <formula>$B47="地区計"</formula>
    </cfRule>
  </conditionalFormatting>
  <conditionalFormatting sqref="CC48:CC86 BS48:BS86 BI48:BI86">
    <cfRule type="cellIs" dxfId="1688" priority="3423" operator="greaterThan">
      <formula>BH48</formula>
    </cfRule>
  </conditionalFormatting>
  <conditionalFormatting sqref="CD48:CD86">
    <cfRule type="expression" dxfId="1687" priority="3422">
      <formula>$B47="地区計"</formula>
    </cfRule>
  </conditionalFormatting>
  <conditionalFormatting sqref="K87">
    <cfRule type="cellIs" dxfId="1686" priority="3419" operator="greaterThan">
      <formula>J87</formula>
    </cfRule>
  </conditionalFormatting>
  <conditionalFormatting sqref="U87">
    <cfRule type="cellIs" dxfId="1685" priority="3418" operator="greaterThan">
      <formula>T87</formula>
    </cfRule>
  </conditionalFormatting>
  <conditionalFormatting sqref="AY87 AO87 AE87">
    <cfRule type="cellIs" dxfId="1684" priority="3417" operator="greaterThan">
      <formula>AD87</formula>
    </cfRule>
  </conditionalFormatting>
  <conditionalFormatting sqref="B87">
    <cfRule type="cellIs" dxfId="1683" priority="3421" operator="equal">
      <formula>B86</formula>
    </cfRule>
  </conditionalFormatting>
  <conditionalFormatting sqref="B87:CC87">
    <cfRule type="expression" dxfId="1682" priority="3420">
      <formula>$B86="地区計"</formula>
    </cfRule>
  </conditionalFormatting>
  <conditionalFormatting sqref="CC87 BS87 BI87">
    <cfRule type="cellIs" dxfId="1681" priority="3416" operator="greaterThan">
      <formula>BH87</formula>
    </cfRule>
  </conditionalFormatting>
  <conditionalFormatting sqref="CD87">
    <cfRule type="expression" dxfId="1680" priority="3415">
      <formula>$B86="地区計"</formula>
    </cfRule>
  </conditionalFormatting>
  <conditionalFormatting sqref="K88:K126">
    <cfRule type="cellIs" dxfId="1679" priority="3411" operator="greaterThan">
      <formula>J88</formula>
    </cfRule>
  </conditionalFormatting>
  <conditionalFormatting sqref="U88:U126">
    <cfRule type="cellIs" dxfId="1678" priority="3410" operator="greaterThan">
      <formula>T88</formula>
    </cfRule>
  </conditionalFormatting>
  <conditionalFormatting sqref="AY88:AY126 AO88:AO126 AE88:AE126">
    <cfRule type="cellIs" dxfId="1677" priority="3409" operator="greaterThan">
      <formula>AD88</formula>
    </cfRule>
  </conditionalFormatting>
  <conditionalFormatting sqref="B88:B126">
    <cfRule type="cellIs" dxfId="1676" priority="3414" operator="equal">
      <formula>B87</formula>
    </cfRule>
  </conditionalFormatting>
  <conditionalFormatting sqref="B95">
    <cfRule type="cellIs" dxfId="1675" priority="3413" operator="equal">
      <formula>B94</formula>
    </cfRule>
  </conditionalFormatting>
  <conditionalFormatting sqref="B88:CC126">
    <cfRule type="expression" dxfId="1674" priority="3412">
      <formula>$B87="地区計"</formula>
    </cfRule>
  </conditionalFormatting>
  <conditionalFormatting sqref="CC88:CC126 BS88:BS126 BI88:BI126">
    <cfRule type="cellIs" dxfId="1673" priority="3408" operator="greaterThan">
      <formula>BH88</formula>
    </cfRule>
  </conditionalFormatting>
  <conditionalFormatting sqref="CD88:CD126">
    <cfRule type="expression" dxfId="1672" priority="3407">
      <formula>$B87="地区計"</formula>
    </cfRule>
  </conditionalFormatting>
  <conditionalFormatting sqref="K127">
    <cfRule type="cellIs" dxfId="1671" priority="3404" operator="greaterThan">
      <formula>J127</formula>
    </cfRule>
  </conditionalFormatting>
  <conditionalFormatting sqref="U127">
    <cfRule type="cellIs" dxfId="1670" priority="3403" operator="greaterThan">
      <formula>T127</formula>
    </cfRule>
  </conditionalFormatting>
  <conditionalFormatting sqref="AY127 AO127 AE127">
    <cfRule type="cellIs" dxfId="1669" priority="3402" operator="greaterThan">
      <formula>AD127</formula>
    </cfRule>
  </conditionalFormatting>
  <conditionalFormatting sqref="B127">
    <cfRule type="cellIs" dxfId="1668" priority="3406" operator="equal">
      <formula>B126</formula>
    </cfRule>
  </conditionalFormatting>
  <conditionalFormatting sqref="B127:CC127">
    <cfRule type="expression" dxfId="1667" priority="3405">
      <formula>$B126="地区計"</formula>
    </cfRule>
  </conditionalFormatting>
  <conditionalFormatting sqref="CC127 BS127 BI127">
    <cfRule type="cellIs" dxfId="1666" priority="3401" operator="greaterThan">
      <formula>BH127</formula>
    </cfRule>
  </conditionalFormatting>
  <conditionalFormatting sqref="CD127">
    <cfRule type="expression" dxfId="1665" priority="3400">
      <formula>$B126="地区計"</formula>
    </cfRule>
  </conditionalFormatting>
  <conditionalFormatting sqref="K128:K166">
    <cfRule type="cellIs" dxfId="1664" priority="3396" operator="greaterThan">
      <formula>J128</formula>
    </cfRule>
  </conditionalFormatting>
  <conditionalFormatting sqref="U128:U166">
    <cfRule type="cellIs" dxfId="1663" priority="3395" operator="greaterThan">
      <formula>T128</formula>
    </cfRule>
  </conditionalFormatting>
  <conditionalFormatting sqref="AY128:AY166 AO128:AO166 AE128:AE166">
    <cfRule type="cellIs" dxfId="1662" priority="3394" operator="greaterThan">
      <formula>AD128</formula>
    </cfRule>
  </conditionalFormatting>
  <conditionalFormatting sqref="B128:B166">
    <cfRule type="cellIs" dxfId="1661" priority="3399" operator="equal">
      <formula>B127</formula>
    </cfRule>
  </conditionalFormatting>
  <conditionalFormatting sqref="B135">
    <cfRule type="cellIs" dxfId="1660" priority="3398" operator="equal">
      <formula>B134</formula>
    </cfRule>
  </conditionalFormatting>
  <conditionalFormatting sqref="B128:CC166">
    <cfRule type="expression" dxfId="1659" priority="3397">
      <formula>$B127="地区計"</formula>
    </cfRule>
  </conditionalFormatting>
  <conditionalFormatting sqref="CC128:CC166 BS128:BS166 BI128:BI166">
    <cfRule type="cellIs" dxfId="1658" priority="3393" operator="greaterThan">
      <formula>BH128</formula>
    </cfRule>
  </conditionalFormatting>
  <conditionalFormatting sqref="CD128:CD166">
    <cfRule type="expression" dxfId="1657" priority="3392">
      <formula>$B127="地区計"</formula>
    </cfRule>
  </conditionalFormatting>
  <conditionalFormatting sqref="K167">
    <cfRule type="cellIs" dxfId="1656" priority="3389" operator="greaterThan">
      <formula>J167</formula>
    </cfRule>
  </conditionalFormatting>
  <conditionalFormatting sqref="U167">
    <cfRule type="cellIs" dxfId="1655" priority="3388" operator="greaterThan">
      <formula>T167</formula>
    </cfRule>
  </conditionalFormatting>
  <conditionalFormatting sqref="AY167 AO167 AE167">
    <cfRule type="cellIs" dxfId="1654" priority="3387" operator="greaterThan">
      <formula>AD167</formula>
    </cfRule>
  </conditionalFormatting>
  <conditionalFormatting sqref="B167">
    <cfRule type="cellIs" dxfId="1653" priority="3391" operator="equal">
      <formula>B166</formula>
    </cfRule>
  </conditionalFormatting>
  <conditionalFormatting sqref="B167:CC167">
    <cfRule type="expression" dxfId="1652" priority="3390">
      <formula>$B166="地区計"</formula>
    </cfRule>
  </conditionalFormatting>
  <conditionalFormatting sqref="CC167 BS167 BI167">
    <cfRule type="cellIs" dxfId="1651" priority="3386" operator="greaterThan">
      <formula>BH167</formula>
    </cfRule>
  </conditionalFormatting>
  <conditionalFormatting sqref="CD167">
    <cfRule type="expression" dxfId="1650" priority="3385">
      <formula>$B166="地区計"</formula>
    </cfRule>
  </conditionalFormatting>
  <conditionalFormatting sqref="K48:K86">
    <cfRule type="cellIs" dxfId="1649" priority="3261" operator="greaterThan">
      <formula>J48</formula>
    </cfRule>
  </conditionalFormatting>
  <conditionalFormatting sqref="U48:U86">
    <cfRule type="cellIs" dxfId="1648" priority="3260" operator="greaterThan">
      <formula>T48</formula>
    </cfRule>
  </conditionalFormatting>
  <conditionalFormatting sqref="AY48:AY86 AO48:AO86 AE48:AE86">
    <cfRule type="cellIs" dxfId="1647" priority="3259" operator="greaterThan">
      <formula>AD48</formula>
    </cfRule>
  </conditionalFormatting>
  <conditionalFormatting sqref="B48:B86">
    <cfRule type="cellIs" dxfId="1646" priority="3264" operator="equal">
      <formula>B47</formula>
    </cfRule>
  </conditionalFormatting>
  <conditionalFormatting sqref="B55">
    <cfRule type="cellIs" dxfId="1645" priority="3263" operator="equal">
      <formula>B54</formula>
    </cfRule>
  </conditionalFormatting>
  <conditionalFormatting sqref="B48:CC86">
    <cfRule type="expression" dxfId="1644" priority="3262">
      <formula>$B47="地区計"</formula>
    </cfRule>
  </conditionalFormatting>
  <conditionalFormatting sqref="CC48:CC86 BS48:BS86 BI48:BI86">
    <cfRule type="cellIs" dxfId="1643" priority="3258" operator="greaterThan">
      <formula>BH48</formula>
    </cfRule>
  </conditionalFormatting>
  <conditionalFormatting sqref="CD48:CD86">
    <cfRule type="expression" dxfId="1642" priority="3257">
      <formula>$B47="地区計"</formula>
    </cfRule>
  </conditionalFormatting>
  <conditionalFormatting sqref="K87">
    <cfRule type="cellIs" dxfId="1641" priority="3254" operator="greaterThan">
      <formula>J87</formula>
    </cfRule>
  </conditionalFormatting>
  <conditionalFormatting sqref="U87">
    <cfRule type="cellIs" dxfId="1640" priority="3253" operator="greaterThan">
      <formula>T87</formula>
    </cfRule>
  </conditionalFormatting>
  <conditionalFormatting sqref="AY87 AO87 AE87">
    <cfRule type="cellIs" dxfId="1639" priority="3252" operator="greaterThan">
      <formula>AD87</formula>
    </cfRule>
  </conditionalFormatting>
  <conditionalFormatting sqref="B87">
    <cfRule type="cellIs" dxfId="1638" priority="3256" operator="equal">
      <formula>B86</formula>
    </cfRule>
  </conditionalFormatting>
  <conditionalFormatting sqref="B87:CC87">
    <cfRule type="expression" dxfId="1637" priority="3255">
      <formula>$B86="地区計"</formula>
    </cfRule>
  </conditionalFormatting>
  <conditionalFormatting sqref="CC87 BS87 BI87">
    <cfRule type="cellIs" dxfId="1636" priority="3251" operator="greaterThan">
      <formula>BH87</formula>
    </cfRule>
  </conditionalFormatting>
  <conditionalFormatting sqref="CD87">
    <cfRule type="expression" dxfId="1635" priority="3250">
      <formula>$B86="地区計"</formula>
    </cfRule>
  </conditionalFormatting>
  <conditionalFormatting sqref="K88:K126">
    <cfRule type="cellIs" dxfId="1634" priority="3246" operator="greaterThan">
      <formula>J88</formula>
    </cfRule>
  </conditionalFormatting>
  <conditionalFormatting sqref="U88:U126">
    <cfRule type="cellIs" dxfId="1633" priority="3245" operator="greaterThan">
      <formula>T88</formula>
    </cfRule>
  </conditionalFormatting>
  <conditionalFormatting sqref="AY88:AY126 AO88:AO126 AE88:AE126">
    <cfRule type="cellIs" dxfId="1632" priority="3244" operator="greaterThan">
      <formula>AD88</formula>
    </cfRule>
  </conditionalFormatting>
  <conditionalFormatting sqref="B88:B126">
    <cfRule type="cellIs" dxfId="1631" priority="3249" operator="equal">
      <formula>B87</formula>
    </cfRule>
  </conditionalFormatting>
  <conditionalFormatting sqref="B95">
    <cfRule type="cellIs" dxfId="1630" priority="3248" operator="equal">
      <formula>B94</formula>
    </cfRule>
  </conditionalFormatting>
  <conditionalFormatting sqref="B88:CC126">
    <cfRule type="expression" dxfId="1629" priority="3247">
      <formula>$B87="地区計"</formula>
    </cfRule>
  </conditionalFormatting>
  <conditionalFormatting sqref="CC88:CC126 BS88:BS126 BI88:BI126">
    <cfRule type="cellIs" dxfId="1628" priority="3243" operator="greaterThan">
      <formula>BH88</formula>
    </cfRule>
  </conditionalFormatting>
  <conditionalFormatting sqref="CD88:CD126">
    <cfRule type="expression" dxfId="1627" priority="3242">
      <formula>$B87="地区計"</formula>
    </cfRule>
  </conditionalFormatting>
  <conditionalFormatting sqref="K127">
    <cfRule type="cellIs" dxfId="1626" priority="3239" operator="greaterThan">
      <formula>J127</formula>
    </cfRule>
  </conditionalFormatting>
  <conditionalFormatting sqref="U127">
    <cfRule type="cellIs" dxfId="1625" priority="3238" operator="greaterThan">
      <formula>T127</formula>
    </cfRule>
  </conditionalFormatting>
  <conditionalFormatting sqref="AY127 AO127 AE127">
    <cfRule type="cellIs" dxfId="1624" priority="3237" operator="greaterThan">
      <formula>AD127</formula>
    </cfRule>
  </conditionalFormatting>
  <conditionalFormatting sqref="B127">
    <cfRule type="cellIs" dxfId="1623" priority="3241" operator="equal">
      <formula>B126</formula>
    </cfRule>
  </conditionalFormatting>
  <conditionalFormatting sqref="B127:CC127">
    <cfRule type="expression" dxfId="1622" priority="3240">
      <formula>$B126="地区計"</formula>
    </cfRule>
  </conditionalFormatting>
  <conditionalFormatting sqref="CC127 BS127 BI127">
    <cfRule type="cellIs" dxfId="1621" priority="3236" operator="greaterThan">
      <formula>BH127</formula>
    </cfRule>
  </conditionalFormatting>
  <conditionalFormatting sqref="CD127">
    <cfRule type="expression" dxfId="1620" priority="3235">
      <formula>$B126="地区計"</formula>
    </cfRule>
  </conditionalFormatting>
  <conditionalFormatting sqref="K128:K166">
    <cfRule type="cellIs" dxfId="1619" priority="3231" operator="greaterThan">
      <formula>J128</formula>
    </cfRule>
  </conditionalFormatting>
  <conditionalFormatting sqref="U128:U166">
    <cfRule type="cellIs" dxfId="1618" priority="3230" operator="greaterThan">
      <formula>T128</formula>
    </cfRule>
  </conditionalFormatting>
  <conditionalFormatting sqref="AY128:AY166 AO128:AO166 AE128:AE166">
    <cfRule type="cellIs" dxfId="1617" priority="3229" operator="greaterThan">
      <formula>AD128</formula>
    </cfRule>
  </conditionalFormatting>
  <conditionalFormatting sqref="B128:B166">
    <cfRule type="cellIs" dxfId="1616" priority="3234" operator="equal">
      <formula>B127</formula>
    </cfRule>
  </conditionalFormatting>
  <conditionalFormatting sqref="B135">
    <cfRule type="cellIs" dxfId="1615" priority="3233" operator="equal">
      <formula>B134</formula>
    </cfRule>
  </conditionalFormatting>
  <conditionalFormatting sqref="B128:CC166">
    <cfRule type="expression" dxfId="1614" priority="3232">
      <formula>$B127="地区計"</formula>
    </cfRule>
  </conditionalFormatting>
  <conditionalFormatting sqref="CC128:CC166 BS128:BS166 BI128:BI166">
    <cfRule type="cellIs" dxfId="1613" priority="3228" operator="greaterThan">
      <formula>BH128</formula>
    </cfRule>
  </conditionalFormatting>
  <conditionalFormatting sqref="CD128:CD166">
    <cfRule type="expression" dxfId="1612" priority="3227">
      <formula>$B127="地区計"</formula>
    </cfRule>
  </conditionalFormatting>
  <conditionalFormatting sqref="K167">
    <cfRule type="cellIs" dxfId="1611" priority="3224" operator="greaterThan">
      <formula>J167</formula>
    </cfRule>
  </conditionalFormatting>
  <conditionalFormatting sqref="U167">
    <cfRule type="cellIs" dxfId="1610" priority="3223" operator="greaterThan">
      <formula>T167</formula>
    </cfRule>
  </conditionalFormatting>
  <conditionalFormatting sqref="AY167 AO167 AE167">
    <cfRule type="cellIs" dxfId="1609" priority="3222" operator="greaterThan">
      <formula>AD167</formula>
    </cfRule>
  </conditionalFormatting>
  <conditionalFormatting sqref="B167">
    <cfRule type="cellIs" dxfId="1608" priority="3226" operator="equal">
      <formula>B166</formula>
    </cfRule>
  </conditionalFormatting>
  <conditionalFormatting sqref="B167:CC167">
    <cfRule type="expression" dxfId="1607" priority="3225">
      <formula>$B166="地区計"</formula>
    </cfRule>
  </conditionalFormatting>
  <conditionalFormatting sqref="CC167 BS167 BI167">
    <cfRule type="cellIs" dxfId="1606" priority="3221" operator="greaterThan">
      <formula>BH167</formula>
    </cfRule>
  </conditionalFormatting>
  <conditionalFormatting sqref="CD167">
    <cfRule type="expression" dxfId="1605" priority="3220">
      <formula>$B166="地区計"</formula>
    </cfRule>
  </conditionalFormatting>
  <conditionalFormatting sqref="K48:K86">
    <cfRule type="cellIs" dxfId="1604" priority="3096" operator="greaterThan">
      <formula>J48</formula>
    </cfRule>
  </conditionalFormatting>
  <conditionalFormatting sqref="U48:U86">
    <cfRule type="cellIs" dxfId="1603" priority="3095" operator="greaterThan">
      <formula>T48</formula>
    </cfRule>
  </conditionalFormatting>
  <conditionalFormatting sqref="AY48:AY86 AO48:AO86 AE48:AE86">
    <cfRule type="cellIs" dxfId="1602" priority="3094" operator="greaterThan">
      <formula>AD48</formula>
    </cfRule>
  </conditionalFormatting>
  <conditionalFormatting sqref="B48:B86">
    <cfRule type="cellIs" dxfId="1601" priority="3099" operator="equal">
      <formula>B47</formula>
    </cfRule>
  </conditionalFormatting>
  <conditionalFormatting sqref="B55">
    <cfRule type="cellIs" dxfId="1600" priority="3098" operator="equal">
      <formula>B54</formula>
    </cfRule>
  </conditionalFormatting>
  <conditionalFormatting sqref="B48:CC86">
    <cfRule type="expression" dxfId="1599" priority="3097">
      <formula>$B47="地区計"</formula>
    </cfRule>
  </conditionalFormatting>
  <conditionalFormatting sqref="CC48:CC86 BS48:BS86 BI48:BI86">
    <cfRule type="cellIs" dxfId="1598" priority="3093" operator="greaterThan">
      <formula>BH48</formula>
    </cfRule>
  </conditionalFormatting>
  <conditionalFormatting sqref="CD48:CD86">
    <cfRule type="expression" dxfId="1597" priority="3092">
      <formula>$B47="地区計"</formula>
    </cfRule>
  </conditionalFormatting>
  <conditionalFormatting sqref="K87">
    <cfRule type="cellIs" dxfId="1596" priority="3089" operator="greaterThan">
      <formula>J87</formula>
    </cfRule>
  </conditionalFormatting>
  <conditionalFormatting sqref="U87">
    <cfRule type="cellIs" dxfId="1595" priority="3088" operator="greaterThan">
      <formula>T87</formula>
    </cfRule>
  </conditionalFormatting>
  <conditionalFormatting sqref="AY87 AO87 AE87">
    <cfRule type="cellIs" dxfId="1594" priority="3087" operator="greaterThan">
      <formula>AD87</formula>
    </cfRule>
  </conditionalFormatting>
  <conditionalFormatting sqref="B87">
    <cfRule type="cellIs" dxfId="1593" priority="3091" operator="equal">
      <formula>B86</formula>
    </cfRule>
  </conditionalFormatting>
  <conditionalFormatting sqref="B87:CC87">
    <cfRule type="expression" dxfId="1592" priority="3090">
      <formula>$B86="地区計"</formula>
    </cfRule>
  </conditionalFormatting>
  <conditionalFormatting sqref="CC87 BS87 BI87">
    <cfRule type="cellIs" dxfId="1591" priority="3086" operator="greaterThan">
      <formula>BH87</formula>
    </cfRule>
  </conditionalFormatting>
  <conditionalFormatting sqref="CD87">
    <cfRule type="expression" dxfId="1590" priority="3085">
      <formula>$B86="地区計"</formula>
    </cfRule>
  </conditionalFormatting>
  <conditionalFormatting sqref="K88:K126">
    <cfRule type="cellIs" dxfId="1589" priority="3081" operator="greaterThan">
      <formula>J88</formula>
    </cfRule>
  </conditionalFormatting>
  <conditionalFormatting sqref="U88:U126">
    <cfRule type="cellIs" dxfId="1588" priority="3080" operator="greaterThan">
      <formula>T88</formula>
    </cfRule>
  </conditionalFormatting>
  <conditionalFormatting sqref="AY88:AY126 AO88:AO126 AE88:AE126">
    <cfRule type="cellIs" dxfId="1587" priority="3079" operator="greaterThan">
      <formula>AD88</formula>
    </cfRule>
  </conditionalFormatting>
  <conditionalFormatting sqref="B88:B126">
    <cfRule type="cellIs" dxfId="1586" priority="3084" operator="equal">
      <formula>B87</formula>
    </cfRule>
  </conditionalFormatting>
  <conditionalFormatting sqref="B95">
    <cfRule type="cellIs" dxfId="1585" priority="3083" operator="equal">
      <formula>B94</formula>
    </cfRule>
  </conditionalFormatting>
  <conditionalFormatting sqref="B88:CC126">
    <cfRule type="expression" dxfId="1584" priority="3082">
      <formula>$B87="地区計"</formula>
    </cfRule>
  </conditionalFormatting>
  <conditionalFormatting sqref="CC88:CC126 BS88:BS126 BI88:BI126">
    <cfRule type="cellIs" dxfId="1583" priority="3078" operator="greaterThan">
      <formula>BH88</formula>
    </cfRule>
  </conditionalFormatting>
  <conditionalFormatting sqref="CD88:CD126">
    <cfRule type="expression" dxfId="1582" priority="3077">
      <formula>$B87="地区計"</formula>
    </cfRule>
  </conditionalFormatting>
  <conditionalFormatting sqref="K127">
    <cfRule type="cellIs" dxfId="1581" priority="3074" operator="greaterThan">
      <formula>J127</formula>
    </cfRule>
  </conditionalFormatting>
  <conditionalFormatting sqref="U127">
    <cfRule type="cellIs" dxfId="1580" priority="3073" operator="greaterThan">
      <formula>T127</formula>
    </cfRule>
  </conditionalFormatting>
  <conditionalFormatting sqref="AY127 AO127 AE127">
    <cfRule type="cellIs" dxfId="1579" priority="3072" operator="greaterThan">
      <formula>AD127</formula>
    </cfRule>
  </conditionalFormatting>
  <conditionalFormatting sqref="B127">
    <cfRule type="cellIs" dxfId="1578" priority="3076" operator="equal">
      <formula>B126</formula>
    </cfRule>
  </conditionalFormatting>
  <conditionalFormatting sqref="B127:CC127">
    <cfRule type="expression" dxfId="1577" priority="3075">
      <formula>$B126="地区計"</formula>
    </cfRule>
  </conditionalFormatting>
  <conditionalFormatting sqref="CC127 BS127 BI127">
    <cfRule type="cellIs" dxfId="1576" priority="3071" operator="greaterThan">
      <formula>BH127</formula>
    </cfRule>
  </conditionalFormatting>
  <conditionalFormatting sqref="CD127">
    <cfRule type="expression" dxfId="1575" priority="3070">
      <formula>$B126="地区計"</formula>
    </cfRule>
  </conditionalFormatting>
  <conditionalFormatting sqref="K128:K166">
    <cfRule type="cellIs" dxfId="1574" priority="3066" operator="greaterThan">
      <formula>J128</formula>
    </cfRule>
  </conditionalFormatting>
  <conditionalFormatting sqref="U128:U166">
    <cfRule type="cellIs" dxfId="1573" priority="3065" operator="greaterThan">
      <formula>T128</formula>
    </cfRule>
  </conditionalFormatting>
  <conditionalFormatting sqref="AY128:AY166 AO128:AO166 AE128:AE166">
    <cfRule type="cellIs" dxfId="1572" priority="3064" operator="greaterThan">
      <formula>AD128</formula>
    </cfRule>
  </conditionalFormatting>
  <conditionalFormatting sqref="B128:B166">
    <cfRule type="cellIs" dxfId="1571" priority="3069" operator="equal">
      <formula>B127</formula>
    </cfRule>
  </conditionalFormatting>
  <conditionalFormatting sqref="B135">
    <cfRule type="cellIs" dxfId="1570" priority="3068" operator="equal">
      <formula>B134</formula>
    </cfRule>
  </conditionalFormatting>
  <conditionalFormatting sqref="B128:CC166">
    <cfRule type="expression" dxfId="1569" priority="3067">
      <formula>$B127="地区計"</formula>
    </cfRule>
  </conditionalFormatting>
  <conditionalFormatting sqref="CC128:CC166 BS128:BS166 BI128:BI166">
    <cfRule type="cellIs" dxfId="1568" priority="3063" operator="greaterThan">
      <formula>BH128</formula>
    </cfRule>
  </conditionalFormatting>
  <conditionalFormatting sqref="CD128:CD166">
    <cfRule type="expression" dxfId="1567" priority="3062">
      <formula>$B127="地区計"</formula>
    </cfRule>
  </conditionalFormatting>
  <conditionalFormatting sqref="K167">
    <cfRule type="cellIs" dxfId="1566" priority="3059" operator="greaterThan">
      <formula>J167</formula>
    </cfRule>
  </conditionalFormatting>
  <conditionalFormatting sqref="U167">
    <cfRule type="cellIs" dxfId="1565" priority="3058" operator="greaterThan">
      <formula>T167</formula>
    </cfRule>
  </conditionalFormatting>
  <conditionalFormatting sqref="AY167 AO167 AE167">
    <cfRule type="cellIs" dxfId="1564" priority="3057" operator="greaterThan">
      <formula>AD167</formula>
    </cfRule>
  </conditionalFormatting>
  <conditionalFormatting sqref="B167">
    <cfRule type="cellIs" dxfId="1563" priority="3061" operator="equal">
      <formula>B166</formula>
    </cfRule>
  </conditionalFormatting>
  <conditionalFormatting sqref="B167:CC167">
    <cfRule type="expression" dxfId="1562" priority="3060">
      <formula>$B166="地区計"</formula>
    </cfRule>
  </conditionalFormatting>
  <conditionalFormatting sqref="CC167 BS167 BI167">
    <cfRule type="cellIs" dxfId="1561" priority="3056" operator="greaterThan">
      <formula>BH167</formula>
    </cfRule>
  </conditionalFormatting>
  <conditionalFormatting sqref="CD167">
    <cfRule type="expression" dxfId="1560" priority="3055">
      <formula>$B166="地区計"</formula>
    </cfRule>
  </conditionalFormatting>
  <conditionalFormatting sqref="K48:K86">
    <cfRule type="cellIs" dxfId="1559" priority="2931" operator="greaterThan">
      <formula>J48</formula>
    </cfRule>
  </conditionalFormatting>
  <conditionalFormatting sqref="U48:U86">
    <cfRule type="cellIs" dxfId="1558" priority="2930" operator="greaterThan">
      <formula>T48</formula>
    </cfRule>
  </conditionalFormatting>
  <conditionalFormatting sqref="AY48:AY86 AO48:AO86 AE48:AE86">
    <cfRule type="cellIs" dxfId="1557" priority="2929" operator="greaterThan">
      <formula>AD48</formula>
    </cfRule>
  </conditionalFormatting>
  <conditionalFormatting sqref="B48:B86">
    <cfRule type="cellIs" dxfId="1556" priority="2934" operator="equal">
      <formula>B47</formula>
    </cfRule>
  </conditionalFormatting>
  <conditionalFormatting sqref="B55">
    <cfRule type="cellIs" dxfId="1555" priority="2933" operator="equal">
      <formula>B54</formula>
    </cfRule>
  </conditionalFormatting>
  <conditionalFormatting sqref="B48:CC86">
    <cfRule type="expression" dxfId="1554" priority="2932">
      <formula>$B47="地区計"</formula>
    </cfRule>
  </conditionalFormatting>
  <conditionalFormatting sqref="CC48:CC86 BS48:BS86 BI48:BI86">
    <cfRule type="cellIs" dxfId="1553" priority="2928" operator="greaterThan">
      <formula>BH48</formula>
    </cfRule>
  </conditionalFormatting>
  <conditionalFormatting sqref="CD48:CD86">
    <cfRule type="expression" dxfId="1552" priority="2927">
      <formula>$B47="地区計"</formula>
    </cfRule>
  </conditionalFormatting>
  <conditionalFormatting sqref="K87">
    <cfRule type="cellIs" dxfId="1551" priority="2924" operator="greaterThan">
      <formula>J87</formula>
    </cfRule>
  </conditionalFormatting>
  <conditionalFormatting sqref="U87">
    <cfRule type="cellIs" dxfId="1550" priority="2923" operator="greaterThan">
      <formula>T87</formula>
    </cfRule>
  </conditionalFormatting>
  <conditionalFormatting sqref="AY87 AO87 AE87">
    <cfRule type="cellIs" dxfId="1549" priority="2922" operator="greaterThan">
      <formula>AD87</formula>
    </cfRule>
  </conditionalFormatting>
  <conditionalFormatting sqref="B87">
    <cfRule type="cellIs" dxfId="1548" priority="2926" operator="equal">
      <formula>B86</formula>
    </cfRule>
  </conditionalFormatting>
  <conditionalFormatting sqref="B87:CC87">
    <cfRule type="expression" dxfId="1547" priority="2925">
      <formula>$B86="地区計"</formula>
    </cfRule>
  </conditionalFormatting>
  <conditionalFormatting sqref="CC87 BS87 BI87">
    <cfRule type="cellIs" dxfId="1546" priority="2921" operator="greaterThan">
      <formula>BH87</formula>
    </cfRule>
  </conditionalFormatting>
  <conditionalFormatting sqref="CD87">
    <cfRule type="expression" dxfId="1545" priority="2920">
      <formula>$B86="地区計"</formula>
    </cfRule>
  </conditionalFormatting>
  <conditionalFormatting sqref="K88:K126">
    <cfRule type="cellIs" dxfId="1544" priority="2916" operator="greaterThan">
      <formula>J88</formula>
    </cfRule>
  </conditionalFormatting>
  <conditionalFormatting sqref="U88:U126">
    <cfRule type="cellIs" dxfId="1543" priority="2915" operator="greaterThan">
      <formula>T88</formula>
    </cfRule>
  </conditionalFormatting>
  <conditionalFormatting sqref="AY88:AY126 AO88:AO126 AE88:AE126">
    <cfRule type="cellIs" dxfId="1542" priority="2914" operator="greaterThan">
      <formula>AD88</formula>
    </cfRule>
  </conditionalFormatting>
  <conditionalFormatting sqref="B88:B126">
    <cfRule type="cellIs" dxfId="1541" priority="2919" operator="equal">
      <formula>B87</formula>
    </cfRule>
  </conditionalFormatting>
  <conditionalFormatting sqref="B95">
    <cfRule type="cellIs" dxfId="1540" priority="2918" operator="equal">
      <formula>B94</formula>
    </cfRule>
  </conditionalFormatting>
  <conditionalFormatting sqref="B88:CC126">
    <cfRule type="expression" dxfId="1539" priority="2917">
      <formula>$B87="地区計"</formula>
    </cfRule>
  </conditionalFormatting>
  <conditionalFormatting sqref="CC88:CC126 BS88:BS126 BI88:BI126">
    <cfRule type="cellIs" dxfId="1538" priority="2913" operator="greaterThan">
      <formula>BH88</formula>
    </cfRule>
  </conditionalFormatting>
  <conditionalFormatting sqref="CD88:CD126">
    <cfRule type="expression" dxfId="1537" priority="2912">
      <formula>$B87="地区計"</formula>
    </cfRule>
  </conditionalFormatting>
  <conditionalFormatting sqref="K127">
    <cfRule type="cellIs" dxfId="1536" priority="2909" operator="greaterThan">
      <formula>J127</formula>
    </cfRule>
  </conditionalFormatting>
  <conditionalFormatting sqref="U127">
    <cfRule type="cellIs" dxfId="1535" priority="2908" operator="greaterThan">
      <formula>T127</formula>
    </cfRule>
  </conditionalFormatting>
  <conditionalFormatting sqref="AY127 AO127 AE127">
    <cfRule type="cellIs" dxfId="1534" priority="2907" operator="greaterThan">
      <formula>AD127</formula>
    </cfRule>
  </conditionalFormatting>
  <conditionalFormatting sqref="B127">
    <cfRule type="cellIs" dxfId="1533" priority="2911" operator="equal">
      <formula>B126</formula>
    </cfRule>
  </conditionalFormatting>
  <conditionalFormatting sqref="B127:CC127">
    <cfRule type="expression" dxfId="1532" priority="2910">
      <formula>$B126="地区計"</formula>
    </cfRule>
  </conditionalFormatting>
  <conditionalFormatting sqref="CC127 BS127 BI127">
    <cfRule type="cellIs" dxfId="1531" priority="2906" operator="greaterThan">
      <formula>BH127</formula>
    </cfRule>
  </conditionalFormatting>
  <conditionalFormatting sqref="CD127">
    <cfRule type="expression" dxfId="1530" priority="2905">
      <formula>$B126="地区計"</formula>
    </cfRule>
  </conditionalFormatting>
  <conditionalFormatting sqref="K128:K166">
    <cfRule type="cellIs" dxfId="1529" priority="2901" operator="greaterThan">
      <formula>J128</formula>
    </cfRule>
  </conditionalFormatting>
  <conditionalFormatting sqref="U128:U166">
    <cfRule type="cellIs" dxfId="1528" priority="2900" operator="greaterThan">
      <formula>T128</formula>
    </cfRule>
  </conditionalFormatting>
  <conditionalFormatting sqref="AY128:AY166 AO128:AO166 AE128:AE166">
    <cfRule type="cellIs" dxfId="1527" priority="2899" operator="greaterThan">
      <formula>AD128</formula>
    </cfRule>
  </conditionalFormatting>
  <conditionalFormatting sqref="B128:B166">
    <cfRule type="cellIs" dxfId="1526" priority="2904" operator="equal">
      <formula>B127</formula>
    </cfRule>
  </conditionalFormatting>
  <conditionalFormatting sqref="B135">
    <cfRule type="cellIs" dxfId="1525" priority="2903" operator="equal">
      <formula>B134</formula>
    </cfRule>
  </conditionalFormatting>
  <conditionalFormatting sqref="B128:CC166">
    <cfRule type="expression" dxfId="1524" priority="2902">
      <formula>$B127="地区計"</formula>
    </cfRule>
  </conditionalFormatting>
  <conditionalFormatting sqref="CC128:CC166 BS128:BS166 BI128:BI166">
    <cfRule type="cellIs" dxfId="1523" priority="2898" operator="greaterThan">
      <formula>BH128</formula>
    </cfRule>
  </conditionalFormatting>
  <conditionalFormatting sqref="CD128:CD166">
    <cfRule type="expression" dxfId="1522" priority="2897">
      <formula>$B127="地区計"</formula>
    </cfRule>
  </conditionalFormatting>
  <conditionalFormatting sqref="K167">
    <cfRule type="cellIs" dxfId="1521" priority="2894" operator="greaterThan">
      <formula>J167</formula>
    </cfRule>
  </conditionalFormatting>
  <conditionalFormatting sqref="U167">
    <cfRule type="cellIs" dxfId="1520" priority="2893" operator="greaterThan">
      <formula>T167</formula>
    </cfRule>
  </conditionalFormatting>
  <conditionalFormatting sqref="AY167 AO167 AE167">
    <cfRule type="cellIs" dxfId="1519" priority="2892" operator="greaterThan">
      <formula>AD167</formula>
    </cfRule>
  </conditionalFormatting>
  <conditionalFormatting sqref="B167">
    <cfRule type="cellIs" dxfId="1518" priority="2896" operator="equal">
      <formula>B166</formula>
    </cfRule>
  </conditionalFormatting>
  <conditionalFormatting sqref="B167:CC167">
    <cfRule type="expression" dxfId="1517" priority="2895">
      <formula>$B166="地区計"</formula>
    </cfRule>
  </conditionalFormatting>
  <conditionalFormatting sqref="CC167 BS167 BI167">
    <cfRule type="cellIs" dxfId="1516" priority="2891" operator="greaterThan">
      <formula>BH167</formula>
    </cfRule>
  </conditionalFormatting>
  <conditionalFormatting sqref="CD167">
    <cfRule type="expression" dxfId="1515" priority="2890">
      <formula>$B166="地区計"</formula>
    </cfRule>
  </conditionalFormatting>
  <conditionalFormatting sqref="K48:K86">
    <cfRule type="cellIs" dxfId="1514" priority="2886" operator="greaterThan">
      <formula>J48</formula>
    </cfRule>
  </conditionalFormatting>
  <conditionalFormatting sqref="U48:U86">
    <cfRule type="cellIs" dxfId="1513" priority="2885" operator="greaterThan">
      <formula>T48</formula>
    </cfRule>
  </conditionalFormatting>
  <conditionalFormatting sqref="AY48:AY86 AO48:AO86 AE48:AE86">
    <cfRule type="cellIs" dxfId="1512" priority="2884" operator="greaterThan">
      <formula>AD48</formula>
    </cfRule>
  </conditionalFormatting>
  <conditionalFormatting sqref="B48:B86">
    <cfRule type="cellIs" dxfId="1511" priority="2889" operator="equal">
      <formula>B47</formula>
    </cfRule>
  </conditionalFormatting>
  <conditionalFormatting sqref="B55">
    <cfRule type="cellIs" dxfId="1510" priority="2888" operator="equal">
      <formula>B54</formula>
    </cfRule>
  </conditionalFormatting>
  <conditionalFormatting sqref="B48:CC86">
    <cfRule type="expression" dxfId="1509" priority="2887">
      <formula>$B47="地区計"</formula>
    </cfRule>
  </conditionalFormatting>
  <conditionalFormatting sqref="CC48:CC86 BS48:BS86 BI48:BI86">
    <cfRule type="cellIs" dxfId="1508" priority="2883" operator="greaterThan">
      <formula>BH48</formula>
    </cfRule>
  </conditionalFormatting>
  <conditionalFormatting sqref="CD48:CD86">
    <cfRule type="expression" dxfId="1507" priority="2882">
      <formula>$B47="地区計"</formula>
    </cfRule>
  </conditionalFormatting>
  <conditionalFormatting sqref="K87">
    <cfRule type="cellIs" dxfId="1506" priority="2879" operator="greaterThan">
      <formula>J87</formula>
    </cfRule>
  </conditionalFormatting>
  <conditionalFormatting sqref="U87">
    <cfRule type="cellIs" dxfId="1505" priority="2878" operator="greaterThan">
      <formula>T87</formula>
    </cfRule>
  </conditionalFormatting>
  <conditionalFormatting sqref="AY87 AO87 AE87">
    <cfRule type="cellIs" dxfId="1504" priority="2877" operator="greaterThan">
      <formula>AD87</formula>
    </cfRule>
  </conditionalFormatting>
  <conditionalFormatting sqref="B87">
    <cfRule type="cellIs" dxfId="1503" priority="2881" operator="equal">
      <formula>B86</formula>
    </cfRule>
  </conditionalFormatting>
  <conditionalFormatting sqref="B87:CC87">
    <cfRule type="expression" dxfId="1502" priority="2880">
      <formula>$B86="地区計"</formula>
    </cfRule>
  </conditionalFormatting>
  <conditionalFormatting sqref="CC87 BS87 BI87">
    <cfRule type="cellIs" dxfId="1501" priority="2876" operator="greaterThan">
      <formula>BH87</formula>
    </cfRule>
  </conditionalFormatting>
  <conditionalFormatting sqref="CD87">
    <cfRule type="expression" dxfId="1500" priority="2875">
      <formula>$B86="地区計"</formula>
    </cfRule>
  </conditionalFormatting>
  <conditionalFormatting sqref="K88:K126">
    <cfRule type="cellIs" dxfId="1499" priority="2871" operator="greaterThan">
      <formula>J88</formula>
    </cfRule>
  </conditionalFormatting>
  <conditionalFormatting sqref="U88:U126">
    <cfRule type="cellIs" dxfId="1498" priority="2870" operator="greaterThan">
      <formula>T88</formula>
    </cfRule>
  </conditionalFormatting>
  <conditionalFormatting sqref="AY88:AY126 AO88:AO126 AE88:AE126">
    <cfRule type="cellIs" dxfId="1497" priority="2869" operator="greaterThan">
      <formula>AD88</formula>
    </cfRule>
  </conditionalFormatting>
  <conditionalFormatting sqref="B88:B126">
    <cfRule type="cellIs" dxfId="1496" priority="2874" operator="equal">
      <formula>B87</formula>
    </cfRule>
  </conditionalFormatting>
  <conditionalFormatting sqref="B95">
    <cfRule type="cellIs" dxfId="1495" priority="2873" operator="equal">
      <formula>B94</formula>
    </cfRule>
  </conditionalFormatting>
  <conditionalFormatting sqref="B88:CC126">
    <cfRule type="expression" dxfId="1494" priority="2872">
      <formula>$B87="地区計"</formula>
    </cfRule>
  </conditionalFormatting>
  <conditionalFormatting sqref="CC88:CC126 BS88:BS126 BI88:BI126">
    <cfRule type="cellIs" dxfId="1493" priority="2868" operator="greaterThan">
      <formula>BH88</formula>
    </cfRule>
  </conditionalFormatting>
  <conditionalFormatting sqref="CD88:CD126">
    <cfRule type="expression" dxfId="1492" priority="2867">
      <formula>$B87="地区計"</formula>
    </cfRule>
  </conditionalFormatting>
  <conditionalFormatting sqref="K127">
    <cfRule type="cellIs" dxfId="1491" priority="2864" operator="greaterThan">
      <formula>J127</formula>
    </cfRule>
  </conditionalFormatting>
  <conditionalFormatting sqref="U127">
    <cfRule type="cellIs" dxfId="1490" priority="2863" operator="greaterThan">
      <formula>T127</formula>
    </cfRule>
  </conditionalFormatting>
  <conditionalFormatting sqref="AY127 AO127 AE127">
    <cfRule type="cellIs" dxfId="1489" priority="2862" operator="greaterThan">
      <formula>AD127</formula>
    </cfRule>
  </conditionalFormatting>
  <conditionalFormatting sqref="B127">
    <cfRule type="cellIs" dxfId="1488" priority="2866" operator="equal">
      <formula>B126</formula>
    </cfRule>
  </conditionalFormatting>
  <conditionalFormatting sqref="B127:CC127">
    <cfRule type="expression" dxfId="1487" priority="2865">
      <formula>$B126="地区計"</formula>
    </cfRule>
  </conditionalFormatting>
  <conditionalFormatting sqref="CC127 BS127 BI127">
    <cfRule type="cellIs" dxfId="1486" priority="2861" operator="greaterThan">
      <formula>BH127</formula>
    </cfRule>
  </conditionalFormatting>
  <conditionalFormatting sqref="CD127">
    <cfRule type="expression" dxfId="1485" priority="2860">
      <formula>$B126="地区計"</formula>
    </cfRule>
  </conditionalFormatting>
  <conditionalFormatting sqref="K128:K166">
    <cfRule type="cellIs" dxfId="1484" priority="2856" operator="greaterThan">
      <formula>J128</formula>
    </cfRule>
  </conditionalFormatting>
  <conditionalFormatting sqref="U128:U166">
    <cfRule type="cellIs" dxfId="1483" priority="2855" operator="greaterThan">
      <formula>T128</formula>
    </cfRule>
  </conditionalFormatting>
  <conditionalFormatting sqref="AY128:AY166 AO128:AO166 AE128:AE166">
    <cfRule type="cellIs" dxfId="1482" priority="2854" operator="greaterThan">
      <formula>AD128</formula>
    </cfRule>
  </conditionalFormatting>
  <conditionalFormatting sqref="B128:B166">
    <cfRule type="cellIs" dxfId="1481" priority="2859" operator="equal">
      <formula>B127</formula>
    </cfRule>
  </conditionalFormatting>
  <conditionalFormatting sqref="B135">
    <cfRule type="cellIs" dxfId="1480" priority="2858" operator="equal">
      <formula>B134</formula>
    </cfRule>
  </conditionalFormatting>
  <conditionalFormatting sqref="B128:CC166">
    <cfRule type="expression" dxfId="1479" priority="2857">
      <formula>$B127="地区計"</formula>
    </cfRule>
  </conditionalFormatting>
  <conditionalFormatting sqref="CC128:CC166 BS128:BS166 BI128:BI166">
    <cfRule type="cellIs" dxfId="1478" priority="2853" operator="greaterThan">
      <formula>BH128</formula>
    </cfRule>
  </conditionalFormatting>
  <conditionalFormatting sqref="CD128:CD166">
    <cfRule type="expression" dxfId="1477" priority="2852">
      <formula>$B127="地区計"</formula>
    </cfRule>
  </conditionalFormatting>
  <conditionalFormatting sqref="K167">
    <cfRule type="cellIs" dxfId="1476" priority="2849" operator="greaterThan">
      <formula>J167</formula>
    </cfRule>
  </conditionalFormatting>
  <conditionalFormatting sqref="U167">
    <cfRule type="cellIs" dxfId="1475" priority="2848" operator="greaterThan">
      <formula>T167</formula>
    </cfRule>
  </conditionalFormatting>
  <conditionalFormatting sqref="AY167 AO167 AE167">
    <cfRule type="cellIs" dxfId="1474" priority="2847" operator="greaterThan">
      <formula>AD167</formula>
    </cfRule>
  </conditionalFormatting>
  <conditionalFormatting sqref="B167">
    <cfRule type="cellIs" dxfId="1473" priority="2851" operator="equal">
      <formula>B166</formula>
    </cfRule>
  </conditionalFormatting>
  <conditionalFormatting sqref="B167:CC167">
    <cfRule type="expression" dxfId="1472" priority="2850">
      <formula>$B166="地区計"</formula>
    </cfRule>
  </conditionalFormatting>
  <conditionalFormatting sqref="CC167 BS167 BI167">
    <cfRule type="cellIs" dxfId="1471" priority="2846" operator="greaterThan">
      <formula>BH167</formula>
    </cfRule>
  </conditionalFormatting>
  <conditionalFormatting sqref="CD167">
    <cfRule type="expression" dxfId="1470" priority="2845">
      <formula>$B166="地区計"</formula>
    </cfRule>
  </conditionalFormatting>
  <conditionalFormatting sqref="K48:K86">
    <cfRule type="cellIs" dxfId="1469" priority="2721" operator="greaterThan">
      <formula>J48</formula>
    </cfRule>
  </conditionalFormatting>
  <conditionalFormatting sqref="U48:U86">
    <cfRule type="cellIs" dxfId="1468" priority="2720" operator="greaterThan">
      <formula>T48</formula>
    </cfRule>
  </conditionalFormatting>
  <conditionalFormatting sqref="AY48:AY86 AO48:AO86 AE48:AE86">
    <cfRule type="cellIs" dxfId="1467" priority="2719" operator="greaterThan">
      <formula>AD48</formula>
    </cfRule>
  </conditionalFormatting>
  <conditionalFormatting sqref="B48:B86">
    <cfRule type="cellIs" dxfId="1466" priority="2724" operator="equal">
      <formula>B47</formula>
    </cfRule>
  </conditionalFormatting>
  <conditionalFormatting sqref="B55">
    <cfRule type="cellIs" dxfId="1465" priority="2723" operator="equal">
      <formula>B54</formula>
    </cfRule>
  </conditionalFormatting>
  <conditionalFormatting sqref="B48:CC86">
    <cfRule type="expression" dxfId="1464" priority="2722">
      <formula>$B47="地区計"</formula>
    </cfRule>
  </conditionalFormatting>
  <conditionalFormatting sqref="CC48:CC86 BS48:BS86 BI48:BI86">
    <cfRule type="cellIs" dxfId="1463" priority="2718" operator="greaterThan">
      <formula>BH48</formula>
    </cfRule>
  </conditionalFormatting>
  <conditionalFormatting sqref="CD48:CD86">
    <cfRule type="expression" dxfId="1462" priority="2717">
      <formula>$B47="地区計"</formula>
    </cfRule>
  </conditionalFormatting>
  <conditionalFormatting sqref="K87">
    <cfRule type="cellIs" dxfId="1461" priority="2714" operator="greaterThan">
      <formula>J87</formula>
    </cfRule>
  </conditionalFormatting>
  <conditionalFormatting sqref="U87">
    <cfRule type="cellIs" dxfId="1460" priority="2713" operator="greaterThan">
      <formula>T87</formula>
    </cfRule>
  </conditionalFormatting>
  <conditionalFormatting sqref="AY87 AO87 AE87">
    <cfRule type="cellIs" dxfId="1459" priority="2712" operator="greaterThan">
      <formula>AD87</formula>
    </cfRule>
  </conditionalFormatting>
  <conditionalFormatting sqref="B87">
    <cfRule type="cellIs" dxfId="1458" priority="2716" operator="equal">
      <formula>B86</formula>
    </cfRule>
  </conditionalFormatting>
  <conditionalFormatting sqref="B87:CC87">
    <cfRule type="expression" dxfId="1457" priority="2715">
      <formula>$B86="地区計"</formula>
    </cfRule>
  </conditionalFormatting>
  <conditionalFormatting sqref="CC87 BS87 BI87">
    <cfRule type="cellIs" dxfId="1456" priority="2711" operator="greaterThan">
      <formula>BH87</formula>
    </cfRule>
  </conditionalFormatting>
  <conditionalFormatting sqref="CD87">
    <cfRule type="expression" dxfId="1455" priority="2710">
      <formula>$B86="地区計"</formula>
    </cfRule>
  </conditionalFormatting>
  <conditionalFormatting sqref="K88:K126">
    <cfRule type="cellIs" dxfId="1454" priority="2706" operator="greaterThan">
      <formula>J88</formula>
    </cfRule>
  </conditionalFormatting>
  <conditionalFormatting sqref="U88:U126">
    <cfRule type="cellIs" dxfId="1453" priority="2705" operator="greaterThan">
      <formula>T88</formula>
    </cfRule>
  </conditionalFormatting>
  <conditionalFormatting sqref="AY88:AY126 AO88:AO126 AE88:AE126">
    <cfRule type="cellIs" dxfId="1452" priority="2704" operator="greaterThan">
      <formula>AD88</formula>
    </cfRule>
  </conditionalFormatting>
  <conditionalFormatting sqref="B88:B126">
    <cfRule type="cellIs" dxfId="1451" priority="2709" operator="equal">
      <formula>B87</formula>
    </cfRule>
  </conditionalFormatting>
  <conditionalFormatting sqref="B95">
    <cfRule type="cellIs" dxfId="1450" priority="2708" operator="equal">
      <formula>B94</formula>
    </cfRule>
  </conditionalFormatting>
  <conditionalFormatting sqref="B88:CC126">
    <cfRule type="expression" dxfId="1449" priority="2707">
      <formula>$B87="地区計"</formula>
    </cfRule>
  </conditionalFormatting>
  <conditionalFormatting sqref="CC88:CC126 BS88:BS126 BI88:BI126">
    <cfRule type="cellIs" dxfId="1448" priority="2703" operator="greaterThan">
      <formula>BH88</formula>
    </cfRule>
  </conditionalFormatting>
  <conditionalFormatting sqref="CD88:CD126">
    <cfRule type="expression" dxfId="1447" priority="2702">
      <formula>$B87="地区計"</formula>
    </cfRule>
  </conditionalFormatting>
  <conditionalFormatting sqref="K127">
    <cfRule type="cellIs" dxfId="1446" priority="2699" operator="greaterThan">
      <formula>J127</formula>
    </cfRule>
  </conditionalFormatting>
  <conditionalFormatting sqref="U127">
    <cfRule type="cellIs" dxfId="1445" priority="2698" operator="greaterThan">
      <formula>T127</formula>
    </cfRule>
  </conditionalFormatting>
  <conditionalFormatting sqref="AY127 AO127 AE127">
    <cfRule type="cellIs" dxfId="1444" priority="2697" operator="greaterThan">
      <formula>AD127</formula>
    </cfRule>
  </conditionalFormatting>
  <conditionalFormatting sqref="B127">
    <cfRule type="cellIs" dxfId="1443" priority="2701" operator="equal">
      <formula>B126</formula>
    </cfRule>
  </conditionalFormatting>
  <conditionalFormatting sqref="B127:CC127">
    <cfRule type="expression" dxfId="1442" priority="2700">
      <formula>$B126="地区計"</formula>
    </cfRule>
  </conditionalFormatting>
  <conditionalFormatting sqref="CC127 BS127 BI127">
    <cfRule type="cellIs" dxfId="1441" priority="2696" operator="greaterThan">
      <formula>BH127</formula>
    </cfRule>
  </conditionalFormatting>
  <conditionalFormatting sqref="CD127">
    <cfRule type="expression" dxfId="1440" priority="2695">
      <formula>$B126="地区計"</formula>
    </cfRule>
  </conditionalFormatting>
  <conditionalFormatting sqref="K128:K166">
    <cfRule type="cellIs" dxfId="1439" priority="2691" operator="greaterThan">
      <formula>J128</formula>
    </cfRule>
  </conditionalFormatting>
  <conditionalFormatting sqref="U128:U166">
    <cfRule type="cellIs" dxfId="1438" priority="2690" operator="greaterThan">
      <formula>T128</formula>
    </cfRule>
  </conditionalFormatting>
  <conditionalFormatting sqref="AY128:AY166 AO128:AO166 AE128:AE166">
    <cfRule type="cellIs" dxfId="1437" priority="2689" operator="greaterThan">
      <formula>AD128</formula>
    </cfRule>
  </conditionalFormatting>
  <conditionalFormatting sqref="B128:B166">
    <cfRule type="cellIs" dxfId="1436" priority="2694" operator="equal">
      <formula>B127</formula>
    </cfRule>
  </conditionalFormatting>
  <conditionalFormatting sqref="B135">
    <cfRule type="cellIs" dxfId="1435" priority="2693" operator="equal">
      <formula>B134</formula>
    </cfRule>
  </conditionalFormatting>
  <conditionalFormatting sqref="B128:CC166">
    <cfRule type="expression" dxfId="1434" priority="2692">
      <formula>$B127="地区計"</formula>
    </cfRule>
  </conditionalFormatting>
  <conditionalFormatting sqref="CC128:CC166 BS128:BS166 BI128:BI166">
    <cfRule type="cellIs" dxfId="1433" priority="2688" operator="greaterThan">
      <formula>BH128</formula>
    </cfRule>
  </conditionalFormatting>
  <conditionalFormatting sqref="CD128:CD166">
    <cfRule type="expression" dxfId="1432" priority="2687">
      <formula>$B127="地区計"</formula>
    </cfRule>
  </conditionalFormatting>
  <conditionalFormatting sqref="K167">
    <cfRule type="cellIs" dxfId="1431" priority="2684" operator="greaterThan">
      <formula>J167</formula>
    </cfRule>
  </conditionalFormatting>
  <conditionalFormatting sqref="U167">
    <cfRule type="cellIs" dxfId="1430" priority="2683" operator="greaterThan">
      <formula>T167</formula>
    </cfRule>
  </conditionalFormatting>
  <conditionalFormatting sqref="AY167 AO167 AE167">
    <cfRule type="cellIs" dxfId="1429" priority="2682" operator="greaterThan">
      <formula>AD167</formula>
    </cfRule>
  </conditionalFormatting>
  <conditionalFormatting sqref="B167">
    <cfRule type="cellIs" dxfId="1428" priority="2686" operator="equal">
      <formula>B166</formula>
    </cfRule>
  </conditionalFormatting>
  <conditionalFormatting sqref="B167:CC167">
    <cfRule type="expression" dxfId="1427" priority="2685">
      <formula>$B166="地区計"</formula>
    </cfRule>
  </conditionalFormatting>
  <conditionalFormatting sqref="CC167 BS167 BI167">
    <cfRule type="cellIs" dxfId="1426" priority="2681" operator="greaterThan">
      <formula>BH167</formula>
    </cfRule>
  </conditionalFormatting>
  <conditionalFormatting sqref="CD167">
    <cfRule type="expression" dxfId="1425" priority="2680">
      <formula>$B166="地区計"</formula>
    </cfRule>
  </conditionalFormatting>
  <conditionalFormatting sqref="K48:K86">
    <cfRule type="cellIs" dxfId="1424" priority="2556" operator="greaterThan">
      <formula>J48</formula>
    </cfRule>
  </conditionalFormatting>
  <conditionalFormatting sqref="U48:U86">
    <cfRule type="cellIs" dxfId="1423" priority="2555" operator="greaterThan">
      <formula>T48</formula>
    </cfRule>
  </conditionalFormatting>
  <conditionalFormatting sqref="AY48:AY86 AO48:AO86 AE48:AE86">
    <cfRule type="cellIs" dxfId="1422" priority="2554" operator="greaterThan">
      <formula>AD48</formula>
    </cfRule>
  </conditionalFormatting>
  <conditionalFormatting sqref="B48:B86">
    <cfRule type="cellIs" dxfId="1421" priority="2559" operator="equal">
      <formula>B47</formula>
    </cfRule>
  </conditionalFormatting>
  <conditionalFormatting sqref="B55">
    <cfRule type="cellIs" dxfId="1420" priority="2558" operator="equal">
      <formula>B54</formula>
    </cfRule>
  </conditionalFormatting>
  <conditionalFormatting sqref="B48:CC86">
    <cfRule type="expression" dxfId="1419" priority="2557">
      <formula>$B47="地区計"</formula>
    </cfRule>
  </conditionalFormatting>
  <conditionalFormatting sqref="CC48:CC86 BS48:BS86 BI48:BI86">
    <cfRule type="cellIs" dxfId="1418" priority="2553" operator="greaterThan">
      <formula>BH48</formula>
    </cfRule>
  </conditionalFormatting>
  <conditionalFormatting sqref="CD48:CD86">
    <cfRule type="expression" dxfId="1417" priority="2552">
      <formula>$B47="地区計"</formula>
    </cfRule>
  </conditionalFormatting>
  <conditionalFormatting sqref="K87">
    <cfRule type="cellIs" dxfId="1416" priority="2549" operator="greaterThan">
      <formula>J87</formula>
    </cfRule>
  </conditionalFormatting>
  <conditionalFormatting sqref="U87">
    <cfRule type="cellIs" dxfId="1415" priority="2548" operator="greaterThan">
      <formula>T87</formula>
    </cfRule>
  </conditionalFormatting>
  <conditionalFormatting sqref="AY87 AO87 AE87">
    <cfRule type="cellIs" dxfId="1414" priority="2547" operator="greaterThan">
      <formula>AD87</formula>
    </cfRule>
  </conditionalFormatting>
  <conditionalFormatting sqref="B87">
    <cfRule type="cellIs" dxfId="1413" priority="2551" operator="equal">
      <formula>B86</formula>
    </cfRule>
  </conditionalFormatting>
  <conditionalFormatting sqref="B87:CC87">
    <cfRule type="expression" dxfId="1412" priority="2550">
      <formula>$B86="地区計"</formula>
    </cfRule>
  </conditionalFormatting>
  <conditionalFormatting sqref="CC87 BS87 BI87">
    <cfRule type="cellIs" dxfId="1411" priority="2546" operator="greaterThan">
      <formula>BH87</formula>
    </cfRule>
  </conditionalFormatting>
  <conditionalFormatting sqref="CD87">
    <cfRule type="expression" dxfId="1410" priority="2545">
      <formula>$B86="地区計"</formula>
    </cfRule>
  </conditionalFormatting>
  <conditionalFormatting sqref="K88:K126">
    <cfRule type="cellIs" dxfId="1409" priority="2541" operator="greaterThan">
      <formula>J88</formula>
    </cfRule>
  </conditionalFormatting>
  <conditionalFormatting sqref="U88:U126">
    <cfRule type="cellIs" dxfId="1408" priority="2540" operator="greaterThan">
      <formula>T88</formula>
    </cfRule>
  </conditionalFormatting>
  <conditionalFormatting sqref="AY88:AY126 AO88:AO126 AE88:AE126">
    <cfRule type="cellIs" dxfId="1407" priority="2539" operator="greaterThan">
      <formula>AD88</formula>
    </cfRule>
  </conditionalFormatting>
  <conditionalFormatting sqref="B88:B126">
    <cfRule type="cellIs" dxfId="1406" priority="2544" operator="equal">
      <formula>B87</formula>
    </cfRule>
  </conditionalFormatting>
  <conditionalFormatting sqref="B95">
    <cfRule type="cellIs" dxfId="1405" priority="2543" operator="equal">
      <formula>B94</formula>
    </cfRule>
  </conditionalFormatting>
  <conditionalFormatting sqref="B88:CC126">
    <cfRule type="expression" dxfId="1404" priority="2542">
      <formula>$B87="地区計"</formula>
    </cfRule>
  </conditionalFormatting>
  <conditionalFormatting sqref="CC88:CC126 BS88:BS126 BI88:BI126">
    <cfRule type="cellIs" dxfId="1403" priority="2538" operator="greaterThan">
      <formula>BH88</formula>
    </cfRule>
  </conditionalFormatting>
  <conditionalFormatting sqref="CD88:CD126">
    <cfRule type="expression" dxfId="1402" priority="2537">
      <formula>$B87="地区計"</formula>
    </cfRule>
  </conditionalFormatting>
  <conditionalFormatting sqref="K127">
    <cfRule type="cellIs" dxfId="1401" priority="2534" operator="greaterThan">
      <formula>J127</formula>
    </cfRule>
  </conditionalFormatting>
  <conditionalFormatting sqref="U127">
    <cfRule type="cellIs" dxfId="1400" priority="2533" operator="greaterThan">
      <formula>T127</formula>
    </cfRule>
  </conditionalFormatting>
  <conditionalFormatting sqref="AY127 AO127 AE127">
    <cfRule type="cellIs" dxfId="1399" priority="2532" operator="greaterThan">
      <formula>AD127</formula>
    </cfRule>
  </conditionalFormatting>
  <conditionalFormatting sqref="B127">
    <cfRule type="cellIs" dxfId="1398" priority="2536" operator="equal">
      <formula>B126</formula>
    </cfRule>
  </conditionalFormatting>
  <conditionalFormatting sqref="B127:CC127">
    <cfRule type="expression" dxfId="1397" priority="2535">
      <formula>$B126="地区計"</formula>
    </cfRule>
  </conditionalFormatting>
  <conditionalFormatting sqref="CC127 BS127 BI127">
    <cfRule type="cellIs" dxfId="1396" priority="2531" operator="greaterThan">
      <formula>BH127</formula>
    </cfRule>
  </conditionalFormatting>
  <conditionalFormatting sqref="CD127">
    <cfRule type="expression" dxfId="1395" priority="2530">
      <formula>$B126="地区計"</formula>
    </cfRule>
  </conditionalFormatting>
  <conditionalFormatting sqref="K128:K166">
    <cfRule type="cellIs" dxfId="1394" priority="2526" operator="greaterThan">
      <formula>J128</formula>
    </cfRule>
  </conditionalFormatting>
  <conditionalFormatting sqref="U128:U166">
    <cfRule type="cellIs" dxfId="1393" priority="2525" operator="greaterThan">
      <formula>T128</formula>
    </cfRule>
  </conditionalFormatting>
  <conditionalFormatting sqref="AY128:AY166 AO128:AO166 AE128:AE166">
    <cfRule type="cellIs" dxfId="1392" priority="2524" operator="greaterThan">
      <formula>AD128</formula>
    </cfRule>
  </conditionalFormatting>
  <conditionalFormatting sqref="B128:B166">
    <cfRule type="cellIs" dxfId="1391" priority="2529" operator="equal">
      <formula>B127</formula>
    </cfRule>
  </conditionalFormatting>
  <conditionalFormatting sqref="B135">
    <cfRule type="cellIs" dxfId="1390" priority="2528" operator="equal">
      <formula>B134</formula>
    </cfRule>
  </conditionalFormatting>
  <conditionalFormatting sqref="B128:CC166">
    <cfRule type="expression" dxfId="1389" priority="2527">
      <formula>$B127="地区計"</formula>
    </cfRule>
  </conditionalFormatting>
  <conditionalFormatting sqref="CC128:CC166 BS128:BS166 BI128:BI166">
    <cfRule type="cellIs" dxfId="1388" priority="2523" operator="greaterThan">
      <formula>BH128</formula>
    </cfRule>
  </conditionalFormatting>
  <conditionalFormatting sqref="CD128:CD166">
    <cfRule type="expression" dxfId="1387" priority="2522">
      <formula>$B127="地区計"</formula>
    </cfRule>
  </conditionalFormatting>
  <conditionalFormatting sqref="K167">
    <cfRule type="cellIs" dxfId="1386" priority="2519" operator="greaterThan">
      <formula>J167</formula>
    </cfRule>
  </conditionalFormatting>
  <conditionalFormatting sqref="U167">
    <cfRule type="cellIs" dxfId="1385" priority="2518" operator="greaterThan">
      <formula>T167</formula>
    </cfRule>
  </conditionalFormatting>
  <conditionalFormatting sqref="AY167 AO167 AE167">
    <cfRule type="cellIs" dxfId="1384" priority="2517" operator="greaterThan">
      <formula>AD167</formula>
    </cfRule>
  </conditionalFormatting>
  <conditionalFormatting sqref="B167">
    <cfRule type="cellIs" dxfId="1383" priority="2521" operator="equal">
      <formula>B166</formula>
    </cfRule>
  </conditionalFormatting>
  <conditionalFormatting sqref="B167:CC167">
    <cfRule type="expression" dxfId="1382" priority="2520">
      <formula>$B166="地区計"</formula>
    </cfRule>
  </conditionalFormatting>
  <conditionalFormatting sqref="CC167 BS167 BI167">
    <cfRule type="cellIs" dxfId="1381" priority="2516" operator="greaterThan">
      <formula>BH167</formula>
    </cfRule>
  </conditionalFormatting>
  <conditionalFormatting sqref="CD167">
    <cfRule type="expression" dxfId="1380" priority="2515">
      <formula>$B166="地区計"</formula>
    </cfRule>
  </conditionalFormatting>
  <conditionalFormatting sqref="K48:K86">
    <cfRule type="cellIs" dxfId="1379" priority="2391" operator="greaterThan">
      <formula>J48</formula>
    </cfRule>
  </conditionalFormatting>
  <conditionalFormatting sqref="U48:U86">
    <cfRule type="cellIs" dxfId="1378" priority="2390" operator="greaterThan">
      <formula>T48</formula>
    </cfRule>
  </conditionalFormatting>
  <conditionalFormatting sqref="AY48:AY86 AO48:AO86 AE48:AE86">
    <cfRule type="cellIs" dxfId="1377" priority="2389" operator="greaterThan">
      <formula>AD48</formula>
    </cfRule>
  </conditionalFormatting>
  <conditionalFormatting sqref="B48:B86">
    <cfRule type="cellIs" dxfId="1376" priority="2394" operator="equal">
      <formula>B47</formula>
    </cfRule>
  </conditionalFormatting>
  <conditionalFormatting sqref="B55">
    <cfRule type="cellIs" dxfId="1375" priority="2393" operator="equal">
      <formula>B54</formula>
    </cfRule>
  </conditionalFormatting>
  <conditionalFormatting sqref="B48:CC86">
    <cfRule type="expression" dxfId="1374" priority="2392">
      <formula>$B47="地区計"</formula>
    </cfRule>
  </conditionalFormatting>
  <conditionalFormatting sqref="CC48:CC86 BS48:BS86 BI48:BI86">
    <cfRule type="cellIs" dxfId="1373" priority="2388" operator="greaterThan">
      <formula>BH48</formula>
    </cfRule>
  </conditionalFormatting>
  <conditionalFormatting sqref="CD48:CD86">
    <cfRule type="expression" dxfId="1372" priority="2387">
      <formula>$B47="地区計"</formula>
    </cfRule>
  </conditionalFormatting>
  <conditionalFormatting sqref="K87">
    <cfRule type="cellIs" dxfId="1371" priority="2384" operator="greaterThan">
      <formula>J87</formula>
    </cfRule>
  </conditionalFormatting>
  <conditionalFormatting sqref="U87">
    <cfRule type="cellIs" dxfId="1370" priority="2383" operator="greaterThan">
      <formula>T87</formula>
    </cfRule>
  </conditionalFormatting>
  <conditionalFormatting sqref="AY87 AO87 AE87">
    <cfRule type="cellIs" dxfId="1369" priority="2382" operator="greaterThan">
      <formula>AD87</formula>
    </cfRule>
  </conditionalFormatting>
  <conditionalFormatting sqref="B87">
    <cfRule type="cellIs" dxfId="1368" priority="2386" operator="equal">
      <formula>B86</formula>
    </cfRule>
  </conditionalFormatting>
  <conditionalFormatting sqref="B87:CC87">
    <cfRule type="expression" dxfId="1367" priority="2385">
      <formula>$B86="地区計"</formula>
    </cfRule>
  </conditionalFormatting>
  <conditionalFormatting sqref="CC87 BS87 BI87">
    <cfRule type="cellIs" dxfId="1366" priority="2381" operator="greaterThan">
      <formula>BH87</formula>
    </cfRule>
  </conditionalFormatting>
  <conditionalFormatting sqref="CD87">
    <cfRule type="expression" dxfId="1365" priority="2380">
      <formula>$B86="地区計"</formula>
    </cfRule>
  </conditionalFormatting>
  <conditionalFormatting sqref="K48:K86">
    <cfRule type="cellIs" dxfId="1364" priority="2376" operator="greaterThan">
      <formula>J48</formula>
    </cfRule>
  </conditionalFormatting>
  <conditionalFormatting sqref="U48:U86">
    <cfRule type="cellIs" dxfId="1363" priority="2375" operator="greaterThan">
      <formula>T48</formula>
    </cfRule>
  </conditionalFormatting>
  <conditionalFormatting sqref="AY48:AY86 AO48:AO86 AE48:AE86">
    <cfRule type="cellIs" dxfId="1362" priority="2374" operator="greaterThan">
      <formula>AD48</formula>
    </cfRule>
  </conditionalFormatting>
  <conditionalFormatting sqref="B48:B86">
    <cfRule type="cellIs" dxfId="1361" priority="2379" operator="equal">
      <formula>B47</formula>
    </cfRule>
  </conditionalFormatting>
  <conditionalFormatting sqref="B55">
    <cfRule type="cellIs" dxfId="1360" priority="2378" operator="equal">
      <formula>B54</formula>
    </cfRule>
  </conditionalFormatting>
  <conditionalFormatting sqref="B48:CC86">
    <cfRule type="expression" dxfId="1359" priority="2377">
      <formula>$B47="地区計"</formula>
    </cfRule>
  </conditionalFormatting>
  <conditionalFormatting sqref="CC48:CC86 BS48:BS86 BI48:BI86">
    <cfRule type="cellIs" dxfId="1358" priority="2373" operator="greaterThan">
      <formula>BH48</formula>
    </cfRule>
  </conditionalFormatting>
  <conditionalFormatting sqref="CD48:CD86">
    <cfRule type="expression" dxfId="1357" priority="2372">
      <formula>$B47="地区計"</formula>
    </cfRule>
  </conditionalFormatting>
  <conditionalFormatting sqref="K87">
    <cfRule type="cellIs" dxfId="1356" priority="2369" operator="greaterThan">
      <formula>J87</formula>
    </cfRule>
  </conditionalFormatting>
  <conditionalFormatting sqref="U87">
    <cfRule type="cellIs" dxfId="1355" priority="2368" operator="greaterThan">
      <formula>T87</formula>
    </cfRule>
  </conditionalFormatting>
  <conditionalFormatting sqref="AY87 AO87 AE87">
    <cfRule type="cellIs" dxfId="1354" priority="2367" operator="greaterThan">
      <formula>AD87</formula>
    </cfRule>
  </conditionalFormatting>
  <conditionalFormatting sqref="B87">
    <cfRule type="cellIs" dxfId="1353" priority="2371" operator="equal">
      <formula>B86</formula>
    </cfRule>
  </conditionalFormatting>
  <conditionalFormatting sqref="B87:CC87">
    <cfRule type="expression" dxfId="1352" priority="2370">
      <formula>$B86="地区計"</formula>
    </cfRule>
  </conditionalFormatting>
  <conditionalFormatting sqref="CC87 BS87 BI87">
    <cfRule type="cellIs" dxfId="1351" priority="2366" operator="greaterThan">
      <formula>BH87</formula>
    </cfRule>
  </conditionalFormatting>
  <conditionalFormatting sqref="CD87">
    <cfRule type="expression" dxfId="1350" priority="2365">
      <formula>$B86="地区計"</formula>
    </cfRule>
  </conditionalFormatting>
  <conditionalFormatting sqref="K48:K86">
    <cfRule type="cellIs" dxfId="1349" priority="2361" operator="greaterThan">
      <formula>J48</formula>
    </cfRule>
  </conditionalFormatting>
  <conditionalFormatting sqref="U48:U86">
    <cfRule type="cellIs" dxfId="1348" priority="2360" operator="greaterThan">
      <formula>T48</formula>
    </cfRule>
  </conditionalFormatting>
  <conditionalFormatting sqref="AY48:AY86 AO48:AO86 AE48:AE86">
    <cfRule type="cellIs" dxfId="1347" priority="2359" operator="greaterThan">
      <formula>AD48</formula>
    </cfRule>
  </conditionalFormatting>
  <conditionalFormatting sqref="B48:B86">
    <cfRule type="cellIs" dxfId="1346" priority="2364" operator="equal">
      <formula>B47</formula>
    </cfRule>
  </conditionalFormatting>
  <conditionalFormatting sqref="B55">
    <cfRule type="cellIs" dxfId="1345" priority="2363" operator="equal">
      <formula>B54</formula>
    </cfRule>
  </conditionalFormatting>
  <conditionalFormatting sqref="B48:CC86">
    <cfRule type="expression" dxfId="1344" priority="2362">
      <formula>$B47="地区計"</formula>
    </cfRule>
  </conditionalFormatting>
  <conditionalFormatting sqref="CC48:CC86 BS48:BS86 BI48:BI86">
    <cfRule type="cellIs" dxfId="1343" priority="2358" operator="greaterThan">
      <formula>BH48</formula>
    </cfRule>
  </conditionalFormatting>
  <conditionalFormatting sqref="CD48:CD86">
    <cfRule type="expression" dxfId="1342" priority="2357">
      <formula>$B47="地区計"</formula>
    </cfRule>
  </conditionalFormatting>
  <conditionalFormatting sqref="K87">
    <cfRule type="cellIs" dxfId="1341" priority="2354" operator="greaterThan">
      <formula>J87</formula>
    </cfRule>
  </conditionalFormatting>
  <conditionalFormatting sqref="U87">
    <cfRule type="cellIs" dxfId="1340" priority="2353" operator="greaterThan">
      <formula>T87</formula>
    </cfRule>
  </conditionalFormatting>
  <conditionalFormatting sqref="AY87 AO87 AE87">
    <cfRule type="cellIs" dxfId="1339" priority="2352" operator="greaterThan">
      <formula>AD87</formula>
    </cfRule>
  </conditionalFormatting>
  <conditionalFormatting sqref="B87">
    <cfRule type="cellIs" dxfId="1338" priority="2356" operator="equal">
      <formula>B86</formula>
    </cfRule>
  </conditionalFormatting>
  <conditionalFormatting sqref="B87:CC87">
    <cfRule type="expression" dxfId="1337" priority="2355">
      <formula>$B86="地区計"</formula>
    </cfRule>
  </conditionalFormatting>
  <conditionalFormatting sqref="CC87 BS87 BI87">
    <cfRule type="cellIs" dxfId="1336" priority="2351" operator="greaterThan">
      <formula>BH87</formula>
    </cfRule>
  </conditionalFormatting>
  <conditionalFormatting sqref="CD87">
    <cfRule type="expression" dxfId="1335" priority="2350">
      <formula>$B86="地区計"</formula>
    </cfRule>
  </conditionalFormatting>
  <conditionalFormatting sqref="K88:K126">
    <cfRule type="cellIs" dxfId="1334" priority="2346" operator="greaterThan">
      <formula>J88</formula>
    </cfRule>
  </conditionalFormatting>
  <conditionalFormatting sqref="U88:U126">
    <cfRule type="cellIs" dxfId="1333" priority="2345" operator="greaterThan">
      <formula>T88</formula>
    </cfRule>
  </conditionalFormatting>
  <conditionalFormatting sqref="AY88:AY126 AO88:AO126 AE88:AE126">
    <cfRule type="cellIs" dxfId="1332" priority="2344" operator="greaterThan">
      <formula>AD88</formula>
    </cfRule>
  </conditionalFormatting>
  <conditionalFormatting sqref="B88:B126">
    <cfRule type="cellIs" dxfId="1331" priority="2349" operator="equal">
      <formula>B87</formula>
    </cfRule>
  </conditionalFormatting>
  <conditionalFormatting sqref="B95">
    <cfRule type="cellIs" dxfId="1330" priority="2348" operator="equal">
      <formula>B94</formula>
    </cfRule>
  </conditionalFormatting>
  <conditionalFormatting sqref="B88:CC126">
    <cfRule type="expression" dxfId="1329" priority="2347">
      <formula>$B87="地区計"</formula>
    </cfRule>
  </conditionalFormatting>
  <conditionalFormatting sqref="CC88:CC126 BS88:BS126 BI88:BI126">
    <cfRule type="cellIs" dxfId="1328" priority="2343" operator="greaterThan">
      <formula>BH88</formula>
    </cfRule>
  </conditionalFormatting>
  <conditionalFormatting sqref="CD88:CD126">
    <cfRule type="expression" dxfId="1327" priority="2342">
      <formula>$B87="地区計"</formula>
    </cfRule>
  </conditionalFormatting>
  <conditionalFormatting sqref="K127">
    <cfRule type="cellIs" dxfId="1326" priority="2339" operator="greaterThan">
      <formula>J127</formula>
    </cfRule>
  </conditionalFormatting>
  <conditionalFormatting sqref="U127">
    <cfRule type="cellIs" dxfId="1325" priority="2338" operator="greaterThan">
      <formula>T127</formula>
    </cfRule>
  </conditionalFormatting>
  <conditionalFormatting sqref="AY127 AO127 AE127">
    <cfRule type="cellIs" dxfId="1324" priority="2337" operator="greaterThan">
      <formula>AD127</formula>
    </cfRule>
  </conditionalFormatting>
  <conditionalFormatting sqref="B127">
    <cfRule type="cellIs" dxfId="1323" priority="2341" operator="equal">
      <formula>B126</formula>
    </cfRule>
  </conditionalFormatting>
  <conditionalFormatting sqref="B127:CC127">
    <cfRule type="expression" dxfId="1322" priority="2340">
      <formula>$B126="地区計"</formula>
    </cfRule>
  </conditionalFormatting>
  <conditionalFormatting sqref="CC127 BS127 BI127">
    <cfRule type="cellIs" dxfId="1321" priority="2336" operator="greaterThan">
      <formula>BH127</formula>
    </cfRule>
  </conditionalFormatting>
  <conditionalFormatting sqref="CD127">
    <cfRule type="expression" dxfId="1320" priority="2335">
      <formula>$B126="地区計"</formula>
    </cfRule>
  </conditionalFormatting>
  <conditionalFormatting sqref="K128:K166">
    <cfRule type="cellIs" dxfId="1319" priority="2331" operator="greaterThan">
      <formula>J128</formula>
    </cfRule>
  </conditionalFormatting>
  <conditionalFormatting sqref="U128:U166">
    <cfRule type="cellIs" dxfId="1318" priority="2330" operator="greaterThan">
      <formula>T128</formula>
    </cfRule>
  </conditionalFormatting>
  <conditionalFormatting sqref="AY128:AY166 AO128:AO166 AE128:AE166">
    <cfRule type="cellIs" dxfId="1317" priority="2329" operator="greaterThan">
      <formula>AD128</formula>
    </cfRule>
  </conditionalFormatting>
  <conditionalFormatting sqref="B128:B166">
    <cfRule type="cellIs" dxfId="1316" priority="2334" operator="equal">
      <formula>B127</formula>
    </cfRule>
  </conditionalFormatting>
  <conditionalFormatting sqref="B135">
    <cfRule type="cellIs" dxfId="1315" priority="2333" operator="equal">
      <formula>B134</formula>
    </cfRule>
  </conditionalFormatting>
  <conditionalFormatting sqref="B128:CC166">
    <cfRule type="expression" dxfId="1314" priority="2332">
      <formula>$B127="地区計"</formula>
    </cfRule>
  </conditionalFormatting>
  <conditionalFormatting sqref="CC128:CC166 BS128:BS166 BI128:BI166">
    <cfRule type="cellIs" dxfId="1313" priority="2328" operator="greaterThan">
      <formula>BH128</formula>
    </cfRule>
  </conditionalFormatting>
  <conditionalFormatting sqref="CD128:CD166">
    <cfRule type="expression" dxfId="1312" priority="2327">
      <formula>$B127="地区計"</formula>
    </cfRule>
  </conditionalFormatting>
  <conditionalFormatting sqref="K167">
    <cfRule type="cellIs" dxfId="1311" priority="2324" operator="greaterThan">
      <formula>J167</formula>
    </cfRule>
  </conditionalFormatting>
  <conditionalFormatting sqref="U167">
    <cfRule type="cellIs" dxfId="1310" priority="2323" operator="greaterThan">
      <formula>T167</formula>
    </cfRule>
  </conditionalFormatting>
  <conditionalFormatting sqref="AY167 AO167 AE167">
    <cfRule type="cellIs" dxfId="1309" priority="2322" operator="greaterThan">
      <formula>AD167</formula>
    </cfRule>
  </conditionalFormatting>
  <conditionalFormatting sqref="B167">
    <cfRule type="cellIs" dxfId="1308" priority="2326" operator="equal">
      <formula>B166</formula>
    </cfRule>
  </conditionalFormatting>
  <conditionalFormatting sqref="B167:CC167">
    <cfRule type="expression" dxfId="1307" priority="2325">
      <formula>$B166="地区計"</formula>
    </cfRule>
  </conditionalFormatting>
  <conditionalFormatting sqref="CC167 BS167 BI167">
    <cfRule type="cellIs" dxfId="1306" priority="2321" operator="greaterThan">
      <formula>BH167</formula>
    </cfRule>
  </conditionalFormatting>
  <conditionalFormatting sqref="CD167">
    <cfRule type="expression" dxfId="1305" priority="2320">
      <formula>$B166="地区計"</formula>
    </cfRule>
  </conditionalFormatting>
  <conditionalFormatting sqref="K48:K86">
    <cfRule type="cellIs" dxfId="1304" priority="2196" operator="greaterThan">
      <formula>J48</formula>
    </cfRule>
  </conditionalFormatting>
  <conditionalFormatting sqref="U48:U86">
    <cfRule type="cellIs" dxfId="1303" priority="2195" operator="greaterThan">
      <formula>T48</formula>
    </cfRule>
  </conditionalFormatting>
  <conditionalFormatting sqref="AY48:AY86 AO48:AO86 AE48:AE86">
    <cfRule type="cellIs" dxfId="1302" priority="2194" operator="greaterThan">
      <formula>AD48</formula>
    </cfRule>
  </conditionalFormatting>
  <conditionalFormatting sqref="B48:B86">
    <cfRule type="cellIs" dxfId="1301" priority="2199" operator="equal">
      <formula>B47</formula>
    </cfRule>
  </conditionalFormatting>
  <conditionalFormatting sqref="B55">
    <cfRule type="cellIs" dxfId="1300" priority="2198" operator="equal">
      <formula>B54</formula>
    </cfRule>
  </conditionalFormatting>
  <conditionalFormatting sqref="B48:CC86">
    <cfRule type="expression" dxfId="1299" priority="2197">
      <formula>$B47="地区計"</formula>
    </cfRule>
  </conditionalFormatting>
  <conditionalFormatting sqref="CC48:CC86 BS48:BS86 BI48:BI86">
    <cfRule type="cellIs" dxfId="1298" priority="2193" operator="greaterThan">
      <formula>BH48</formula>
    </cfRule>
  </conditionalFormatting>
  <conditionalFormatting sqref="CD48:CD86">
    <cfRule type="expression" dxfId="1297" priority="2192">
      <formula>$B47="地区計"</formula>
    </cfRule>
  </conditionalFormatting>
  <conditionalFormatting sqref="K87">
    <cfRule type="cellIs" dxfId="1296" priority="2189" operator="greaterThan">
      <formula>J87</formula>
    </cfRule>
  </conditionalFormatting>
  <conditionalFormatting sqref="U87">
    <cfRule type="cellIs" dxfId="1295" priority="2188" operator="greaterThan">
      <formula>T87</formula>
    </cfRule>
  </conditionalFormatting>
  <conditionalFormatting sqref="AY87 AO87 AE87">
    <cfRule type="cellIs" dxfId="1294" priority="2187" operator="greaterThan">
      <formula>AD87</formula>
    </cfRule>
  </conditionalFormatting>
  <conditionalFormatting sqref="B87">
    <cfRule type="cellIs" dxfId="1293" priority="2191" operator="equal">
      <formula>B86</formula>
    </cfRule>
  </conditionalFormatting>
  <conditionalFormatting sqref="B87:CC87">
    <cfRule type="expression" dxfId="1292" priority="2190">
      <formula>$B86="地区計"</formula>
    </cfRule>
  </conditionalFormatting>
  <conditionalFormatting sqref="CC87 BS87 BI87">
    <cfRule type="cellIs" dxfId="1291" priority="2186" operator="greaterThan">
      <formula>BH87</formula>
    </cfRule>
  </conditionalFormatting>
  <conditionalFormatting sqref="CD87">
    <cfRule type="expression" dxfId="1290" priority="2185">
      <formula>$B86="地区計"</formula>
    </cfRule>
  </conditionalFormatting>
  <conditionalFormatting sqref="K88:K126">
    <cfRule type="cellIs" dxfId="1289" priority="2181" operator="greaterThan">
      <formula>J88</formula>
    </cfRule>
  </conditionalFormatting>
  <conditionalFormatting sqref="U88:U126">
    <cfRule type="cellIs" dxfId="1288" priority="2180" operator="greaterThan">
      <formula>T88</formula>
    </cfRule>
  </conditionalFormatting>
  <conditionalFormatting sqref="AY88:AY126 AO88:AO126 AE88:AE126">
    <cfRule type="cellIs" dxfId="1287" priority="2179" operator="greaterThan">
      <formula>AD88</formula>
    </cfRule>
  </conditionalFormatting>
  <conditionalFormatting sqref="B88:B126">
    <cfRule type="cellIs" dxfId="1286" priority="2184" operator="equal">
      <formula>B87</formula>
    </cfRule>
  </conditionalFormatting>
  <conditionalFormatting sqref="B95">
    <cfRule type="cellIs" dxfId="1285" priority="2183" operator="equal">
      <formula>B94</formula>
    </cfRule>
  </conditionalFormatting>
  <conditionalFormatting sqref="B88:CC126">
    <cfRule type="expression" dxfId="1284" priority="2182">
      <formula>$B87="地区計"</formula>
    </cfRule>
  </conditionalFormatting>
  <conditionalFormatting sqref="CC88:CC126 BS88:BS126 BI88:BI126">
    <cfRule type="cellIs" dxfId="1283" priority="2178" operator="greaterThan">
      <formula>BH88</formula>
    </cfRule>
  </conditionalFormatting>
  <conditionalFormatting sqref="CD88:CD126">
    <cfRule type="expression" dxfId="1282" priority="2177">
      <formula>$B87="地区計"</formula>
    </cfRule>
  </conditionalFormatting>
  <conditionalFormatting sqref="K127">
    <cfRule type="cellIs" dxfId="1281" priority="2174" operator="greaterThan">
      <formula>J127</formula>
    </cfRule>
  </conditionalFormatting>
  <conditionalFormatting sqref="U127">
    <cfRule type="cellIs" dxfId="1280" priority="2173" operator="greaterThan">
      <formula>T127</formula>
    </cfRule>
  </conditionalFormatting>
  <conditionalFormatting sqref="AY127 AO127 AE127">
    <cfRule type="cellIs" dxfId="1279" priority="2172" operator="greaterThan">
      <formula>AD127</formula>
    </cfRule>
  </conditionalFormatting>
  <conditionalFormatting sqref="B127">
    <cfRule type="cellIs" dxfId="1278" priority="2176" operator="equal">
      <formula>B126</formula>
    </cfRule>
  </conditionalFormatting>
  <conditionalFormatting sqref="B127:CC127">
    <cfRule type="expression" dxfId="1277" priority="2175">
      <formula>$B126="地区計"</formula>
    </cfRule>
  </conditionalFormatting>
  <conditionalFormatting sqref="CC127 BS127 BI127">
    <cfRule type="cellIs" dxfId="1276" priority="2171" operator="greaterThan">
      <formula>BH127</formula>
    </cfRule>
  </conditionalFormatting>
  <conditionalFormatting sqref="CD127">
    <cfRule type="expression" dxfId="1275" priority="2170">
      <formula>$B126="地区計"</formula>
    </cfRule>
  </conditionalFormatting>
  <conditionalFormatting sqref="K128:K166">
    <cfRule type="cellIs" dxfId="1274" priority="2166" operator="greaterThan">
      <formula>J128</formula>
    </cfRule>
  </conditionalFormatting>
  <conditionalFormatting sqref="U128:U166">
    <cfRule type="cellIs" dxfId="1273" priority="2165" operator="greaterThan">
      <formula>T128</formula>
    </cfRule>
  </conditionalFormatting>
  <conditionalFormatting sqref="AY128:AY166 AO128:AO166 AE128:AE166">
    <cfRule type="cellIs" dxfId="1272" priority="2164" operator="greaterThan">
      <formula>AD128</formula>
    </cfRule>
  </conditionalFormatting>
  <conditionalFormatting sqref="B128:B166">
    <cfRule type="cellIs" dxfId="1271" priority="2169" operator="equal">
      <formula>B127</formula>
    </cfRule>
  </conditionalFormatting>
  <conditionalFormatting sqref="B135">
    <cfRule type="cellIs" dxfId="1270" priority="2168" operator="equal">
      <formula>B134</formula>
    </cfRule>
  </conditionalFormatting>
  <conditionalFormatting sqref="B128:CC166">
    <cfRule type="expression" dxfId="1269" priority="2167">
      <formula>$B127="地区計"</formula>
    </cfRule>
  </conditionalFormatting>
  <conditionalFormatting sqref="CC128:CC166 BS128:BS166 BI128:BI166">
    <cfRule type="cellIs" dxfId="1268" priority="2163" operator="greaterThan">
      <formula>BH128</formula>
    </cfRule>
  </conditionalFormatting>
  <conditionalFormatting sqref="CD128:CD166">
    <cfRule type="expression" dxfId="1267" priority="2162">
      <formula>$B127="地区計"</formula>
    </cfRule>
  </conditionalFormatting>
  <conditionalFormatting sqref="K167">
    <cfRule type="cellIs" dxfId="1266" priority="2159" operator="greaterThan">
      <formula>J167</formula>
    </cfRule>
  </conditionalFormatting>
  <conditionalFormatting sqref="U167">
    <cfRule type="cellIs" dxfId="1265" priority="2158" operator="greaterThan">
      <formula>T167</formula>
    </cfRule>
  </conditionalFormatting>
  <conditionalFormatting sqref="AY167 AO167 AE167">
    <cfRule type="cellIs" dxfId="1264" priority="2157" operator="greaterThan">
      <formula>AD167</formula>
    </cfRule>
  </conditionalFormatting>
  <conditionalFormatting sqref="B167">
    <cfRule type="cellIs" dxfId="1263" priority="2161" operator="equal">
      <formula>B166</formula>
    </cfRule>
  </conditionalFormatting>
  <conditionalFormatting sqref="B167:CC167">
    <cfRule type="expression" dxfId="1262" priority="2160">
      <formula>$B166="地区計"</formula>
    </cfRule>
  </conditionalFormatting>
  <conditionalFormatting sqref="CC167 BS167 BI167">
    <cfRule type="cellIs" dxfId="1261" priority="2156" operator="greaterThan">
      <formula>BH167</formula>
    </cfRule>
  </conditionalFormatting>
  <conditionalFormatting sqref="CD167">
    <cfRule type="expression" dxfId="1260" priority="2155">
      <formula>$B166="地区計"</formula>
    </cfRule>
  </conditionalFormatting>
  <conditionalFormatting sqref="K48:K86">
    <cfRule type="cellIs" dxfId="1259" priority="2031" operator="greaterThan">
      <formula>J48</formula>
    </cfRule>
  </conditionalFormatting>
  <conditionalFormatting sqref="U48:U86">
    <cfRule type="cellIs" dxfId="1258" priority="2030" operator="greaterThan">
      <formula>T48</formula>
    </cfRule>
  </conditionalFormatting>
  <conditionalFormatting sqref="AY48:AY86 AO48:AO86 AE48:AE86">
    <cfRule type="cellIs" dxfId="1257" priority="2029" operator="greaterThan">
      <formula>AD48</formula>
    </cfRule>
  </conditionalFormatting>
  <conditionalFormatting sqref="B48:B86">
    <cfRule type="cellIs" dxfId="1256" priority="2034" operator="equal">
      <formula>B47</formula>
    </cfRule>
  </conditionalFormatting>
  <conditionalFormatting sqref="B55">
    <cfRule type="cellIs" dxfId="1255" priority="2033" operator="equal">
      <formula>B54</formula>
    </cfRule>
  </conditionalFormatting>
  <conditionalFormatting sqref="B48:CC86">
    <cfRule type="expression" dxfId="1254" priority="2032">
      <formula>$B47="地区計"</formula>
    </cfRule>
  </conditionalFormatting>
  <conditionalFormatting sqref="CC48:CC86 BS48:BS86 BI48:BI86">
    <cfRule type="cellIs" dxfId="1253" priority="2028" operator="greaterThan">
      <formula>BH48</formula>
    </cfRule>
  </conditionalFormatting>
  <conditionalFormatting sqref="CD48:CD86">
    <cfRule type="expression" dxfId="1252" priority="2027">
      <formula>$B47="地区計"</formula>
    </cfRule>
  </conditionalFormatting>
  <conditionalFormatting sqref="K87">
    <cfRule type="cellIs" dxfId="1251" priority="2024" operator="greaterThan">
      <formula>J87</formula>
    </cfRule>
  </conditionalFormatting>
  <conditionalFormatting sqref="U87">
    <cfRule type="cellIs" dxfId="1250" priority="2023" operator="greaterThan">
      <formula>T87</formula>
    </cfRule>
  </conditionalFormatting>
  <conditionalFormatting sqref="AY87 AO87 AE87">
    <cfRule type="cellIs" dxfId="1249" priority="2022" operator="greaterThan">
      <formula>AD87</formula>
    </cfRule>
  </conditionalFormatting>
  <conditionalFormatting sqref="B87">
    <cfRule type="cellIs" dxfId="1248" priority="2026" operator="equal">
      <formula>B86</formula>
    </cfRule>
  </conditionalFormatting>
  <conditionalFormatting sqref="B87:CC87">
    <cfRule type="expression" dxfId="1247" priority="2025">
      <formula>$B86="地区計"</formula>
    </cfRule>
  </conditionalFormatting>
  <conditionalFormatting sqref="CC87 BS87 BI87">
    <cfRule type="cellIs" dxfId="1246" priority="2021" operator="greaterThan">
      <formula>BH87</formula>
    </cfRule>
  </conditionalFormatting>
  <conditionalFormatting sqref="CD87">
    <cfRule type="expression" dxfId="1245" priority="2020">
      <formula>$B86="地区計"</formula>
    </cfRule>
  </conditionalFormatting>
  <conditionalFormatting sqref="K88:K126">
    <cfRule type="cellIs" dxfId="1244" priority="2016" operator="greaterThan">
      <formula>J88</formula>
    </cfRule>
  </conditionalFormatting>
  <conditionalFormatting sqref="U88:U126">
    <cfRule type="cellIs" dxfId="1243" priority="2015" operator="greaterThan">
      <formula>T88</formula>
    </cfRule>
  </conditionalFormatting>
  <conditionalFormatting sqref="AY88:AY126 AO88:AO126 AE88:AE126">
    <cfRule type="cellIs" dxfId="1242" priority="2014" operator="greaterThan">
      <formula>AD88</formula>
    </cfRule>
  </conditionalFormatting>
  <conditionalFormatting sqref="B88:B126">
    <cfRule type="cellIs" dxfId="1241" priority="2019" operator="equal">
      <formula>B87</formula>
    </cfRule>
  </conditionalFormatting>
  <conditionalFormatting sqref="B95">
    <cfRule type="cellIs" dxfId="1240" priority="2018" operator="equal">
      <formula>B94</formula>
    </cfRule>
  </conditionalFormatting>
  <conditionalFormatting sqref="B88:CC126">
    <cfRule type="expression" dxfId="1239" priority="2017">
      <formula>$B87="地区計"</formula>
    </cfRule>
  </conditionalFormatting>
  <conditionalFormatting sqref="CC88:CC126 BS88:BS126 BI88:BI126">
    <cfRule type="cellIs" dxfId="1238" priority="2013" operator="greaterThan">
      <formula>BH88</formula>
    </cfRule>
  </conditionalFormatting>
  <conditionalFormatting sqref="CD88:CD126">
    <cfRule type="expression" dxfId="1237" priority="2012">
      <formula>$B87="地区計"</formula>
    </cfRule>
  </conditionalFormatting>
  <conditionalFormatting sqref="K127">
    <cfRule type="cellIs" dxfId="1236" priority="2009" operator="greaterThan">
      <formula>J127</formula>
    </cfRule>
  </conditionalFormatting>
  <conditionalFormatting sqref="U127">
    <cfRule type="cellIs" dxfId="1235" priority="2008" operator="greaterThan">
      <formula>T127</formula>
    </cfRule>
  </conditionalFormatting>
  <conditionalFormatting sqref="AY127 AO127 AE127">
    <cfRule type="cellIs" dxfId="1234" priority="2007" operator="greaterThan">
      <formula>AD127</formula>
    </cfRule>
  </conditionalFormatting>
  <conditionalFormatting sqref="B127">
    <cfRule type="cellIs" dxfId="1233" priority="2011" operator="equal">
      <formula>B126</formula>
    </cfRule>
  </conditionalFormatting>
  <conditionalFormatting sqref="B127:CC127">
    <cfRule type="expression" dxfId="1232" priority="2010">
      <formula>$B126="地区計"</formula>
    </cfRule>
  </conditionalFormatting>
  <conditionalFormatting sqref="CC127 BS127 BI127">
    <cfRule type="cellIs" dxfId="1231" priority="2006" operator="greaterThan">
      <formula>BH127</formula>
    </cfRule>
  </conditionalFormatting>
  <conditionalFormatting sqref="CD127">
    <cfRule type="expression" dxfId="1230" priority="2005">
      <formula>$B126="地区計"</formula>
    </cfRule>
  </conditionalFormatting>
  <conditionalFormatting sqref="K128:K166">
    <cfRule type="cellIs" dxfId="1229" priority="2001" operator="greaterThan">
      <formula>J128</formula>
    </cfRule>
  </conditionalFormatting>
  <conditionalFormatting sqref="U128:U166">
    <cfRule type="cellIs" dxfId="1228" priority="2000" operator="greaterThan">
      <formula>T128</formula>
    </cfRule>
  </conditionalFormatting>
  <conditionalFormatting sqref="AY128:AY166 AO128:AO166 AE128:AE166">
    <cfRule type="cellIs" dxfId="1227" priority="1999" operator="greaterThan">
      <formula>AD128</formula>
    </cfRule>
  </conditionalFormatting>
  <conditionalFormatting sqref="B128:B166">
    <cfRule type="cellIs" dxfId="1226" priority="2004" operator="equal">
      <formula>B127</formula>
    </cfRule>
  </conditionalFormatting>
  <conditionalFormatting sqref="B135">
    <cfRule type="cellIs" dxfId="1225" priority="2003" operator="equal">
      <formula>B134</formula>
    </cfRule>
  </conditionalFormatting>
  <conditionalFormatting sqref="B128:CC166">
    <cfRule type="expression" dxfId="1224" priority="2002">
      <formula>$B127="地区計"</formula>
    </cfRule>
  </conditionalFormatting>
  <conditionalFormatting sqref="CC128:CC166 BS128:BS166 BI128:BI166">
    <cfRule type="cellIs" dxfId="1223" priority="1998" operator="greaterThan">
      <formula>BH128</formula>
    </cfRule>
  </conditionalFormatting>
  <conditionalFormatting sqref="CD128:CD166">
    <cfRule type="expression" dxfId="1222" priority="1997">
      <formula>$B127="地区計"</formula>
    </cfRule>
  </conditionalFormatting>
  <conditionalFormatting sqref="K167">
    <cfRule type="cellIs" dxfId="1221" priority="1994" operator="greaterThan">
      <formula>J167</formula>
    </cfRule>
  </conditionalFormatting>
  <conditionalFormatting sqref="U167">
    <cfRule type="cellIs" dxfId="1220" priority="1993" operator="greaterThan">
      <formula>T167</formula>
    </cfRule>
  </conditionalFormatting>
  <conditionalFormatting sqref="AY167 AO167 AE167">
    <cfRule type="cellIs" dxfId="1219" priority="1992" operator="greaterThan">
      <formula>AD167</formula>
    </cfRule>
  </conditionalFormatting>
  <conditionalFormatting sqref="B167">
    <cfRule type="cellIs" dxfId="1218" priority="1996" operator="equal">
      <formula>B166</formula>
    </cfRule>
  </conditionalFormatting>
  <conditionalFormatting sqref="B167:CC167">
    <cfRule type="expression" dxfId="1217" priority="1995">
      <formula>$B166="地区計"</formula>
    </cfRule>
  </conditionalFormatting>
  <conditionalFormatting sqref="CC167 BS167 BI167">
    <cfRule type="cellIs" dxfId="1216" priority="1991" operator="greaterThan">
      <formula>BH167</formula>
    </cfRule>
  </conditionalFormatting>
  <conditionalFormatting sqref="CD167">
    <cfRule type="expression" dxfId="1215" priority="1990">
      <formula>$B166="地区計"</formula>
    </cfRule>
  </conditionalFormatting>
  <conditionalFormatting sqref="K48:K86">
    <cfRule type="cellIs" dxfId="1214" priority="1866" operator="greaterThan">
      <formula>J48</formula>
    </cfRule>
  </conditionalFormatting>
  <conditionalFormatting sqref="U48:U86">
    <cfRule type="cellIs" dxfId="1213" priority="1865" operator="greaterThan">
      <formula>T48</formula>
    </cfRule>
  </conditionalFormatting>
  <conditionalFormatting sqref="AY48:AY86 AO48:AO86 AE48:AE86">
    <cfRule type="cellIs" dxfId="1212" priority="1864" operator="greaterThan">
      <formula>AD48</formula>
    </cfRule>
  </conditionalFormatting>
  <conditionalFormatting sqref="B48:B86">
    <cfRule type="cellIs" dxfId="1211" priority="1869" operator="equal">
      <formula>B47</formula>
    </cfRule>
  </conditionalFormatting>
  <conditionalFormatting sqref="B55">
    <cfRule type="cellIs" dxfId="1210" priority="1868" operator="equal">
      <formula>B54</formula>
    </cfRule>
  </conditionalFormatting>
  <conditionalFormatting sqref="B48:CC86">
    <cfRule type="expression" dxfId="1209" priority="1867">
      <formula>$B47="地区計"</formula>
    </cfRule>
  </conditionalFormatting>
  <conditionalFormatting sqref="CC48:CC86 BS48:BS86 BI48:BI86">
    <cfRule type="cellIs" dxfId="1208" priority="1863" operator="greaterThan">
      <formula>BH48</formula>
    </cfRule>
  </conditionalFormatting>
  <conditionalFormatting sqref="CD48:CD86">
    <cfRule type="expression" dxfId="1207" priority="1862">
      <formula>$B47="地区計"</formula>
    </cfRule>
  </conditionalFormatting>
  <conditionalFormatting sqref="K87">
    <cfRule type="cellIs" dxfId="1206" priority="1859" operator="greaterThan">
      <formula>J87</formula>
    </cfRule>
  </conditionalFormatting>
  <conditionalFormatting sqref="U87">
    <cfRule type="cellIs" dxfId="1205" priority="1858" operator="greaterThan">
      <formula>T87</formula>
    </cfRule>
  </conditionalFormatting>
  <conditionalFormatting sqref="AY87 AO87 AE87">
    <cfRule type="cellIs" dxfId="1204" priority="1857" operator="greaterThan">
      <formula>AD87</formula>
    </cfRule>
  </conditionalFormatting>
  <conditionalFormatting sqref="B87">
    <cfRule type="cellIs" dxfId="1203" priority="1861" operator="equal">
      <formula>B86</formula>
    </cfRule>
  </conditionalFormatting>
  <conditionalFormatting sqref="B87:CC87">
    <cfRule type="expression" dxfId="1202" priority="1860">
      <formula>$B86="地区計"</formula>
    </cfRule>
  </conditionalFormatting>
  <conditionalFormatting sqref="CC87 BS87 BI87">
    <cfRule type="cellIs" dxfId="1201" priority="1856" operator="greaterThan">
      <formula>BH87</formula>
    </cfRule>
  </conditionalFormatting>
  <conditionalFormatting sqref="CD87">
    <cfRule type="expression" dxfId="1200" priority="1855">
      <formula>$B86="地区計"</formula>
    </cfRule>
  </conditionalFormatting>
  <conditionalFormatting sqref="K88:K126">
    <cfRule type="cellIs" dxfId="1199" priority="1851" operator="greaterThan">
      <formula>J88</formula>
    </cfRule>
  </conditionalFormatting>
  <conditionalFormatting sqref="U88:U126">
    <cfRule type="cellIs" dxfId="1198" priority="1850" operator="greaterThan">
      <formula>T88</formula>
    </cfRule>
  </conditionalFormatting>
  <conditionalFormatting sqref="AY88:AY126 AO88:AO126 AE88:AE126">
    <cfRule type="cellIs" dxfId="1197" priority="1849" operator="greaterThan">
      <formula>AD88</formula>
    </cfRule>
  </conditionalFormatting>
  <conditionalFormatting sqref="B88:B126">
    <cfRule type="cellIs" dxfId="1196" priority="1854" operator="equal">
      <formula>B87</formula>
    </cfRule>
  </conditionalFormatting>
  <conditionalFormatting sqref="B95">
    <cfRule type="cellIs" dxfId="1195" priority="1853" operator="equal">
      <formula>B94</formula>
    </cfRule>
  </conditionalFormatting>
  <conditionalFormatting sqref="B88:CC126">
    <cfRule type="expression" dxfId="1194" priority="1852">
      <formula>$B87="地区計"</formula>
    </cfRule>
  </conditionalFormatting>
  <conditionalFormatting sqref="CC88:CC126 BS88:BS126 BI88:BI126">
    <cfRule type="cellIs" dxfId="1193" priority="1848" operator="greaterThan">
      <formula>BH88</formula>
    </cfRule>
  </conditionalFormatting>
  <conditionalFormatting sqref="CD88:CD126">
    <cfRule type="expression" dxfId="1192" priority="1847">
      <formula>$B87="地区計"</formula>
    </cfRule>
  </conditionalFormatting>
  <conditionalFormatting sqref="K127">
    <cfRule type="cellIs" dxfId="1191" priority="1844" operator="greaterThan">
      <formula>J127</formula>
    </cfRule>
  </conditionalFormatting>
  <conditionalFormatting sqref="U127">
    <cfRule type="cellIs" dxfId="1190" priority="1843" operator="greaterThan">
      <formula>T127</formula>
    </cfRule>
  </conditionalFormatting>
  <conditionalFormatting sqref="AY127 AO127 AE127">
    <cfRule type="cellIs" dxfId="1189" priority="1842" operator="greaterThan">
      <formula>AD127</formula>
    </cfRule>
  </conditionalFormatting>
  <conditionalFormatting sqref="B127">
    <cfRule type="cellIs" dxfId="1188" priority="1846" operator="equal">
      <formula>B126</formula>
    </cfRule>
  </conditionalFormatting>
  <conditionalFormatting sqref="B127:CC127">
    <cfRule type="expression" dxfId="1187" priority="1845">
      <formula>$B126="地区計"</formula>
    </cfRule>
  </conditionalFormatting>
  <conditionalFormatting sqref="CC127 BS127 BI127">
    <cfRule type="cellIs" dxfId="1186" priority="1841" operator="greaterThan">
      <formula>BH127</formula>
    </cfRule>
  </conditionalFormatting>
  <conditionalFormatting sqref="CD127">
    <cfRule type="expression" dxfId="1185" priority="1840">
      <formula>$B126="地区計"</formula>
    </cfRule>
  </conditionalFormatting>
  <conditionalFormatting sqref="K128:K166">
    <cfRule type="cellIs" dxfId="1184" priority="1836" operator="greaterThan">
      <formula>J128</formula>
    </cfRule>
  </conditionalFormatting>
  <conditionalFormatting sqref="U128:U166">
    <cfRule type="cellIs" dxfId="1183" priority="1835" operator="greaterThan">
      <formula>T128</formula>
    </cfRule>
  </conditionalFormatting>
  <conditionalFormatting sqref="AY128:AY166 AO128:AO166 AE128:AE166">
    <cfRule type="cellIs" dxfId="1182" priority="1834" operator="greaterThan">
      <formula>AD128</formula>
    </cfRule>
  </conditionalFormatting>
  <conditionalFormatting sqref="B128:B166">
    <cfRule type="cellIs" dxfId="1181" priority="1839" operator="equal">
      <formula>B127</formula>
    </cfRule>
  </conditionalFormatting>
  <conditionalFormatting sqref="B135">
    <cfRule type="cellIs" dxfId="1180" priority="1838" operator="equal">
      <formula>B134</formula>
    </cfRule>
  </conditionalFormatting>
  <conditionalFormatting sqref="B128:CC166">
    <cfRule type="expression" dxfId="1179" priority="1837">
      <formula>$B127="地区計"</formula>
    </cfRule>
  </conditionalFormatting>
  <conditionalFormatting sqref="CC128:CC166 BS128:BS166 BI128:BI166">
    <cfRule type="cellIs" dxfId="1178" priority="1833" operator="greaterThan">
      <formula>BH128</formula>
    </cfRule>
  </conditionalFormatting>
  <conditionalFormatting sqref="CD128:CD166">
    <cfRule type="expression" dxfId="1177" priority="1832">
      <formula>$B127="地区計"</formula>
    </cfRule>
  </conditionalFormatting>
  <conditionalFormatting sqref="K167">
    <cfRule type="cellIs" dxfId="1176" priority="1829" operator="greaterThan">
      <formula>J167</formula>
    </cfRule>
  </conditionalFormatting>
  <conditionalFormatting sqref="U167">
    <cfRule type="cellIs" dxfId="1175" priority="1828" operator="greaterThan">
      <formula>T167</formula>
    </cfRule>
  </conditionalFormatting>
  <conditionalFormatting sqref="AY167 AO167 AE167">
    <cfRule type="cellIs" dxfId="1174" priority="1827" operator="greaterThan">
      <formula>AD167</formula>
    </cfRule>
  </conditionalFormatting>
  <conditionalFormatting sqref="B167">
    <cfRule type="cellIs" dxfId="1173" priority="1831" operator="equal">
      <formula>B166</formula>
    </cfRule>
  </conditionalFormatting>
  <conditionalFormatting sqref="B167:CC167">
    <cfRule type="expression" dxfId="1172" priority="1830">
      <formula>$B166="地区計"</formula>
    </cfRule>
  </conditionalFormatting>
  <conditionalFormatting sqref="CC167 BS167 BI167">
    <cfRule type="cellIs" dxfId="1171" priority="1826" operator="greaterThan">
      <formula>BH167</formula>
    </cfRule>
  </conditionalFormatting>
  <conditionalFormatting sqref="CD167">
    <cfRule type="expression" dxfId="1170" priority="1825">
      <formula>$B166="地区計"</formula>
    </cfRule>
  </conditionalFormatting>
  <conditionalFormatting sqref="K48:K86">
    <cfRule type="cellIs" dxfId="1169" priority="1701" operator="greaterThan">
      <formula>J48</formula>
    </cfRule>
  </conditionalFormatting>
  <conditionalFormatting sqref="U48:U86">
    <cfRule type="cellIs" dxfId="1168" priority="1700" operator="greaterThan">
      <formula>T48</formula>
    </cfRule>
  </conditionalFormatting>
  <conditionalFormatting sqref="AY48:AY86 AO48:AO86 AE48:AE86">
    <cfRule type="cellIs" dxfId="1167" priority="1699" operator="greaterThan">
      <formula>AD48</formula>
    </cfRule>
  </conditionalFormatting>
  <conditionalFormatting sqref="B48:B86">
    <cfRule type="cellIs" dxfId="1166" priority="1704" operator="equal">
      <formula>B47</formula>
    </cfRule>
  </conditionalFormatting>
  <conditionalFormatting sqref="B55">
    <cfRule type="cellIs" dxfId="1165" priority="1703" operator="equal">
      <formula>B54</formula>
    </cfRule>
  </conditionalFormatting>
  <conditionalFormatting sqref="B48:CC86">
    <cfRule type="expression" dxfId="1164" priority="1702">
      <formula>$B47="地区計"</formula>
    </cfRule>
  </conditionalFormatting>
  <conditionalFormatting sqref="CC48:CC86 BS48:BS86 BI48:BI86">
    <cfRule type="cellIs" dxfId="1163" priority="1698" operator="greaterThan">
      <formula>BH48</formula>
    </cfRule>
  </conditionalFormatting>
  <conditionalFormatting sqref="CD48:CD86">
    <cfRule type="expression" dxfId="1162" priority="1697">
      <formula>$B47="地区計"</formula>
    </cfRule>
  </conditionalFormatting>
  <conditionalFormatting sqref="K87">
    <cfRule type="cellIs" dxfId="1161" priority="1694" operator="greaterThan">
      <formula>J87</formula>
    </cfRule>
  </conditionalFormatting>
  <conditionalFormatting sqref="U87">
    <cfRule type="cellIs" dxfId="1160" priority="1693" operator="greaterThan">
      <formula>T87</formula>
    </cfRule>
  </conditionalFormatting>
  <conditionalFormatting sqref="AY87 AO87 AE87">
    <cfRule type="cellIs" dxfId="1159" priority="1692" operator="greaterThan">
      <formula>AD87</formula>
    </cfRule>
  </conditionalFormatting>
  <conditionalFormatting sqref="B87">
    <cfRule type="cellIs" dxfId="1158" priority="1696" operator="equal">
      <formula>B86</formula>
    </cfRule>
  </conditionalFormatting>
  <conditionalFormatting sqref="B87:CC87">
    <cfRule type="expression" dxfId="1157" priority="1695">
      <formula>$B86="地区計"</formula>
    </cfRule>
  </conditionalFormatting>
  <conditionalFormatting sqref="CC87 BS87 BI87">
    <cfRule type="cellIs" dxfId="1156" priority="1691" operator="greaterThan">
      <formula>BH87</formula>
    </cfRule>
  </conditionalFormatting>
  <conditionalFormatting sqref="CD87">
    <cfRule type="expression" dxfId="1155" priority="1690">
      <formula>$B86="地区計"</formula>
    </cfRule>
  </conditionalFormatting>
  <conditionalFormatting sqref="K88:K126">
    <cfRule type="cellIs" dxfId="1154" priority="1686" operator="greaterThan">
      <formula>J88</formula>
    </cfRule>
  </conditionalFormatting>
  <conditionalFormatting sqref="U88:U126">
    <cfRule type="cellIs" dxfId="1153" priority="1685" operator="greaterThan">
      <formula>T88</formula>
    </cfRule>
  </conditionalFormatting>
  <conditionalFormatting sqref="AY88:AY126 AO88:AO126 AE88:AE126">
    <cfRule type="cellIs" dxfId="1152" priority="1684" operator="greaterThan">
      <formula>AD88</formula>
    </cfRule>
  </conditionalFormatting>
  <conditionalFormatting sqref="B88:B126">
    <cfRule type="cellIs" dxfId="1151" priority="1689" operator="equal">
      <formula>B87</formula>
    </cfRule>
  </conditionalFormatting>
  <conditionalFormatting sqref="B95">
    <cfRule type="cellIs" dxfId="1150" priority="1688" operator="equal">
      <formula>B94</formula>
    </cfRule>
  </conditionalFormatting>
  <conditionalFormatting sqref="B88:CC126">
    <cfRule type="expression" dxfId="1149" priority="1687">
      <formula>$B87="地区計"</formula>
    </cfRule>
  </conditionalFormatting>
  <conditionalFormatting sqref="CC88:CC126 BS88:BS126 BI88:BI126">
    <cfRule type="cellIs" dxfId="1148" priority="1683" operator="greaterThan">
      <formula>BH88</formula>
    </cfRule>
  </conditionalFormatting>
  <conditionalFormatting sqref="CD88:CD126">
    <cfRule type="expression" dxfId="1147" priority="1682">
      <formula>$B87="地区計"</formula>
    </cfRule>
  </conditionalFormatting>
  <conditionalFormatting sqref="K127">
    <cfRule type="cellIs" dxfId="1146" priority="1679" operator="greaterThan">
      <formula>J127</formula>
    </cfRule>
  </conditionalFormatting>
  <conditionalFormatting sqref="U127">
    <cfRule type="cellIs" dxfId="1145" priority="1678" operator="greaterThan">
      <formula>T127</formula>
    </cfRule>
  </conditionalFormatting>
  <conditionalFormatting sqref="AY127 AO127 AE127">
    <cfRule type="cellIs" dxfId="1144" priority="1677" operator="greaterThan">
      <formula>AD127</formula>
    </cfRule>
  </conditionalFormatting>
  <conditionalFormatting sqref="B127">
    <cfRule type="cellIs" dxfId="1143" priority="1681" operator="equal">
      <formula>B126</formula>
    </cfRule>
  </conditionalFormatting>
  <conditionalFormatting sqref="B127:CC127">
    <cfRule type="expression" dxfId="1142" priority="1680">
      <formula>$B126="地区計"</formula>
    </cfRule>
  </conditionalFormatting>
  <conditionalFormatting sqref="CC127 BS127 BI127">
    <cfRule type="cellIs" dxfId="1141" priority="1676" operator="greaterThan">
      <formula>BH127</formula>
    </cfRule>
  </conditionalFormatting>
  <conditionalFormatting sqref="CD127">
    <cfRule type="expression" dxfId="1140" priority="1675">
      <formula>$B126="地区計"</formula>
    </cfRule>
  </conditionalFormatting>
  <conditionalFormatting sqref="K128:K166">
    <cfRule type="cellIs" dxfId="1139" priority="1671" operator="greaterThan">
      <formula>J128</formula>
    </cfRule>
  </conditionalFormatting>
  <conditionalFormatting sqref="U128:U166">
    <cfRule type="cellIs" dxfId="1138" priority="1670" operator="greaterThan">
      <formula>T128</formula>
    </cfRule>
  </conditionalFormatting>
  <conditionalFormatting sqref="AY128:AY166 AO128:AO166 AE128:AE166">
    <cfRule type="cellIs" dxfId="1137" priority="1669" operator="greaterThan">
      <formula>AD128</formula>
    </cfRule>
  </conditionalFormatting>
  <conditionalFormatting sqref="B128:B166">
    <cfRule type="cellIs" dxfId="1136" priority="1674" operator="equal">
      <formula>B127</formula>
    </cfRule>
  </conditionalFormatting>
  <conditionalFormatting sqref="B135">
    <cfRule type="cellIs" dxfId="1135" priority="1673" operator="equal">
      <formula>B134</formula>
    </cfRule>
  </conditionalFormatting>
  <conditionalFormatting sqref="B128:CC166">
    <cfRule type="expression" dxfId="1134" priority="1672">
      <formula>$B127="地区計"</formula>
    </cfRule>
  </conditionalFormatting>
  <conditionalFormatting sqref="CC128:CC166 BS128:BS166 BI128:BI166">
    <cfRule type="cellIs" dxfId="1133" priority="1668" operator="greaterThan">
      <formula>BH128</formula>
    </cfRule>
  </conditionalFormatting>
  <conditionalFormatting sqref="CD128:CD166">
    <cfRule type="expression" dxfId="1132" priority="1667">
      <formula>$B127="地区計"</formula>
    </cfRule>
  </conditionalFormatting>
  <conditionalFormatting sqref="K167">
    <cfRule type="cellIs" dxfId="1131" priority="1664" operator="greaterThan">
      <formula>J167</formula>
    </cfRule>
  </conditionalFormatting>
  <conditionalFormatting sqref="U167">
    <cfRule type="cellIs" dxfId="1130" priority="1663" operator="greaterThan">
      <formula>T167</formula>
    </cfRule>
  </conditionalFormatting>
  <conditionalFormatting sqref="AY167 AO167 AE167">
    <cfRule type="cellIs" dxfId="1129" priority="1662" operator="greaterThan">
      <formula>AD167</formula>
    </cfRule>
  </conditionalFormatting>
  <conditionalFormatting sqref="B167">
    <cfRule type="cellIs" dxfId="1128" priority="1666" operator="equal">
      <formula>B166</formula>
    </cfRule>
  </conditionalFormatting>
  <conditionalFormatting sqref="B167:CC167">
    <cfRule type="expression" dxfId="1127" priority="1665">
      <formula>$B166="地区計"</formula>
    </cfRule>
  </conditionalFormatting>
  <conditionalFormatting sqref="CC167 BS167 BI167">
    <cfRule type="cellIs" dxfId="1126" priority="1661" operator="greaterThan">
      <formula>BH167</formula>
    </cfRule>
  </conditionalFormatting>
  <conditionalFormatting sqref="CD167">
    <cfRule type="expression" dxfId="1125" priority="1660">
      <formula>$B166="地区計"</formula>
    </cfRule>
  </conditionalFormatting>
  <conditionalFormatting sqref="K48:K86">
    <cfRule type="cellIs" dxfId="1124" priority="1536" operator="greaterThan">
      <formula>J48</formula>
    </cfRule>
  </conditionalFormatting>
  <conditionalFormatting sqref="U48:U86">
    <cfRule type="cellIs" dxfId="1123" priority="1535" operator="greaterThan">
      <formula>T48</formula>
    </cfRule>
  </conditionalFormatting>
  <conditionalFormatting sqref="AY48:AY86 AO48:AO86 AE48:AE86">
    <cfRule type="cellIs" dxfId="1122" priority="1534" operator="greaterThan">
      <formula>AD48</formula>
    </cfRule>
  </conditionalFormatting>
  <conditionalFormatting sqref="B48:B86">
    <cfRule type="cellIs" dxfId="1121" priority="1539" operator="equal">
      <formula>B47</formula>
    </cfRule>
  </conditionalFormatting>
  <conditionalFormatting sqref="B55">
    <cfRule type="cellIs" dxfId="1120" priority="1538" operator="equal">
      <formula>B54</formula>
    </cfRule>
  </conditionalFormatting>
  <conditionalFormatting sqref="B48:CC86">
    <cfRule type="expression" dxfId="1119" priority="1537">
      <formula>$B47="地区計"</formula>
    </cfRule>
  </conditionalFormatting>
  <conditionalFormatting sqref="CC48:CC86 BS48:BS86 BI48:BI86">
    <cfRule type="cellIs" dxfId="1118" priority="1533" operator="greaterThan">
      <formula>BH48</formula>
    </cfRule>
  </conditionalFormatting>
  <conditionalFormatting sqref="CD48:CD86">
    <cfRule type="expression" dxfId="1117" priority="1532">
      <formula>$B47="地区計"</formula>
    </cfRule>
  </conditionalFormatting>
  <conditionalFormatting sqref="K87">
    <cfRule type="cellIs" dxfId="1116" priority="1529" operator="greaterThan">
      <formula>J87</formula>
    </cfRule>
  </conditionalFormatting>
  <conditionalFormatting sqref="U87">
    <cfRule type="cellIs" dxfId="1115" priority="1528" operator="greaterThan">
      <formula>T87</formula>
    </cfRule>
  </conditionalFormatting>
  <conditionalFormatting sqref="AY87 AO87 AE87">
    <cfRule type="cellIs" dxfId="1114" priority="1527" operator="greaterThan">
      <formula>AD87</formula>
    </cfRule>
  </conditionalFormatting>
  <conditionalFormatting sqref="B87">
    <cfRule type="cellIs" dxfId="1113" priority="1531" operator="equal">
      <formula>B86</formula>
    </cfRule>
  </conditionalFormatting>
  <conditionalFormatting sqref="B87:CC87">
    <cfRule type="expression" dxfId="1112" priority="1530">
      <formula>$B86="地区計"</formula>
    </cfRule>
  </conditionalFormatting>
  <conditionalFormatting sqref="CC87 BS87 BI87">
    <cfRule type="cellIs" dxfId="1111" priority="1526" operator="greaterThan">
      <formula>BH87</formula>
    </cfRule>
  </conditionalFormatting>
  <conditionalFormatting sqref="CD87">
    <cfRule type="expression" dxfId="1110" priority="1525">
      <formula>$B86="地区計"</formula>
    </cfRule>
  </conditionalFormatting>
  <conditionalFormatting sqref="K88:K126">
    <cfRule type="cellIs" dxfId="1109" priority="1521" operator="greaterThan">
      <formula>J88</formula>
    </cfRule>
  </conditionalFormatting>
  <conditionalFormatting sqref="U88:U126">
    <cfRule type="cellIs" dxfId="1108" priority="1520" operator="greaterThan">
      <formula>T88</formula>
    </cfRule>
  </conditionalFormatting>
  <conditionalFormatting sqref="AY88:AY126 AO88:AO126 AE88:AE126">
    <cfRule type="cellIs" dxfId="1107" priority="1519" operator="greaterThan">
      <formula>AD88</formula>
    </cfRule>
  </conditionalFormatting>
  <conditionalFormatting sqref="B88:B126">
    <cfRule type="cellIs" dxfId="1106" priority="1524" operator="equal">
      <formula>B87</formula>
    </cfRule>
  </conditionalFormatting>
  <conditionalFormatting sqref="B95">
    <cfRule type="cellIs" dxfId="1105" priority="1523" operator="equal">
      <formula>B94</formula>
    </cfRule>
  </conditionalFormatting>
  <conditionalFormatting sqref="B88:CC126">
    <cfRule type="expression" dxfId="1104" priority="1522">
      <formula>$B87="地区計"</formula>
    </cfRule>
  </conditionalFormatting>
  <conditionalFormatting sqref="CC88:CC126 BS88:BS126 BI88:BI126">
    <cfRule type="cellIs" dxfId="1103" priority="1518" operator="greaterThan">
      <formula>BH88</formula>
    </cfRule>
  </conditionalFormatting>
  <conditionalFormatting sqref="CD88:CD126">
    <cfRule type="expression" dxfId="1102" priority="1517">
      <formula>$B87="地区計"</formula>
    </cfRule>
  </conditionalFormatting>
  <conditionalFormatting sqref="K127">
    <cfRule type="cellIs" dxfId="1101" priority="1514" operator="greaterThan">
      <formula>J127</formula>
    </cfRule>
  </conditionalFormatting>
  <conditionalFormatting sqref="U127">
    <cfRule type="cellIs" dxfId="1100" priority="1513" operator="greaterThan">
      <formula>T127</formula>
    </cfRule>
  </conditionalFormatting>
  <conditionalFormatting sqref="AY127 AO127 AE127">
    <cfRule type="cellIs" dxfId="1099" priority="1512" operator="greaterThan">
      <formula>AD127</formula>
    </cfRule>
  </conditionalFormatting>
  <conditionalFormatting sqref="B127">
    <cfRule type="cellIs" dxfId="1098" priority="1516" operator="equal">
      <formula>B126</formula>
    </cfRule>
  </conditionalFormatting>
  <conditionalFormatting sqref="B127:CC127">
    <cfRule type="expression" dxfId="1097" priority="1515">
      <formula>$B126="地区計"</formula>
    </cfRule>
  </conditionalFormatting>
  <conditionalFormatting sqref="CC127 BS127 BI127">
    <cfRule type="cellIs" dxfId="1096" priority="1511" operator="greaterThan">
      <formula>BH127</formula>
    </cfRule>
  </conditionalFormatting>
  <conditionalFormatting sqref="CD127">
    <cfRule type="expression" dxfId="1095" priority="1510">
      <formula>$B126="地区計"</formula>
    </cfRule>
  </conditionalFormatting>
  <conditionalFormatting sqref="K128:K166">
    <cfRule type="cellIs" dxfId="1094" priority="1506" operator="greaterThan">
      <formula>J128</formula>
    </cfRule>
  </conditionalFormatting>
  <conditionalFormatting sqref="U128:U166">
    <cfRule type="cellIs" dxfId="1093" priority="1505" operator="greaterThan">
      <formula>T128</formula>
    </cfRule>
  </conditionalFormatting>
  <conditionalFormatting sqref="AY128:AY166 AO128:AO166 AE128:AE166">
    <cfRule type="cellIs" dxfId="1092" priority="1504" operator="greaterThan">
      <formula>AD128</formula>
    </cfRule>
  </conditionalFormatting>
  <conditionalFormatting sqref="B128:B166">
    <cfRule type="cellIs" dxfId="1091" priority="1509" operator="equal">
      <formula>B127</formula>
    </cfRule>
  </conditionalFormatting>
  <conditionalFormatting sqref="B135">
    <cfRule type="cellIs" dxfId="1090" priority="1508" operator="equal">
      <formula>B134</formula>
    </cfRule>
  </conditionalFormatting>
  <conditionalFormatting sqref="B128:CC166">
    <cfRule type="expression" dxfId="1089" priority="1507">
      <formula>$B127="地区計"</formula>
    </cfRule>
  </conditionalFormatting>
  <conditionalFormatting sqref="CC128:CC166 BS128:BS166 BI128:BI166">
    <cfRule type="cellIs" dxfId="1088" priority="1503" operator="greaterThan">
      <formula>BH128</formula>
    </cfRule>
  </conditionalFormatting>
  <conditionalFormatting sqref="CD128:CD166">
    <cfRule type="expression" dxfId="1087" priority="1502">
      <formula>$B127="地区計"</formula>
    </cfRule>
  </conditionalFormatting>
  <conditionalFormatting sqref="K167">
    <cfRule type="cellIs" dxfId="1086" priority="1499" operator="greaterThan">
      <formula>J167</formula>
    </cfRule>
  </conditionalFormatting>
  <conditionalFormatting sqref="U167">
    <cfRule type="cellIs" dxfId="1085" priority="1498" operator="greaterThan">
      <formula>T167</formula>
    </cfRule>
  </conditionalFormatting>
  <conditionalFormatting sqref="AY167 AO167 AE167">
    <cfRule type="cellIs" dxfId="1084" priority="1497" operator="greaterThan">
      <formula>AD167</formula>
    </cfRule>
  </conditionalFormatting>
  <conditionalFormatting sqref="B167">
    <cfRule type="cellIs" dxfId="1083" priority="1501" operator="equal">
      <formula>B166</formula>
    </cfRule>
  </conditionalFormatting>
  <conditionalFormatting sqref="B167:CC167">
    <cfRule type="expression" dxfId="1082" priority="1500">
      <formula>$B166="地区計"</formula>
    </cfRule>
  </conditionalFormatting>
  <conditionalFormatting sqref="CC167 BS167 BI167">
    <cfRule type="cellIs" dxfId="1081" priority="1496" operator="greaterThan">
      <formula>BH167</formula>
    </cfRule>
  </conditionalFormatting>
  <conditionalFormatting sqref="CD167">
    <cfRule type="expression" dxfId="1080" priority="1495">
      <formula>$B166="地区計"</formula>
    </cfRule>
  </conditionalFormatting>
  <conditionalFormatting sqref="K48:K86">
    <cfRule type="cellIs" dxfId="1079" priority="1371" operator="greaterThan">
      <formula>J48</formula>
    </cfRule>
  </conditionalFormatting>
  <conditionalFormatting sqref="U48:U86">
    <cfRule type="cellIs" dxfId="1078" priority="1370" operator="greaterThan">
      <formula>T48</formula>
    </cfRule>
  </conditionalFormatting>
  <conditionalFormatting sqref="AY48:AY86 AO48:AO86 AE48:AE86">
    <cfRule type="cellIs" dxfId="1077" priority="1369" operator="greaterThan">
      <formula>AD48</formula>
    </cfRule>
  </conditionalFormatting>
  <conditionalFormatting sqref="B48:B86">
    <cfRule type="cellIs" dxfId="1076" priority="1374" operator="equal">
      <formula>B47</formula>
    </cfRule>
  </conditionalFormatting>
  <conditionalFormatting sqref="B55">
    <cfRule type="cellIs" dxfId="1075" priority="1373" operator="equal">
      <formula>B54</formula>
    </cfRule>
  </conditionalFormatting>
  <conditionalFormatting sqref="B48:CC86">
    <cfRule type="expression" dxfId="1074" priority="1372">
      <formula>$B47="地区計"</formula>
    </cfRule>
  </conditionalFormatting>
  <conditionalFormatting sqref="CC48:CC86 BS48:BS86 BI48:BI86">
    <cfRule type="cellIs" dxfId="1073" priority="1368" operator="greaterThan">
      <formula>BH48</formula>
    </cfRule>
  </conditionalFormatting>
  <conditionalFormatting sqref="CD48:CD86">
    <cfRule type="expression" dxfId="1072" priority="1367">
      <formula>$B47="地区計"</formula>
    </cfRule>
  </conditionalFormatting>
  <conditionalFormatting sqref="K87">
    <cfRule type="cellIs" dxfId="1071" priority="1364" operator="greaterThan">
      <formula>J87</formula>
    </cfRule>
  </conditionalFormatting>
  <conditionalFormatting sqref="U87">
    <cfRule type="cellIs" dxfId="1070" priority="1363" operator="greaterThan">
      <formula>T87</formula>
    </cfRule>
  </conditionalFormatting>
  <conditionalFormatting sqref="AY87 AO87 AE87">
    <cfRule type="cellIs" dxfId="1069" priority="1362" operator="greaterThan">
      <formula>AD87</formula>
    </cfRule>
  </conditionalFormatting>
  <conditionalFormatting sqref="B87">
    <cfRule type="cellIs" dxfId="1068" priority="1366" operator="equal">
      <formula>B86</formula>
    </cfRule>
  </conditionalFormatting>
  <conditionalFormatting sqref="B87:CC87">
    <cfRule type="expression" dxfId="1067" priority="1365">
      <formula>$B86="地区計"</formula>
    </cfRule>
  </conditionalFormatting>
  <conditionalFormatting sqref="CC87 BS87 BI87">
    <cfRule type="cellIs" dxfId="1066" priority="1361" operator="greaterThan">
      <formula>BH87</formula>
    </cfRule>
  </conditionalFormatting>
  <conditionalFormatting sqref="CD87">
    <cfRule type="expression" dxfId="1065" priority="1360">
      <formula>$B86="地区計"</formula>
    </cfRule>
  </conditionalFormatting>
  <conditionalFormatting sqref="K88:K126">
    <cfRule type="cellIs" dxfId="1064" priority="1356" operator="greaterThan">
      <formula>J88</formula>
    </cfRule>
  </conditionalFormatting>
  <conditionalFormatting sqref="U88:U126">
    <cfRule type="cellIs" dxfId="1063" priority="1355" operator="greaterThan">
      <formula>T88</formula>
    </cfRule>
  </conditionalFormatting>
  <conditionalFormatting sqref="AY88:AY126 AO88:AO126 AE88:AE126">
    <cfRule type="cellIs" dxfId="1062" priority="1354" operator="greaterThan">
      <formula>AD88</formula>
    </cfRule>
  </conditionalFormatting>
  <conditionalFormatting sqref="B88:B126">
    <cfRule type="cellIs" dxfId="1061" priority="1359" operator="equal">
      <formula>B87</formula>
    </cfRule>
  </conditionalFormatting>
  <conditionalFormatting sqref="B95">
    <cfRule type="cellIs" dxfId="1060" priority="1358" operator="equal">
      <formula>B94</formula>
    </cfRule>
  </conditionalFormatting>
  <conditionalFormatting sqref="B88:CC126">
    <cfRule type="expression" dxfId="1059" priority="1357">
      <formula>$B87="地区計"</formula>
    </cfRule>
  </conditionalFormatting>
  <conditionalFormatting sqref="CC88:CC126 BS88:BS126 BI88:BI126">
    <cfRule type="cellIs" dxfId="1058" priority="1353" operator="greaterThan">
      <formula>BH88</formula>
    </cfRule>
  </conditionalFormatting>
  <conditionalFormatting sqref="CD88:CD126">
    <cfRule type="expression" dxfId="1057" priority="1352">
      <formula>$B87="地区計"</formula>
    </cfRule>
  </conditionalFormatting>
  <conditionalFormatting sqref="K127">
    <cfRule type="cellIs" dxfId="1056" priority="1349" operator="greaterThan">
      <formula>J127</formula>
    </cfRule>
  </conditionalFormatting>
  <conditionalFormatting sqref="U127">
    <cfRule type="cellIs" dxfId="1055" priority="1348" operator="greaterThan">
      <formula>T127</formula>
    </cfRule>
  </conditionalFormatting>
  <conditionalFormatting sqref="AY127 AO127 AE127">
    <cfRule type="cellIs" dxfId="1054" priority="1347" operator="greaterThan">
      <formula>AD127</formula>
    </cfRule>
  </conditionalFormatting>
  <conditionalFormatting sqref="B127">
    <cfRule type="cellIs" dxfId="1053" priority="1351" operator="equal">
      <formula>B126</formula>
    </cfRule>
  </conditionalFormatting>
  <conditionalFormatting sqref="B127:CC127">
    <cfRule type="expression" dxfId="1052" priority="1350">
      <formula>$B126="地区計"</formula>
    </cfRule>
  </conditionalFormatting>
  <conditionalFormatting sqref="CC127 BS127 BI127">
    <cfRule type="cellIs" dxfId="1051" priority="1346" operator="greaterThan">
      <formula>BH127</formula>
    </cfRule>
  </conditionalFormatting>
  <conditionalFormatting sqref="CD127">
    <cfRule type="expression" dxfId="1050" priority="1345">
      <formula>$B126="地区計"</formula>
    </cfRule>
  </conditionalFormatting>
  <conditionalFormatting sqref="K128:K166">
    <cfRule type="cellIs" dxfId="1049" priority="1341" operator="greaterThan">
      <formula>J128</formula>
    </cfRule>
  </conditionalFormatting>
  <conditionalFormatting sqref="U128:U166">
    <cfRule type="cellIs" dxfId="1048" priority="1340" operator="greaterThan">
      <formula>T128</formula>
    </cfRule>
  </conditionalFormatting>
  <conditionalFormatting sqref="AY128:AY166 AO128:AO166 AE128:AE166">
    <cfRule type="cellIs" dxfId="1047" priority="1339" operator="greaterThan">
      <formula>AD128</formula>
    </cfRule>
  </conditionalFormatting>
  <conditionalFormatting sqref="B128:B166">
    <cfRule type="cellIs" dxfId="1046" priority="1344" operator="equal">
      <formula>B127</formula>
    </cfRule>
  </conditionalFormatting>
  <conditionalFormatting sqref="B135">
    <cfRule type="cellIs" dxfId="1045" priority="1343" operator="equal">
      <formula>B134</formula>
    </cfRule>
  </conditionalFormatting>
  <conditionalFormatting sqref="B128:CC166">
    <cfRule type="expression" dxfId="1044" priority="1342">
      <formula>$B127="地区計"</formula>
    </cfRule>
  </conditionalFormatting>
  <conditionalFormatting sqref="CC128:CC166 BS128:BS166 BI128:BI166">
    <cfRule type="cellIs" dxfId="1043" priority="1338" operator="greaterThan">
      <formula>BH128</formula>
    </cfRule>
  </conditionalFormatting>
  <conditionalFormatting sqref="CD128:CD166">
    <cfRule type="expression" dxfId="1042" priority="1337">
      <formula>$B127="地区計"</formula>
    </cfRule>
  </conditionalFormatting>
  <conditionalFormatting sqref="K167">
    <cfRule type="cellIs" dxfId="1041" priority="1334" operator="greaterThan">
      <formula>J167</formula>
    </cfRule>
  </conditionalFormatting>
  <conditionalFormatting sqref="U167">
    <cfRule type="cellIs" dxfId="1040" priority="1333" operator="greaterThan">
      <formula>T167</formula>
    </cfRule>
  </conditionalFormatting>
  <conditionalFormatting sqref="AY167 AO167 AE167">
    <cfRule type="cellIs" dxfId="1039" priority="1332" operator="greaterThan">
      <formula>AD167</formula>
    </cfRule>
  </conditionalFormatting>
  <conditionalFormatting sqref="B167">
    <cfRule type="cellIs" dxfId="1038" priority="1336" operator="equal">
      <formula>B166</formula>
    </cfRule>
  </conditionalFormatting>
  <conditionalFormatting sqref="B167:CC167">
    <cfRule type="expression" dxfId="1037" priority="1335">
      <formula>$B166="地区計"</formula>
    </cfRule>
  </conditionalFormatting>
  <conditionalFormatting sqref="CC167 BS167 BI167">
    <cfRule type="cellIs" dxfId="1036" priority="1331" operator="greaterThan">
      <formula>BH167</formula>
    </cfRule>
  </conditionalFormatting>
  <conditionalFormatting sqref="CD167">
    <cfRule type="expression" dxfId="1035" priority="1330">
      <formula>$B166="地区計"</formula>
    </cfRule>
  </conditionalFormatting>
  <conditionalFormatting sqref="K48:K86">
    <cfRule type="cellIs" dxfId="1034" priority="1206" operator="greaterThan">
      <formula>J48</formula>
    </cfRule>
  </conditionalFormatting>
  <conditionalFormatting sqref="U48:U86">
    <cfRule type="cellIs" dxfId="1033" priority="1205" operator="greaterThan">
      <formula>T48</formula>
    </cfRule>
  </conditionalFormatting>
  <conditionalFormatting sqref="AY48:AY86 AO48:AO86 AE48:AE86">
    <cfRule type="cellIs" dxfId="1032" priority="1204" operator="greaterThan">
      <formula>AD48</formula>
    </cfRule>
  </conditionalFormatting>
  <conditionalFormatting sqref="B48:B86">
    <cfRule type="cellIs" dxfId="1031" priority="1209" operator="equal">
      <formula>B47</formula>
    </cfRule>
  </conditionalFormatting>
  <conditionalFormatting sqref="B55">
    <cfRule type="cellIs" dxfId="1030" priority="1208" operator="equal">
      <formula>B54</formula>
    </cfRule>
  </conditionalFormatting>
  <conditionalFormatting sqref="B48:CC86">
    <cfRule type="expression" dxfId="1029" priority="1207">
      <formula>$B47="地区計"</formula>
    </cfRule>
  </conditionalFormatting>
  <conditionalFormatting sqref="CC48:CC86 BS48:BS86 BI48:BI86">
    <cfRule type="cellIs" dxfId="1028" priority="1203" operator="greaterThan">
      <formula>BH48</formula>
    </cfRule>
  </conditionalFormatting>
  <conditionalFormatting sqref="CD48:CD86">
    <cfRule type="expression" dxfId="1027" priority="1202">
      <formula>$B47="地区計"</formula>
    </cfRule>
  </conditionalFormatting>
  <conditionalFormatting sqref="K87">
    <cfRule type="cellIs" dxfId="1026" priority="1199" operator="greaterThan">
      <formula>J87</formula>
    </cfRule>
  </conditionalFormatting>
  <conditionalFormatting sqref="U87">
    <cfRule type="cellIs" dxfId="1025" priority="1198" operator="greaterThan">
      <formula>T87</formula>
    </cfRule>
  </conditionalFormatting>
  <conditionalFormatting sqref="AY87 AO87 AE87">
    <cfRule type="cellIs" dxfId="1024" priority="1197" operator="greaterThan">
      <formula>AD87</formula>
    </cfRule>
  </conditionalFormatting>
  <conditionalFormatting sqref="B87">
    <cfRule type="cellIs" dxfId="1023" priority="1201" operator="equal">
      <formula>B86</formula>
    </cfRule>
  </conditionalFormatting>
  <conditionalFormatting sqref="B87:CC87">
    <cfRule type="expression" dxfId="1022" priority="1200">
      <formula>$B86="地区計"</formula>
    </cfRule>
  </conditionalFormatting>
  <conditionalFormatting sqref="CC87 BS87 BI87">
    <cfRule type="cellIs" dxfId="1021" priority="1196" operator="greaterThan">
      <formula>BH87</formula>
    </cfRule>
  </conditionalFormatting>
  <conditionalFormatting sqref="CD87">
    <cfRule type="expression" dxfId="1020" priority="1195">
      <formula>$B86="地区計"</formula>
    </cfRule>
  </conditionalFormatting>
  <conditionalFormatting sqref="K88:K126">
    <cfRule type="cellIs" dxfId="1019" priority="1191" operator="greaterThan">
      <formula>J88</formula>
    </cfRule>
  </conditionalFormatting>
  <conditionalFormatting sqref="U88:U126">
    <cfRule type="cellIs" dxfId="1018" priority="1190" operator="greaterThan">
      <formula>T88</formula>
    </cfRule>
  </conditionalFormatting>
  <conditionalFormatting sqref="AY88:AY126 AO88:AO126 AE88:AE126">
    <cfRule type="cellIs" dxfId="1017" priority="1189" operator="greaterThan">
      <formula>AD88</formula>
    </cfRule>
  </conditionalFormatting>
  <conditionalFormatting sqref="B88:B126">
    <cfRule type="cellIs" dxfId="1016" priority="1194" operator="equal">
      <formula>B87</formula>
    </cfRule>
  </conditionalFormatting>
  <conditionalFormatting sqref="B95">
    <cfRule type="cellIs" dxfId="1015" priority="1193" operator="equal">
      <formula>B94</formula>
    </cfRule>
  </conditionalFormatting>
  <conditionalFormatting sqref="B88:CC126">
    <cfRule type="expression" dxfId="1014" priority="1192">
      <formula>$B87="地区計"</formula>
    </cfRule>
  </conditionalFormatting>
  <conditionalFormatting sqref="CC88:CC126 BS88:BS126 BI88:BI126">
    <cfRule type="cellIs" dxfId="1013" priority="1188" operator="greaterThan">
      <formula>BH88</formula>
    </cfRule>
  </conditionalFormatting>
  <conditionalFormatting sqref="CD88:CD126">
    <cfRule type="expression" dxfId="1012" priority="1187">
      <formula>$B87="地区計"</formula>
    </cfRule>
  </conditionalFormatting>
  <conditionalFormatting sqref="K127">
    <cfRule type="cellIs" dxfId="1011" priority="1184" operator="greaterThan">
      <formula>J127</formula>
    </cfRule>
  </conditionalFormatting>
  <conditionalFormatting sqref="U127">
    <cfRule type="cellIs" dxfId="1010" priority="1183" operator="greaterThan">
      <formula>T127</formula>
    </cfRule>
  </conditionalFormatting>
  <conditionalFormatting sqref="AY127 AO127 AE127">
    <cfRule type="cellIs" dxfId="1009" priority="1182" operator="greaterThan">
      <formula>AD127</formula>
    </cfRule>
  </conditionalFormatting>
  <conditionalFormatting sqref="B127">
    <cfRule type="cellIs" dxfId="1008" priority="1186" operator="equal">
      <formula>B126</formula>
    </cfRule>
  </conditionalFormatting>
  <conditionalFormatting sqref="B127:CC127">
    <cfRule type="expression" dxfId="1007" priority="1185">
      <formula>$B126="地区計"</formula>
    </cfRule>
  </conditionalFormatting>
  <conditionalFormatting sqref="CC127 BS127 BI127">
    <cfRule type="cellIs" dxfId="1006" priority="1181" operator="greaterThan">
      <formula>BH127</formula>
    </cfRule>
  </conditionalFormatting>
  <conditionalFormatting sqref="CD127">
    <cfRule type="expression" dxfId="1005" priority="1180">
      <formula>$B126="地区計"</formula>
    </cfRule>
  </conditionalFormatting>
  <conditionalFormatting sqref="K128:K166">
    <cfRule type="cellIs" dxfId="1004" priority="1176" operator="greaterThan">
      <formula>J128</formula>
    </cfRule>
  </conditionalFormatting>
  <conditionalFormatting sqref="U128:U166">
    <cfRule type="cellIs" dxfId="1003" priority="1175" operator="greaterThan">
      <formula>T128</formula>
    </cfRule>
  </conditionalFormatting>
  <conditionalFormatting sqref="AY128:AY166 AO128:AO166 AE128:AE166">
    <cfRule type="cellIs" dxfId="1002" priority="1174" operator="greaterThan">
      <formula>AD128</formula>
    </cfRule>
  </conditionalFormatting>
  <conditionalFormatting sqref="B128:B166">
    <cfRule type="cellIs" dxfId="1001" priority="1179" operator="equal">
      <formula>B127</formula>
    </cfRule>
  </conditionalFormatting>
  <conditionalFormatting sqref="B135">
    <cfRule type="cellIs" dxfId="1000" priority="1178" operator="equal">
      <formula>B134</formula>
    </cfRule>
  </conditionalFormatting>
  <conditionalFormatting sqref="B128:CC166">
    <cfRule type="expression" dxfId="999" priority="1177">
      <formula>$B127="地区計"</formula>
    </cfRule>
  </conditionalFormatting>
  <conditionalFormatting sqref="CC128:CC166 BS128:BS166 BI128:BI166">
    <cfRule type="cellIs" dxfId="998" priority="1173" operator="greaterThan">
      <formula>BH128</formula>
    </cfRule>
  </conditionalFormatting>
  <conditionalFormatting sqref="CD128:CD166">
    <cfRule type="expression" dxfId="997" priority="1172">
      <formula>$B127="地区計"</formula>
    </cfRule>
  </conditionalFormatting>
  <conditionalFormatting sqref="K167">
    <cfRule type="cellIs" dxfId="996" priority="1169" operator="greaterThan">
      <formula>J167</formula>
    </cfRule>
  </conditionalFormatting>
  <conditionalFormatting sqref="U167">
    <cfRule type="cellIs" dxfId="995" priority="1168" operator="greaterThan">
      <formula>T167</formula>
    </cfRule>
  </conditionalFormatting>
  <conditionalFormatting sqref="AY167 AO167 AE167">
    <cfRule type="cellIs" dxfId="994" priority="1167" operator="greaterThan">
      <formula>AD167</formula>
    </cfRule>
  </conditionalFormatting>
  <conditionalFormatting sqref="B167">
    <cfRule type="cellIs" dxfId="993" priority="1171" operator="equal">
      <formula>B166</formula>
    </cfRule>
  </conditionalFormatting>
  <conditionalFormatting sqref="B167:CC167">
    <cfRule type="expression" dxfId="992" priority="1170">
      <formula>$B166="地区計"</formula>
    </cfRule>
  </conditionalFormatting>
  <conditionalFormatting sqref="CC167 BS167 BI167">
    <cfRule type="cellIs" dxfId="991" priority="1166" operator="greaterThan">
      <formula>BH167</formula>
    </cfRule>
  </conditionalFormatting>
  <conditionalFormatting sqref="CD167">
    <cfRule type="expression" dxfId="990" priority="1165">
      <formula>$B166="地区計"</formula>
    </cfRule>
  </conditionalFormatting>
  <conditionalFormatting sqref="K48:K86">
    <cfRule type="cellIs" dxfId="989" priority="1017" operator="greaterThan">
      <formula>J48</formula>
    </cfRule>
  </conditionalFormatting>
  <conditionalFormatting sqref="U48:U86">
    <cfRule type="cellIs" dxfId="988" priority="1016" operator="greaterThan">
      <formula>T48</formula>
    </cfRule>
  </conditionalFormatting>
  <conditionalFormatting sqref="AY48:AY86 AO48:AO86 AE48:AE86">
    <cfRule type="cellIs" dxfId="987" priority="1015" operator="greaterThan">
      <formula>AD48</formula>
    </cfRule>
  </conditionalFormatting>
  <conditionalFormatting sqref="B48:B86">
    <cfRule type="cellIs" dxfId="986" priority="1020" operator="equal">
      <formula>B47</formula>
    </cfRule>
  </conditionalFormatting>
  <conditionalFormatting sqref="B55">
    <cfRule type="cellIs" dxfId="985" priority="1019" operator="equal">
      <formula>B54</formula>
    </cfRule>
  </conditionalFormatting>
  <conditionalFormatting sqref="B48:CC86">
    <cfRule type="expression" dxfId="984" priority="1018">
      <formula>$B47="地区計"</formula>
    </cfRule>
  </conditionalFormatting>
  <conditionalFormatting sqref="CC48:CC86 BS48:BS86 BI48:BI86">
    <cfRule type="cellIs" dxfId="983" priority="1014" operator="greaterThan">
      <formula>BH48</formula>
    </cfRule>
  </conditionalFormatting>
  <conditionalFormatting sqref="CD48:CD86">
    <cfRule type="expression" dxfId="982" priority="1013">
      <formula>$B47="地区計"</formula>
    </cfRule>
  </conditionalFormatting>
  <conditionalFormatting sqref="K87">
    <cfRule type="cellIs" dxfId="981" priority="1010" operator="greaterThan">
      <formula>J87</formula>
    </cfRule>
  </conditionalFormatting>
  <conditionalFormatting sqref="U87">
    <cfRule type="cellIs" dxfId="980" priority="1009" operator="greaterThan">
      <formula>T87</formula>
    </cfRule>
  </conditionalFormatting>
  <conditionalFormatting sqref="AY87 AO87 AE87">
    <cfRule type="cellIs" dxfId="979" priority="1008" operator="greaterThan">
      <formula>AD87</formula>
    </cfRule>
  </conditionalFormatting>
  <conditionalFormatting sqref="B87">
    <cfRule type="cellIs" dxfId="978" priority="1012" operator="equal">
      <formula>B86</formula>
    </cfRule>
  </conditionalFormatting>
  <conditionalFormatting sqref="B87:CC87">
    <cfRule type="expression" dxfId="977" priority="1011">
      <formula>$B86="地区計"</formula>
    </cfRule>
  </conditionalFormatting>
  <conditionalFormatting sqref="CC87 BS87 BI87">
    <cfRule type="cellIs" dxfId="976" priority="1007" operator="greaterThan">
      <formula>BH87</formula>
    </cfRule>
  </conditionalFormatting>
  <conditionalFormatting sqref="CD87">
    <cfRule type="expression" dxfId="975" priority="1006">
      <formula>$B86="地区計"</formula>
    </cfRule>
  </conditionalFormatting>
  <conditionalFormatting sqref="K48:K86">
    <cfRule type="cellIs" dxfId="974" priority="1002" operator="greaterThan">
      <formula>J48</formula>
    </cfRule>
  </conditionalFormatting>
  <conditionalFormatting sqref="U48:U86">
    <cfRule type="cellIs" dxfId="973" priority="1001" operator="greaterThan">
      <formula>T48</formula>
    </cfRule>
  </conditionalFormatting>
  <conditionalFormatting sqref="AY48:AY86 AO48:AO86 AE48:AE86">
    <cfRule type="cellIs" dxfId="972" priority="1000" operator="greaterThan">
      <formula>AD48</formula>
    </cfRule>
  </conditionalFormatting>
  <conditionalFormatting sqref="B48:B86">
    <cfRule type="cellIs" dxfId="971" priority="1005" operator="equal">
      <formula>B47</formula>
    </cfRule>
  </conditionalFormatting>
  <conditionalFormatting sqref="B55">
    <cfRule type="cellIs" dxfId="970" priority="1004" operator="equal">
      <formula>B54</formula>
    </cfRule>
  </conditionalFormatting>
  <conditionalFormatting sqref="B48:CC86">
    <cfRule type="expression" dxfId="969" priority="1003">
      <formula>$B47="地区計"</formula>
    </cfRule>
  </conditionalFormatting>
  <conditionalFormatting sqref="CC48:CC86 BS48:BS86 BI48:BI86">
    <cfRule type="cellIs" dxfId="968" priority="999" operator="greaterThan">
      <formula>BH48</formula>
    </cfRule>
  </conditionalFormatting>
  <conditionalFormatting sqref="CD48:CD86">
    <cfRule type="expression" dxfId="967" priority="998">
      <formula>$B47="地区計"</formula>
    </cfRule>
  </conditionalFormatting>
  <conditionalFormatting sqref="K87">
    <cfRule type="cellIs" dxfId="966" priority="995" operator="greaterThan">
      <formula>J87</formula>
    </cfRule>
  </conditionalFormatting>
  <conditionalFormatting sqref="U87">
    <cfRule type="cellIs" dxfId="965" priority="994" operator="greaterThan">
      <formula>T87</formula>
    </cfRule>
  </conditionalFormatting>
  <conditionalFormatting sqref="AY87 AO87 AE87">
    <cfRule type="cellIs" dxfId="964" priority="993" operator="greaterThan">
      <formula>AD87</formula>
    </cfRule>
  </conditionalFormatting>
  <conditionalFormatting sqref="B87">
    <cfRule type="cellIs" dxfId="963" priority="997" operator="equal">
      <formula>B86</formula>
    </cfRule>
  </conditionalFormatting>
  <conditionalFormatting sqref="B87:CC87">
    <cfRule type="expression" dxfId="962" priority="996">
      <formula>$B86="地区計"</formula>
    </cfRule>
  </conditionalFormatting>
  <conditionalFormatting sqref="CC87 BS87 BI87">
    <cfRule type="cellIs" dxfId="961" priority="992" operator="greaterThan">
      <formula>BH87</formula>
    </cfRule>
  </conditionalFormatting>
  <conditionalFormatting sqref="CD87">
    <cfRule type="expression" dxfId="960" priority="991">
      <formula>$B86="地区計"</formula>
    </cfRule>
  </conditionalFormatting>
  <conditionalFormatting sqref="K48:K86">
    <cfRule type="cellIs" dxfId="959" priority="987" operator="greaterThan">
      <formula>J48</formula>
    </cfRule>
  </conditionalFormatting>
  <conditionalFormatting sqref="U48:U86">
    <cfRule type="cellIs" dxfId="958" priority="986" operator="greaterThan">
      <formula>T48</formula>
    </cfRule>
  </conditionalFormatting>
  <conditionalFormatting sqref="AY48:AY86 AO48:AO86 AE48:AE86">
    <cfRule type="cellIs" dxfId="957" priority="985" operator="greaterThan">
      <formula>AD48</formula>
    </cfRule>
  </conditionalFormatting>
  <conditionalFormatting sqref="B48:B86">
    <cfRule type="cellIs" dxfId="956" priority="990" operator="equal">
      <formula>B47</formula>
    </cfRule>
  </conditionalFormatting>
  <conditionalFormatting sqref="B55">
    <cfRule type="cellIs" dxfId="955" priority="989" operator="equal">
      <formula>B54</formula>
    </cfRule>
  </conditionalFormatting>
  <conditionalFormatting sqref="B48:CC86">
    <cfRule type="expression" dxfId="954" priority="988">
      <formula>$B47="地区計"</formula>
    </cfRule>
  </conditionalFormatting>
  <conditionalFormatting sqref="CC48:CC86 BS48:BS86 BI48:BI86">
    <cfRule type="cellIs" dxfId="953" priority="984" operator="greaterThan">
      <formula>BH48</formula>
    </cfRule>
  </conditionalFormatting>
  <conditionalFormatting sqref="CD48:CD86">
    <cfRule type="expression" dxfId="952" priority="983">
      <formula>$B47="地区計"</formula>
    </cfRule>
  </conditionalFormatting>
  <conditionalFormatting sqref="K87">
    <cfRule type="cellIs" dxfId="951" priority="980" operator="greaterThan">
      <formula>J87</formula>
    </cfRule>
  </conditionalFormatting>
  <conditionalFormatting sqref="U87">
    <cfRule type="cellIs" dxfId="950" priority="979" operator="greaterThan">
      <formula>T87</formula>
    </cfRule>
  </conditionalFormatting>
  <conditionalFormatting sqref="AY87 AO87 AE87">
    <cfRule type="cellIs" dxfId="949" priority="978" operator="greaterThan">
      <formula>AD87</formula>
    </cfRule>
  </conditionalFormatting>
  <conditionalFormatting sqref="B87">
    <cfRule type="cellIs" dxfId="948" priority="982" operator="equal">
      <formula>B86</formula>
    </cfRule>
  </conditionalFormatting>
  <conditionalFormatting sqref="B87:CC87">
    <cfRule type="expression" dxfId="947" priority="981">
      <formula>$B86="地区計"</formula>
    </cfRule>
  </conditionalFormatting>
  <conditionalFormatting sqref="CC87 BS87 BI87">
    <cfRule type="cellIs" dxfId="946" priority="977" operator="greaterThan">
      <formula>BH87</formula>
    </cfRule>
  </conditionalFormatting>
  <conditionalFormatting sqref="CD87">
    <cfRule type="expression" dxfId="945" priority="976">
      <formula>$B86="地区計"</formula>
    </cfRule>
  </conditionalFormatting>
  <conditionalFormatting sqref="K88:K126">
    <cfRule type="cellIs" dxfId="944" priority="972" operator="greaterThan">
      <formula>J88</formula>
    </cfRule>
  </conditionalFormatting>
  <conditionalFormatting sqref="U88:U126">
    <cfRule type="cellIs" dxfId="943" priority="971" operator="greaterThan">
      <formula>T88</formula>
    </cfRule>
  </conditionalFormatting>
  <conditionalFormatting sqref="AY88:AY126 AO88:AO126 AE88:AE126">
    <cfRule type="cellIs" dxfId="942" priority="970" operator="greaterThan">
      <formula>AD88</formula>
    </cfRule>
  </conditionalFormatting>
  <conditionalFormatting sqref="B88:B126">
    <cfRule type="cellIs" dxfId="941" priority="975" operator="equal">
      <formula>B87</formula>
    </cfRule>
  </conditionalFormatting>
  <conditionalFormatting sqref="B95">
    <cfRule type="cellIs" dxfId="940" priority="974" operator="equal">
      <formula>B94</formula>
    </cfRule>
  </conditionalFormatting>
  <conditionalFormatting sqref="B88:CC126">
    <cfRule type="expression" dxfId="939" priority="973">
      <formula>$B87="地区計"</formula>
    </cfRule>
  </conditionalFormatting>
  <conditionalFormatting sqref="CC88:CC126 BS88:BS126 BI88:BI126">
    <cfRule type="cellIs" dxfId="938" priority="969" operator="greaterThan">
      <formula>BH88</formula>
    </cfRule>
  </conditionalFormatting>
  <conditionalFormatting sqref="CD88:CD126">
    <cfRule type="expression" dxfId="937" priority="968">
      <formula>$B87="地区計"</formula>
    </cfRule>
  </conditionalFormatting>
  <conditionalFormatting sqref="K127">
    <cfRule type="cellIs" dxfId="936" priority="965" operator="greaterThan">
      <formula>J127</formula>
    </cfRule>
  </conditionalFormatting>
  <conditionalFormatting sqref="U127">
    <cfRule type="cellIs" dxfId="935" priority="964" operator="greaterThan">
      <formula>T127</formula>
    </cfRule>
  </conditionalFormatting>
  <conditionalFormatting sqref="AY127 AO127 AE127">
    <cfRule type="cellIs" dxfId="934" priority="963" operator="greaterThan">
      <formula>AD127</formula>
    </cfRule>
  </conditionalFormatting>
  <conditionalFormatting sqref="B127">
    <cfRule type="cellIs" dxfId="933" priority="967" operator="equal">
      <formula>B126</formula>
    </cfRule>
  </conditionalFormatting>
  <conditionalFormatting sqref="B127:CC127">
    <cfRule type="expression" dxfId="932" priority="966">
      <formula>$B126="地区計"</formula>
    </cfRule>
  </conditionalFormatting>
  <conditionalFormatting sqref="CC127 BS127 BI127">
    <cfRule type="cellIs" dxfId="931" priority="962" operator="greaterThan">
      <formula>BH127</formula>
    </cfRule>
  </conditionalFormatting>
  <conditionalFormatting sqref="CD127">
    <cfRule type="expression" dxfId="930" priority="961">
      <formula>$B126="地区計"</formula>
    </cfRule>
  </conditionalFormatting>
  <conditionalFormatting sqref="K48:K86">
    <cfRule type="cellIs" dxfId="929" priority="957" operator="greaterThan">
      <formula>J48</formula>
    </cfRule>
  </conditionalFormatting>
  <conditionalFormatting sqref="U48:U86">
    <cfRule type="cellIs" dxfId="928" priority="956" operator="greaterThan">
      <formula>T48</formula>
    </cfRule>
  </conditionalFormatting>
  <conditionalFormatting sqref="AY48:AY86 AO48:AO86 AE48:AE86">
    <cfRule type="cellIs" dxfId="927" priority="955" operator="greaterThan">
      <formula>AD48</formula>
    </cfRule>
  </conditionalFormatting>
  <conditionalFormatting sqref="B48:B86">
    <cfRule type="cellIs" dxfId="926" priority="960" operator="equal">
      <formula>B47</formula>
    </cfRule>
  </conditionalFormatting>
  <conditionalFormatting sqref="B55">
    <cfRule type="cellIs" dxfId="925" priority="959" operator="equal">
      <formula>B54</formula>
    </cfRule>
  </conditionalFormatting>
  <conditionalFormatting sqref="B48:CC86">
    <cfRule type="expression" dxfId="924" priority="958">
      <formula>$B47="地区計"</formula>
    </cfRule>
  </conditionalFormatting>
  <conditionalFormatting sqref="CC48:CC86 BS48:BS86 BI48:BI86">
    <cfRule type="cellIs" dxfId="923" priority="954" operator="greaterThan">
      <formula>BH48</formula>
    </cfRule>
  </conditionalFormatting>
  <conditionalFormatting sqref="CD48:CD86">
    <cfRule type="expression" dxfId="922" priority="953">
      <formula>$B47="地区計"</formula>
    </cfRule>
  </conditionalFormatting>
  <conditionalFormatting sqref="K87">
    <cfRule type="cellIs" dxfId="921" priority="950" operator="greaterThan">
      <formula>J87</formula>
    </cfRule>
  </conditionalFormatting>
  <conditionalFormatting sqref="U87">
    <cfRule type="cellIs" dxfId="920" priority="949" operator="greaterThan">
      <formula>T87</formula>
    </cfRule>
  </conditionalFormatting>
  <conditionalFormatting sqref="AY87 AO87 AE87">
    <cfRule type="cellIs" dxfId="919" priority="948" operator="greaterThan">
      <formula>AD87</formula>
    </cfRule>
  </conditionalFormatting>
  <conditionalFormatting sqref="B87">
    <cfRule type="cellIs" dxfId="918" priority="952" operator="equal">
      <formula>B86</formula>
    </cfRule>
  </conditionalFormatting>
  <conditionalFormatting sqref="B87:CC87">
    <cfRule type="expression" dxfId="917" priority="951">
      <formula>$B86="地区計"</formula>
    </cfRule>
  </conditionalFormatting>
  <conditionalFormatting sqref="CC87 BS87 BI87">
    <cfRule type="cellIs" dxfId="916" priority="947" operator="greaterThan">
      <formula>BH87</formula>
    </cfRule>
  </conditionalFormatting>
  <conditionalFormatting sqref="CD87">
    <cfRule type="expression" dxfId="915" priority="946">
      <formula>$B86="地区計"</formula>
    </cfRule>
  </conditionalFormatting>
  <conditionalFormatting sqref="K88:K126">
    <cfRule type="cellIs" dxfId="914" priority="942" operator="greaterThan">
      <formula>J88</formula>
    </cfRule>
  </conditionalFormatting>
  <conditionalFormatting sqref="U88:U126">
    <cfRule type="cellIs" dxfId="913" priority="941" operator="greaterThan">
      <formula>T88</formula>
    </cfRule>
  </conditionalFormatting>
  <conditionalFormatting sqref="AY88:AY126 AO88:AO126 AE88:AE126">
    <cfRule type="cellIs" dxfId="912" priority="940" operator="greaterThan">
      <formula>AD88</formula>
    </cfRule>
  </conditionalFormatting>
  <conditionalFormatting sqref="B88:B126">
    <cfRule type="cellIs" dxfId="911" priority="945" operator="equal">
      <formula>B87</formula>
    </cfRule>
  </conditionalFormatting>
  <conditionalFormatting sqref="B95">
    <cfRule type="cellIs" dxfId="910" priority="944" operator="equal">
      <formula>B94</formula>
    </cfRule>
  </conditionalFormatting>
  <conditionalFormatting sqref="B88:CC126">
    <cfRule type="expression" dxfId="909" priority="943">
      <formula>$B87="地区計"</formula>
    </cfRule>
  </conditionalFormatting>
  <conditionalFormatting sqref="CC88:CC126 BS88:BS126 BI88:BI126">
    <cfRule type="cellIs" dxfId="908" priority="939" operator="greaterThan">
      <formula>BH88</formula>
    </cfRule>
  </conditionalFormatting>
  <conditionalFormatting sqref="CD88:CD126">
    <cfRule type="expression" dxfId="907" priority="938">
      <formula>$B87="地区計"</formula>
    </cfRule>
  </conditionalFormatting>
  <conditionalFormatting sqref="K127">
    <cfRule type="cellIs" dxfId="906" priority="935" operator="greaterThan">
      <formula>J127</formula>
    </cfRule>
  </conditionalFormatting>
  <conditionalFormatting sqref="U127">
    <cfRule type="cellIs" dxfId="905" priority="934" operator="greaterThan">
      <formula>T127</formula>
    </cfRule>
  </conditionalFormatting>
  <conditionalFormatting sqref="AY127 AO127 AE127">
    <cfRule type="cellIs" dxfId="904" priority="933" operator="greaterThan">
      <formula>AD127</formula>
    </cfRule>
  </conditionalFormatting>
  <conditionalFormatting sqref="B127">
    <cfRule type="cellIs" dxfId="903" priority="937" operator="equal">
      <formula>B126</formula>
    </cfRule>
  </conditionalFormatting>
  <conditionalFormatting sqref="B127:CC127">
    <cfRule type="expression" dxfId="902" priority="936">
      <formula>$B126="地区計"</formula>
    </cfRule>
  </conditionalFormatting>
  <conditionalFormatting sqref="CC127 BS127 BI127">
    <cfRule type="cellIs" dxfId="901" priority="932" operator="greaterThan">
      <formula>BH127</formula>
    </cfRule>
  </conditionalFormatting>
  <conditionalFormatting sqref="CD127">
    <cfRule type="expression" dxfId="900" priority="931">
      <formula>$B126="地区計"</formula>
    </cfRule>
  </conditionalFormatting>
  <conditionalFormatting sqref="K48:K86">
    <cfRule type="cellIs" dxfId="899" priority="927" operator="greaterThan">
      <formula>J48</formula>
    </cfRule>
  </conditionalFormatting>
  <conditionalFormatting sqref="U48:U86">
    <cfRule type="cellIs" dxfId="898" priority="926" operator="greaterThan">
      <formula>T48</formula>
    </cfRule>
  </conditionalFormatting>
  <conditionalFormatting sqref="AY48:AY86 AO48:AO86 AE48:AE86">
    <cfRule type="cellIs" dxfId="897" priority="925" operator="greaterThan">
      <formula>AD48</formula>
    </cfRule>
  </conditionalFormatting>
  <conditionalFormatting sqref="B48:B86">
    <cfRule type="cellIs" dxfId="896" priority="930" operator="equal">
      <formula>B47</formula>
    </cfRule>
  </conditionalFormatting>
  <conditionalFormatting sqref="B55">
    <cfRule type="cellIs" dxfId="895" priority="929" operator="equal">
      <formula>B54</formula>
    </cfRule>
  </conditionalFormatting>
  <conditionalFormatting sqref="B48:CC86">
    <cfRule type="expression" dxfId="894" priority="928">
      <formula>$B47="地区計"</formula>
    </cfRule>
  </conditionalFormatting>
  <conditionalFormatting sqref="CC48:CC86 BS48:BS86 BI48:BI86">
    <cfRule type="cellIs" dxfId="893" priority="924" operator="greaterThan">
      <formula>BH48</formula>
    </cfRule>
  </conditionalFormatting>
  <conditionalFormatting sqref="CD48:CD86">
    <cfRule type="expression" dxfId="892" priority="923">
      <formula>$B47="地区計"</formula>
    </cfRule>
  </conditionalFormatting>
  <conditionalFormatting sqref="K87">
    <cfRule type="cellIs" dxfId="891" priority="920" operator="greaterThan">
      <formula>J87</formula>
    </cfRule>
  </conditionalFormatting>
  <conditionalFormatting sqref="U87">
    <cfRule type="cellIs" dxfId="890" priority="919" operator="greaterThan">
      <formula>T87</formula>
    </cfRule>
  </conditionalFormatting>
  <conditionalFormatting sqref="AY87 AO87 AE87">
    <cfRule type="cellIs" dxfId="889" priority="918" operator="greaterThan">
      <formula>AD87</formula>
    </cfRule>
  </conditionalFormatting>
  <conditionalFormatting sqref="B87">
    <cfRule type="cellIs" dxfId="888" priority="922" operator="equal">
      <formula>B86</formula>
    </cfRule>
  </conditionalFormatting>
  <conditionalFormatting sqref="B87:CC87">
    <cfRule type="expression" dxfId="887" priority="921">
      <formula>$B86="地区計"</formula>
    </cfRule>
  </conditionalFormatting>
  <conditionalFormatting sqref="CC87 BS87 BI87">
    <cfRule type="cellIs" dxfId="886" priority="917" operator="greaterThan">
      <formula>BH87</formula>
    </cfRule>
  </conditionalFormatting>
  <conditionalFormatting sqref="CD87">
    <cfRule type="expression" dxfId="885" priority="916">
      <formula>$B86="地区計"</formula>
    </cfRule>
  </conditionalFormatting>
  <conditionalFormatting sqref="K88:K126">
    <cfRule type="cellIs" dxfId="884" priority="912" operator="greaterThan">
      <formula>J88</formula>
    </cfRule>
  </conditionalFormatting>
  <conditionalFormatting sqref="U88:U126">
    <cfRule type="cellIs" dxfId="883" priority="911" operator="greaterThan">
      <formula>T88</formula>
    </cfRule>
  </conditionalFormatting>
  <conditionalFormatting sqref="AY88:AY126 AO88:AO126 AE88:AE126">
    <cfRule type="cellIs" dxfId="882" priority="910" operator="greaterThan">
      <formula>AD88</formula>
    </cfRule>
  </conditionalFormatting>
  <conditionalFormatting sqref="B88:B126">
    <cfRule type="cellIs" dxfId="881" priority="915" operator="equal">
      <formula>B87</formula>
    </cfRule>
  </conditionalFormatting>
  <conditionalFormatting sqref="B95">
    <cfRule type="cellIs" dxfId="880" priority="914" operator="equal">
      <formula>B94</formula>
    </cfRule>
  </conditionalFormatting>
  <conditionalFormatting sqref="B88:CC126">
    <cfRule type="expression" dxfId="879" priority="913">
      <formula>$B87="地区計"</formula>
    </cfRule>
  </conditionalFormatting>
  <conditionalFormatting sqref="CC88:CC126 BS88:BS126 BI88:BI126">
    <cfRule type="cellIs" dxfId="878" priority="909" operator="greaterThan">
      <formula>BH88</formula>
    </cfRule>
  </conditionalFormatting>
  <conditionalFormatting sqref="CD88:CD126">
    <cfRule type="expression" dxfId="877" priority="908">
      <formula>$B87="地区計"</formula>
    </cfRule>
  </conditionalFormatting>
  <conditionalFormatting sqref="K127">
    <cfRule type="cellIs" dxfId="876" priority="905" operator="greaterThan">
      <formula>J127</formula>
    </cfRule>
  </conditionalFormatting>
  <conditionalFormatting sqref="U127">
    <cfRule type="cellIs" dxfId="875" priority="904" operator="greaterThan">
      <formula>T127</formula>
    </cfRule>
  </conditionalFormatting>
  <conditionalFormatting sqref="AY127 AO127 AE127">
    <cfRule type="cellIs" dxfId="874" priority="903" operator="greaterThan">
      <formula>AD127</formula>
    </cfRule>
  </conditionalFormatting>
  <conditionalFormatting sqref="B127">
    <cfRule type="cellIs" dxfId="873" priority="907" operator="equal">
      <formula>B126</formula>
    </cfRule>
  </conditionalFormatting>
  <conditionalFormatting sqref="B127:CC127">
    <cfRule type="expression" dxfId="872" priority="906">
      <formula>$B126="地区計"</formula>
    </cfRule>
  </conditionalFormatting>
  <conditionalFormatting sqref="CC127 BS127 BI127">
    <cfRule type="cellIs" dxfId="871" priority="902" operator="greaterThan">
      <formula>BH127</formula>
    </cfRule>
  </conditionalFormatting>
  <conditionalFormatting sqref="CD127">
    <cfRule type="expression" dxfId="870" priority="901">
      <formula>$B126="地区計"</formula>
    </cfRule>
  </conditionalFormatting>
  <conditionalFormatting sqref="K128:K166">
    <cfRule type="cellIs" dxfId="869" priority="897" operator="greaterThan">
      <formula>J128</formula>
    </cfRule>
  </conditionalFormatting>
  <conditionalFormatting sqref="U128:U166">
    <cfRule type="cellIs" dxfId="868" priority="896" operator="greaterThan">
      <formula>T128</formula>
    </cfRule>
  </conditionalFormatting>
  <conditionalFormatting sqref="AY128:AY166 AO128:AO166 AE128:AE166">
    <cfRule type="cellIs" dxfId="867" priority="895" operator="greaterThan">
      <formula>AD128</formula>
    </cfRule>
  </conditionalFormatting>
  <conditionalFormatting sqref="B128:B166">
    <cfRule type="cellIs" dxfId="866" priority="900" operator="equal">
      <formula>B127</formula>
    </cfRule>
  </conditionalFormatting>
  <conditionalFormatting sqref="B135">
    <cfRule type="cellIs" dxfId="865" priority="899" operator="equal">
      <formula>B134</formula>
    </cfRule>
  </conditionalFormatting>
  <conditionalFormatting sqref="B128:CC166">
    <cfRule type="expression" dxfId="864" priority="898">
      <formula>$B127="地区計"</formula>
    </cfRule>
  </conditionalFormatting>
  <conditionalFormatting sqref="CC128:CC166 BS128:BS166 BI128:BI166">
    <cfRule type="cellIs" dxfId="863" priority="894" operator="greaterThan">
      <formula>BH128</formula>
    </cfRule>
  </conditionalFormatting>
  <conditionalFormatting sqref="CD128:CD166">
    <cfRule type="expression" dxfId="862" priority="893">
      <formula>$B127="地区計"</formula>
    </cfRule>
  </conditionalFormatting>
  <conditionalFormatting sqref="K167">
    <cfRule type="cellIs" dxfId="861" priority="890" operator="greaterThan">
      <formula>J167</formula>
    </cfRule>
  </conditionalFormatting>
  <conditionalFormatting sqref="U167">
    <cfRule type="cellIs" dxfId="860" priority="889" operator="greaterThan">
      <formula>T167</formula>
    </cfRule>
  </conditionalFormatting>
  <conditionalFormatting sqref="AY167 AO167 AE167">
    <cfRule type="cellIs" dxfId="859" priority="888" operator="greaterThan">
      <formula>AD167</formula>
    </cfRule>
  </conditionalFormatting>
  <conditionalFormatting sqref="B167">
    <cfRule type="cellIs" dxfId="858" priority="892" operator="equal">
      <formula>B166</formula>
    </cfRule>
  </conditionalFormatting>
  <conditionalFormatting sqref="B167:CC167">
    <cfRule type="expression" dxfId="857" priority="891">
      <formula>$B166="地区計"</formula>
    </cfRule>
  </conditionalFormatting>
  <conditionalFormatting sqref="CC167 BS167 BI167">
    <cfRule type="cellIs" dxfId="856" priority="887" operator="greaterThan">
      <formula>BH167</formula>
    </cfRule>
  </conditionalFormatting>
  <conditionalFormatting sqref="CD167">
    <cfRule type="expression" dxfId="855" priority="886">
      <formula>$B166="地区計"</formula>
    </cfRule>
  </conditionalFormatting>
  <conditionalFormatting sqref="K48:K86">
    <cfRule type="cellIs" dxfId="854" priority="882" operator="greaterThan">
      <formula>J48</formula>
    </cfRule>
  </conditionalFormatting>
  <conditionalFormatting sqref="U48:U86">
    <cfRule type="cellIs" dxfId="853" priority="881" operator="greaterThan">
      <formula>T48</formula>
    </cfRule>
  </conditionalFormatting>
  <conditionalFormatting sqref="AY48:AY86 AO48:AO86 AE48:AE86">
    <cfRule type="cellIs" dxfId="852" priority="880" operator="greaterThan">
      <formula>AD48</formula>
    </cfRule>
  </conditionalFormatting>
  <conditionalFormatting sqref="B48:B86">
    <cfRule type="cellIs" dxfId="851" priority="885" operator="equal">
      <formula>B47</formula>
    </cfRule>
  </conditionalFormatting>
  <conditionalFormatting sqref="B55">
    <cfRule type="cellIs" dxfId="850" priority="884" operator="equal">
      <formula>B54</formula>
    </cfRule>
  </conditionalFormatting>
  <conditionalFormatting sqref="B48:CC86">
    <cfRule type="expression" dxfId="849" priority="883">
      <formula>$B47="地区計"</formula>
    </cfRule>
  </conditionalFormatting>
  <conditionalFormatting sqref="CC48:CC86 BS48:BS86 BI48:BI86">
    <cfRule type="cellIs" dxfId="848" priority="879" operator="greaterThan">
      <formula>BH48</formula>
    </cfRule>
  </conditionalFormatting>
  <conditionalFormatting sqref="CD48:CD86">
    <cfRule type="expression" dxfId="847" priority="878">
      <formula>$B47="地区計"</formula>
    </cfRule>
  </conditionalFormatting>
  <conditionalFormatting sqref="K87">
    <cfRule type="cellIs" dxfId="846" priority="875" operator="greaterThan">
      <formula>J87</formula>
    </cfRule>
  </conditionalFormatting>
  <conditionalFormatting sqref="U87">
    <cfRule type="cellIs" dxfId="845" priority="874" operator="greaterThan">
      <formula>T87</formula>
    </cfRule>
  </conditionalFormatting>
  <conditionalFormatting sqref="AY87 AO87 AE87">
    <cfRule type="cellIs" dxfId="844" priority="873" operator="greaterThan">
      <formula>AD87</formula>
    </cfRule>
  </conditionalFormatting>
  <conditionalFormatting sqref="B87">
    <cfRule type="cellIs" dxfId="843" priority="877" operator="equal">
      <formula>B86</formula>
    </cfRule>
  </conditionalFormatting>
  <conditionalFormatting sqref="B87:CC87">
    <cfRule type="expression" dxfId="842" priority="876">
      <formula>$B86="地区計"</formula>
    </cfRule>
  </conditionalFormatting>
  <conditionalFormatting sqref="CC87 BS87 BI87">
    <cfRule type="cellIs" dxfId="841" priority="872" operator="greaterThan">
      <formula>BH87</formula>
    </cfRule>
  </conditionalFormatting>
  <conditionalFormatting sqref="CD87">
    <cfRule type="expression" dxfId="840" priority="871">
      <formula>$B86="地区計"</formula>
    </cfRule>
  </conditionalFormatting>
  <conditionalFormatting sqref="K88:K126">
    <cfRule type="cellIs" dxfId="839" priority="867" operator="greaterThan">
      <formula>J88</formula>
    </cfRule>
  </conditionalFormatting>
  <conditionalFormatting sqref="U88:U126">
    <cfRule type="cellIs" dxfId="838" priority="866" operator="greaterThan">
      <formula>T88</formula>
    </cfRule>
  </conditionalFormatting>
  <conditionalFormatting sqref="AY88:AY126 AO88:AO126 AE88:AE126">
    <cfRule type="cellIs" dxfId="837" priority="865" operator="greaterThan">
      <formula>AD88</formula>
    </cfRule>
  </conditionalFormatting>
  <conditionalFormatting sqref="B88:B126">
    <cfRule type="cellIs" dxfId="836" priority="870" operator="equal">
      <formula>B87</formula>
    </cfRule>
  </conditionalFormatting>
  <conditionalFormatting sqref="B95">
    <cfRule type="cellIs" dxfId="835" priority="869" operator="equal">
      <formula>B94</formula>
    </cfRule>
  </conditionalFormatting>
  <conditionalFormatting sqref="B88:CC126">
    <cfRule type="expression" dxfId="834" priority="868">
      <formula>$B87="地区計"</formula>
    </cfRule>
  </conditionalFormatting>
  <conditionalFormatting sqref="CC88:CC126 BS88:BS126 BI88:BI126">
    <cfRule type="cellIs" dxfId="833" priority="864" operator="greaterThan">
      <formula>BH88</formula>
    </cfRule>
  </conditionalFormatting>
  <conditionalFormatting sqref="CD88:CD126">
    <cfRule type="expression" dxfId="832" priority="863">
      <formula>$B87="地区計"</formula>
    </cfRule>
  </conditionalFormatting>
  <conditionalFormatting sqref="K127">
    <cfRule type="cellIs" dxfId="831" priority="860" operator="greaterThan">
      <formula>J127</formula>
    </cfRule>
  </conditionalFormatting>
  <conditionalFormatting sqref="U127">
    <cfRule type="cellIs" dxfId="830" priority="859" operator="greaterThan">
      <formula>T127</formula>
    </cfRule>
  </conditionalFormatting>
  <conditionalFormatting sqref="AY127 AO127 AE127">
    <cfRule type="cellIs" dxfId="829" priority="858" operator="greaterThan">
      <formula>AD127</formula>
    </cfRule>
  </conditionalFormatting>
  <conditionalFormatting sqref="B127">
    <cfRule type="cellIs" dxfId="828" priority="862" operator="equal">
      <formula>B126</formula>
    </cfRule>
  </conditionalFormatting>
  <conditionalFormatting sqref="B127:CC127">
    <cfRule type="expression" dxfId="827" priority="861">
      <formula>$B126="地区計"</formula>
    </cfRule>
  </conditionalFormatting>
  <conditionalFormatting sqref="CC127 BS127 BI127">
    <cfRule type="cellIs" dxfId="826" priority="857" operator="greaterThan">
      <formula>BH127</formula>
    </cfRule>
  </conditionalFormatting>
  <conditionalFormatting sqref="CD127">
    <cfRule type="expression" dxfId="825" priority="856">
      <formula>$B126="地区計"</formula>
    </cfRule>
  </conditionalFormatting>
  <conditionalFormatting sqref="K128:K166">
    <cfRule type="cellIs" dxfId="824" priority="852" operator="greaterThan">
      <formula>J128</formula>
    </cfRule>
  </conditionalFormatting>
  <conditionalFormatting sqref="U128:U166">
    <cfRule type="cellIs" dxfId="823" priority="851" operator="greaterThan">
      <formula>T128</formula>
    </cfRule>
  </conditionalFormatting>
  <conditionalFormatting sqref="AY128:AY166 AO128:AO166 AE128:AE166">
    <cfRule type="cellIs" dxfId="822" priority="850" operator="greaterThan">
      <formula>AD128</formula>
    </cfRule>
  </conditionalFormatting>
  <conditionalFormatting sqref="B128:B166">
    <cfRule type="cellIs" dxfId="821" priority="855" operator="equal">
      <formula>B127</formula>
    </cfRule>
  </conditionalFormatting>
  <conditionalFormatting sqref="B135">
    <cfRule type="cellIs" dxfId="820" priority="854" operator="equal">
      <formula>B134</formula>
    </cfRule>
  </conditionalFormatting>
  <conditionalFormatting sqref="B128:CC166">
    <cfRule type="expression" dxfId="819" priority="853">
      <formula>$B127="地区計"</formula>
    </cfRule>
  </conditionalFormatting>
  <conditionalFormatting sqref="CC128:CC166 BS128:BS166 BI128:BI166">
    <cfRule type="cellIs" dxfId="818" priority="849" operator="greaterThan">
      <formula>BH128</formula>
    </cfRule>
  </conditionalFormatting>
  <conditionalFormatting sqref="CD128:CD166">
    <cfRule type="expression" dxfId="817" priority="848">
      <formula>$B127="地区計"</formula>
    </cfRule>
  </conditionalFormatting>
  <conditionalFormatting sqref="K167">
    <cfRule type="cellIs" dxfId="816" priority="845" operator="greaterThan">
      <formula>J167</formula>
    </cfRule>
  </conditionalFormatting>
  <conditionalFormatting sqref="U167">
    <cfRule type="cellIs" dxfId="815" priority="844" operator="greaterThan">
      <formula>T167</formula>
    </cfRule>
  </conditionalFormatting>
  <conditionalFormatting sqref="AY167 AO167 AE167">
    <cfRule type="cellIs" dxfId="814" priority="843" operator="greaterThan">
      <formula>AD167</formula>
    </cfRule>
  </conditionalFormatting>
  <conditionalFormatting sqref="B167">
    <cfRule type="cellIs" dxfId="813" priority="847" operator="equal">
      <formula>B166</formula>
    </cfRule>
  </conditionalFormatting>
  <conditionalFormatting sqref="B167:CC167">
    <cfRule type="expression" dxfId="812" priority="846">
      <formula>$B166="地区計"</formula>
    </cfRule>
  </conditionalFormatting>
  <conditionalFormatting sqref="CC167 BS167 BI167">
    <cfRule type="cellIs" dxfId="811" priority="842" operator="greaterThan">
      <formula>BH167</formula>
    </cfRule>
  </conditionalFormatting>
  <conditionalFormatting sqref="CD167">
    <cfRule type="expression" dxfId="810" priority="841">
      <formula>$B166="地区計"</formula>
    </cfRule>
  </conditionalFormatting>
  <conditionalFormatting sqref="K48:K86">
    <cfRule type="cellIs" dxfId="809" priority="807" operator="greaterThan">
      <formula>J48</formula>
    </cfRule>
  </conditionalFormatting>
  <conditionalFormatting sqref="U48:U86">
    <cfRule type="cellIs" dxfId="808" priority="806" operator="greaterThan">
      <formula>T48</formula>
    </cfRule>
  </conditionalFormatting>
  <conditionalFormatting sqref="AY48:AY86 AO48:AO86 AE48:AE86">
    <cfRule type="cellIs" dxfId="807" priority="805" operator="greaterThan">
      <formula>AD48</formula>
    </cfRule>
  </conditionalFormatting>
  <conditionalFormatting sqref="B48:B86">
    <cfRule type="cellIs" dxfId="806" priority="810" operator="equal">
      <formula>B47</formula>
    </cfRule>
  </conditionalFormatting>
  <conditionalFormatting sqref="B55">
    <cfRule type="cellIs" dxfId="805" priority="809" operator="equal">
      <formula>B54</formula>
    </cfRule>
  </conditionalFormatting>
  <conditionalFormatting sqref="B48:CC86">
    <cfRule type="expression" dxfId="804" priority="808">
      <formula>$B47="地区計"</formula>
    </cfRule>
  </conditionalFormatting>
  <conditionalFormatting sqref="CC48:CC86 BS48:BS86 BI48:BI86">
    <cfRule type="cellIs" dxfId="803" priority="804" operator="greaterThan">
      <formula>BH48</formula>
    </cfRule>
  </conditionalFormatting>
  <conditionalFormatting sqref="CD48:CD86">
    <cfRule type="expression" dxfId="802" priority="803">
      <formula>$B47="地区計"</formula>
    </cfRule>
  </conditionalFormatting>
  <conditionalFormatting sqref="K87">
    <cfRule type="cellIs" dxfId="801" priority="800" operator="greaterThan">
      <formula>J87</formula>
    </cfRule>
  </conditionalFormatting>
  <conditionalFormatting sqref="U87">
    <cfRule type="cellIs" dxfId="800" priority="799" operator="greaterThan">
      <formula>T87</formula>
    </cfRule>
  </conditionalFormatting>
  <conditionalFormatting sqref="AY87 AO87 AE87">
    <cfRule type="cellIs" dxfId="799" priority="798" operator="greaterThan">
      <formula>AD87</formula>
    </cfRule>
  </conditionalFormatting>
  <conditionalFormatting sqref="B87">
    <cfRule type="cellIs" dxfId="798" priority="802" operator="equal">
      <formula>B86</formula>
    </cfRule>
  </conditionalFormatting>
  <conditionalFormatting sqref="B87:CC87">
    <cfRule type="expression" dxfId="797" priority="801">
      <formula>$B86="地区計"</formula>
    </cfRule>
  </conditionalFormatting>
  <conditionalFormatting sqref="CC87 BS87 BI87">
    <cfRule type="cellIs" dxfId="796" priority="797" operator="greaterThan">
      <formula>BH87</formula>
    </cfRule>
  </conditionalFormatting>
  <conditionalFormatting sqref="CD87">
    <cfRule type="expression" dxfId="795" priority="796">
      <formula>$B86="地区計"</formula>
    </cfRule>
  </conditionalFormatting>
  <conditionalFormatting sqref="K88:K126">
    <cfRule type="cellIs" dxfId="794" priority="792" operator="greaterThan">
      <formula>J88</formula>
    </cfRule>
  </conditionalFormatting>
  <conditionalFormatting sqref="U88:U126">
    <cfRule type="cellIs" dxfId="793" priority="791" operator="greaterThan">
      <formula>T88</formula>
    </cfRule>
  </conditionalFormatting>
  <conditionalFormatting sqref="AY88:AY126 AO88:AO126 AE88:AE126">
    <cfRule type="cellIs" dxfId="792" priority="790" operator="greaterThan">
      <formula>AD88</formula>
    </cfRule>
  </conditionalFormatting>
  <conditionalFormatting sqref="B88:B126">
    <cfRule type="cellIs" dxfId="791" priority="795" operator="equal">
      <formula>B87</formula>
    </cfRule>
  </conditionalFormatting>
  <conditionalFormatting sqref="B95">
    <cfRule type="cellIs" dxfId="790" priority="794" operator="equal">
      <formula>B94</formula>
    </cfRule>
  </conditionalFormatting>
  <conditionalFormatting sqref="B88:CC126">
    <cfRule type="expression" dxfId="789" priority="793">
      <formula>$B87="地区計"</formula>
    </cfRule>
  </conditionalFormatting>
  <conditionalFormatting sqref="CC88:CC126 BS88:BS126 BI88:BI126">
    <cfRule type="cellIs" dxfId="788" priority="789" operator="greaterThan">
      <formula>BH88</formula>
    </cfRule>
  </conditionalFormatting>
  <conditionalFormatting sqref="CD88:CD126">
    <cfRule type="expression" dxfId="787" priority="788">
      <formula>$B87="地区計"</formula>
    </cfRule>
  </conditionalFormatting>
  <conditionalFormatting sqref="K127">
    <cfRule type="cellIs" dxfId="786" priority="785" operator="greaterThan">
      <formula>J127</formula>
    </cfRule>
  </conditionalFormatting>
  <conditionalFormatting sqref="U127">
    <cfRule type="cellIs" dxfId="785" priority="784" operator="greaterThan">
      <formula>T127</formula>
    </cfRule>
  </conditionalFormatting>
  <conditionalFormatting sqref="AY127 AO127 AE127">
    <cfRule type="cellIs" dxfId="784" priority="783" operator="greaterThan">
      <formula>AD127</formula>
    </cfRule>
  </conditionalFormatting>
  <conditionalFormatting sqref="B127">
    <cfRule type="cellIs" dxfId="783" priority="787" operator="equal">
      <formula>B126</formula>
    </cfRule>
  </conditionalFormatting>
  <conditionalFormatting sqref="B127:CC127">
    <cfRule type="expression" dxfId="782" priority="786">
      <formula>$B126="地区計"</formula>
    </cfRule>
  </conditionalFormatting>
  <conditionalFormatting sqref="CC127 BS127 BI127">
    <cfRule type="cellIs" dxfId="781" priority="782" operator="greaterThan">
      <formula>BH127</formula>
    </cfRule>
  </conditionalFormatting>
  <conditionalFormatting sqref="CD127">
    <cfRule type="expression" dxfId="780" priority="781">
      <formula>$B126="地区計"</formula>
    </cfRule>
  </conditionalFormatting>
  <conditionalFormatting sqref="K128:K166">
    <cfRule type="cellIs" dxfId="779" priority="777" operator="greaterThan">
      <formula>J128</formula>
    </cfRule>
  </conditionalFormatting>
  <conditionalFormatting sqref="U128:U166">
    <cfRule type="cellIs" dxfId="778" priority="776" operator="greaterThan">
      <formula>T128</formula>
    </cfRule>
  </conditionalFormatting>
  <conditionalFormatting sqref="AY128:AY166 AO128:AO166 AE128:AE166">
    <cfRule type="cellIs" dxfId="777" priority="775" operator="greaterThan">
      <formula>AD128</formula>
    </cfRule>
  </conditionalFormatting>
  <conditionalFormatting sqref="B128:B166">
    <cfRule type="cellIs" dxfId="776" priority="780" operator="equal">
      <formula>B127</formula>
    </cfRule>
  </conditionalFormatting>
  <conditionalFormatting sqref="B135">
    <cfRule type="cellIs" dxfId="775" priority="779" operator="equal">
      <formula>B134</formula>
    </cfRule>
  </conditionalFormatting>
  <conditionalFormatting sqref="B128:CC166">
    <cfRule type="expression" dxfId="774" priority="778">
      <formula>$B127="地区計"</formula>
    </cfRule>
  </conditionalFormatting>
  <conditionalFormatting sqref="CC128:CC166 BS128:BS166 BI128:BI166">
    <cfRule type="cellIs" dxfId="773" priority="774" operator="greaterThan">
      <formula>BH128</formula>
    </cfRule>
  </conditionalFormatting>
  <conditionalFormatting sqref="CD128:CD166">
    <cfRule type="expression" dxfId="772" priority="773">
      <formula>$B127="地区計"</formula>
    </cfRule>
  </conditionalFormatting>
  <conditionalFormatting sqref="K167">
    <cfRule type="cellIs" dxfId="771" priority="770" operator="greaterThan">
      <formula>J167</formula>
    </cfRule>
  </conditionalFormatting>
  <conditionalFormatting sqref="U167">
    <cfRule type="cellIs" dxfId="770" priority="769" operator="greaterThan">
      <formula>T167</formula>
    </cfRule>
  </conditionalFormatting>
  <conditionalFormatting sqref="AY167 AO167 AE167">
    <cfRule type="cellIs" dxfId="769" priority="768" operator="greaterThan">
      <formula>AD167</formula>
    </cfRule>
  </conditionalFormatting>
  <conditionalFormatting sqref="B167">
    <cfRule type="cellIs" dxfId="768" priority="772" operator="equal">
      <formula>B166</formula>
    </cfRule>
  </conditionalFormatting>
  <conditionalFormatting sqref="B167:CC167">
    <cfRule type="expression" dxfId="767" priority="771">
      <formula>$B166="地区計"</formula>
    </cfRule>
  </conditionalFormatting>
  <conditionalFormatting sqref="CC167 BS167 BI167">
    <cfRule type="cellIs" dxfId="766" priority="767" operator="greaterThan">
      <formula>BH167</formula>
    </cfRule>
  </conditionalFormatting>
  <conditionalFormatting sqref="CD167">
    <cfRule type="expression" dxfId="765" priority="766">
      <formula>$B166="地区計"</formula>
    </cfRule>
  </conditionalFormatting>
  <conditionalFormatting sqref="K48:K86">
    <cfRule type="cellIs" dxfId="764" priority="762" operator="greaterThan">
      <formula>J48</formula>
    </cfRule>
  </conditionalFormatting>
  <conditionalFormatting sqref="U48:U86">
    <cfRule type="cellIs" dxfId="763" priority="761" operator="greaterThan">
      <formula>T48</formula>
    </cfRule>
  </conditionalFormatting>
  <conditionalFormatting sqref="AY48:AY86 AO48:AO86 AE48:AE86">
    <cfRule type="cellIs" dxfId="762" priority="760" operator="greaterThan">
      <formula>AD48</formula>
    </cfRule>
  </conditionalFormatting>
  <conditionalFormatting sqref="B48:B86">
    <cfRule type="cellIs" dxfId="761" priority="765" operator="equal">
      <formula>B47</formula>
    </cfRule>
  </conditionalFormatting>
  <conditionalFormatting sqref="B55">
    <cfRule type="cellIs" dxfId="760" priority="764" operator="equal">
      <formula>B54</formula>
    </cfRule>
  </conditionalFormatting>
  <conditionalFormatting sqref="B48:CC86">
    <cfRule type="expression" dxfId="759" priority="763">
      <formula>$B47="地区計"</formula>
    </cfRule>
  </conditionalFormatting>
  <conditionalFormatting sqref="CC48:CC86 BS48:BS86 BI48:BI86">
    <cfRule type="cellIs" dxfId="758" priority="759" operator="greaterThan">
      <formula>BH48</formula>
    </cfRule>
  </conditionalFormatting>
  <conditionalFormatting sqref="CD48:CD86">
    <cfRule type="expression" dxfId="757" priority="758">
      <formula>$B47="地区計"</formula>
    </cfRule>
  </conditionalFormatting>
  <conditionalFormatting sqref="K87">
    <cfRule type="cellIs" dxfId="756" priority="755" operator="greaterThan">
      <formula>J87</formula>
    </cfRule>
  </conditionalFormatting>
  <conditionalFormatting sqref="U87">
    <cfRule type="cellIs" dxfId="755" priority="754" operator="greaterThan">
      <formula>T87</formula>
    </cfRule>
  </conditionalFormatting>
  <conditionalFormatting sqref="AY87 AO87 AE87">
    <cfRule type="cellIs" dxfId="754" priority="753" operator="greaterThan">
      <formula>AD87</formula>
    </cfRule>
  </conditionalFormatting>
  <conditionalFormatting sqref="B87">
    <cfRule type="cellIs" dxfId="753" priority="757" operator="equal">
      <formula>B86</formula>
    </cfRule>
  </conditionalFormatting>
  <conditionalFormatting sqref="B87:CC87">
    <cfRule type="expression" dxfId="752" priority="756">
      <formula>$B86="地区計"</formula>
    </cfRule>
  </conditionalFormatting>
  <conditionalFormatting sqref="CC87 BS87 BI87">
    <cfRule type="cellIs" dxfId="751" priority="752" operator="greaterThan">
      <formula>BH87</formula>
    </cfRule>
  </conditionalFormatting>
  <conditionalFormatting sqref="CD87">
    <cfRule type="expression" dxfId="750" priority="751">
      <formula>$B86="地区計"</formula>
    </cfRule>
  </conditionalFormatting>
  <conditionalFormatting sqref="K88:K126">
    <cfRule type="cellIs" dxfId="749" priority="747" operator="greaterThan">
      <formula>J88</formula>
    </cfRule>
  </conditionalFormatting>
  <conditionalFormatting sqref="U88:U126">
    <cfRule type="cellIs" dxfId="748" priority="746" operator="greaterThan">
      <formula>T88</formula>
    </cfRule>
  </conditionalFormatting>
  <conditionalFormatting sqref="AY88:AY126 AO88:AO126 AE88:AE126">
    <cfRule type="cellIs" dxfId="747" priority="745" operator="greaterThan">
      <formula>AD88</formula>
    </cfRule>
  </conditionalFormatting>
  <conditionalFormatting sqref="B88:B126">
    <cfRule type="cellIs" dxfId="746" priority="750" operator="equal">
      <formula>B87</formula>
    </cfRule>
  </conditionalFormatting>
  <conditionalFormatting sqref="B95">
    <cfRule type="cellIs" dxfId="745" priority="749" operator="equal">
      <formula>B94</formula>
    </cfRule>
  </conditionalFormatting>
  <conditionalFormatting sqref="B88:CC126">
    <cfRule type="expression" dxfId="744" priority="748">
      <formula>$B87="地区計"</formula>
    </cfRule>
  </conditionalFormatting>
  <conditionalFormatting sqref="CC88:CC126 BS88:BS126 BI88:BI126">
    <cfRule type="cellIs" dxfId="743" priority="744" operator="greaterThan">
      <formula>BH88</formula>
    </cfRule>
  </conditionalFormatting>
  <conditionalFormatting sqref="CD88:CD126">
    <cfRule type="expression" dxfId="742" priority="743">
      <formula>$B87="地区計"</formula>
    </cfRule>
  </conditionalFormatting>
  <conditionalFormatting sqref="K127">
    <cfRule type="cellIs" dxfId="741" priority="740" operator="greaterThan">
      <formula>J127</formula>
    </cfRule>
  </conditionalFormatting>
  <conditionalFormatting sqref="U127">
    <cfRule type="cellIs" dxfId="740" priority="739" operator="greaterThan">
      <formula>T127</formula>
    </cfRule>
  </conditionalFormatting>
  <conditionalFormatting sqref="AY127 AO127 AE127">
    <cfRule type="cellIs" dxfId="739" priority="738" operator="greaterThan">
      <formula>AD127</formula>
    </cfRule>
  </conditionalFormatting>
  <conditionalFormatting sqref="B127">
    <cfRule type="cellIs" dxfId="738" priority="742" operator="equal">
      <formula>B126</formula>
    </cfRule>
  </conditionalFormatting>
  <conditionalFormatting sqref="B127:CC127">
    <cfRule type="expression" dxfId="737" priority="741">
      <formula>$B126="地区計"</formula>
    </cfRule>
  </conditionalFormatting>
  <conditionalFormatting sqref="CC127 BS127 BI127">
    <cfRule type="cellIs" dxfId="736" priority="737" operator="greaterThan">
      <formula>BH127</formula>
    </cfRule>
  </conditionalFormatting>
  <conditionalFormatting sqref="CD127">
    <cfRule type="expression" dxfId="735" priority="736">
      <formula>$B126="地区計"</formula>
    </cfRule>
  </conditionalFormatting>
  <conditionalFormatting sqref="K128:K166">
    <cfRule type="cellIs" dxfId="734" priority="732" operator="greaterThan">
      <formula>J128</formula>
    </cfRule>
  </conditionalFormatting>
  <conditionalFormatting sqref="U128:U166">
    <cfRule type="cellIs" dxfId="733" priority="731" operator="greaterThan">
      <formula>T128</formula>
    </cfRule>
  </conditionalFormatting>
  <conditionalFormatting sqref="AY128:AY166 AO128:AO166 AE128:AE166">
    <cfRule type="cellIs" dxfId="732" priority="730" operator="greaterThan">
      <formula>AD128</formula>
    </cfRule>
  </conditionalFormatting>
  <conditionalFormatting sqref="B128:B166">
    <cfRule type="cellIs" dxfId="731" priority="735" operator="equal">
      <formula>B127</formula>
    </cfRule>
  </conditionalFormatting>
  <conditionalFormatting sqref="B135">
    <cfRule type="cellIs" dxfId="730" priority="734" operator="equal">
      <formula>B134</formula>
    </cfRule>
  </conditionalFormatting>
  <conditionalFormatting sqref="B128:CC166">
    <cfRule type="expression" dxfId="729" priority="733">
      <formula>$B127="地区計"</formula>
    </cfRule>
  </conditionalFormatting>
  <conditionalFormatting sqref="CC128:CC166 BS128:BS166 BI128:BI166">
    <cfRule type="cellIs" dxfId="728" priority="729" operator="greaterThan">
      <formula>BH128</formula>
    </cfRule>
  </conditionalFormatting>
  <conditionalFormatting sqref="CD128:CD166">
    <cfRule type="expression" dxfId="727" priority="728">
      <formula>$B127="地区計"</formula>
    </cfRule>
  </conditionalFormatting>
  <conditionalFormatting sqref="K167">
    <cfRule type="cellIs" dxfId="726" priority="725" operator="greaterThan">
      <formula>J167</formula>
    </cfRule>
  </conditionalFormatting>
  <conditionalFormatting sqref="U167">
    <cfRule type="cellIs" dxfId="725" priority="724" operator="greaterThan">
      <formula>T167</formula>
    </cfRule>
  </conditionalFormatting>
  <conditionalFormatting sqref="AY167 AO167 AE167">
    <cfRule type="cellIs" dxfId="724" priority="723" operator="greaterThan">
      <formula>AD167</formula>
    </cfRule>
  </conditionalFormatting>
  <conditionalFormatting sqref="B167">
    <cfRule type="cellIs" dxfId="723" priority="727" operator="equal">
      <formula>B166</formula>
    </cfRule>
  </conditionalFormatting>
  <conditionalFormatting sqref="B167:CC167">
    <cfRule type="expression" dxfId="722" priority="726">
      <formula>$B166="地区計"</formula>
    </cfRule>
  </conditionalFormatting>
  <conditionalFormatting sqref="CC167 BS167 BI167">
    <cfRule type="cellIs" dxfId="721" priority="722" operator="greaterThan">
      <formula>BH167</formula>
    </cfRule>
  </conditionalFormatting>
  <conditionalFormatting sqref="CD167">
    <cfRule type="expression" dxfId="720" priority="721">
      <formula>$B166="地区計"</formula>
    </cfRule>
  </conditionalFormatting>
  <conditionalFormatting sqref="K48:K86">
    <cfRule type="cellIs" dxfId="719" priority="717" operator="greaterThan">
      <formula>J48</formula>
    </cfRule>
  </conditionalFormatting>
  <conditionalFormatting sqref="U48:U86">
    <cfRule type="cellIs" dxfId="718" priority="716" operator="greaterThan">
      <formula>T48</formula>
    </cfRule>
  </conditionalFormatting>
  <conditionalFormatting sqref="AY48:AY86 AO48:AO86 AE48:AE86">
    <cfRule type="cellIs" dxfId="717" priority="715" operator="greaterThan">
      <formula>AD48</formula>
    </cfRule>
  </conditionalFormatting>
  <conditionalFormatting sqref="B48:B86">
    <cfRule type="cellIs" dxfId="716" priority="720" operator="equal">
      <formula>B47</formula>
    </cfRule>
  </conditionalFormatting>
  <conditionalFormatting sqref="B55">
    <cfRule type="cellIs" dxfId="715" priority="719" operator="equal">
      <formula>B54</formula>
    </cfRule>
  </conditionalFormatting>
  <conditionalFormatting sqref="B48:CC86">
    <cfRule type="expression" dxfId="714" priority="718">
      <formula>$B47="地区計"</formula>
    </cfRule>
  </conditionalFormatting>
  <conditionalFormatting sqref="CC48:CC86 BS48:BS86 BI48:BI86">
    <cfRule type="cellIs" dxfId="713" priority="714" operator="greaterThan">
      <formula>BH48</formula>
    </cfRule>
  </conditionalFormatting>
  <conditionalFormatting sqref="CD48:CD86">
    <cfRule type="expression" dxfId="712" priority="713">
      <formula>$B47="地区計"</formula>
    </cfRule>
  </conditionalFormatting>
  <conditionalFormatting sqref="K87">
    <cfRule type="cellIs" dxfId="711" priority="710" operator="greaterThan">
      <formula>J87</formula>
    </cfRule>
  </conditionalFormatting>
  <conditionalFormatting sqref="U87">
    <cfRule type="cellIs" dxfId="710" priority="709" operator="greaterThan">
      <formula>T87</formula>
    </cfRule>
  </conditionalFormatting>
  <conditionalFormatting sqref="AY87 AO87 AE87">
    <cfRule type="cellIs" dxfId="709" priority="708" operator="greaterThan">
      <formula>AD87</formula>
    </cfRule>
  </conditionalFormatting>
  <conditionalFormatting sqref="B87">
    <cfRule type="cellIs" dxfId="708" priority="712" operator="equal">
      <formula>B86</formula>
    </cfRule>
  </conditionalFormatting>
  <conditionalFormatting sqref="B87:CC87">
    <cfRule type="expression" dxfId="707" priority="711">
      <formula>$B86="地区計"</formula>
    </cfRule>
  </conditionalFormatting>
  <conditionalFormatting sqref="CC87 BS87 BI87">
    <cfRule type="cellIs" dxfId="706" priority="707" operator="greaterThan">
      <formula>BH87</formula>
    </cfRule>
  </conditionalFormatting>
  <conditionalFormatting sqref="CD87">
    <cfRule type="expression" dxfId="705" priority="706">
      <formula>$B86="地区計"</formula>
    </cfRule>
  </conditionalFormatting>
  <conditionalFormatting sqref="K88:K126">
    <cfRule type="cellIs" dxfId="704" priority="702" operator="greaterThan">
      <formula>J88</formula>
    </cfRule>
  </conditionalFormatting>
  <conditionalFormatting sqref="U88:U126">
    <cfRule type="cellIs" dxfId="703" priority="701" operator="greaterThan">
      <formula>T88</formula>
    </cfRule>
  </conditionalFormatting>
  <conditionalFormatting sqref="AY88:AY126 AO88:AO126 AE88:AE126">
    <cfRule type="cellIs" dxfId="702" priority="700" operator="greaterThan">
      <formula>AD88</formula>
    </cfRule>
  </conditionalFormatting>
  <conditionalFormatting sqref="B88:B126">
    <cfRule type="cellIs" dxfId="701" priority="705" operator="equal">
      <formula>B87</formula>
    </cfRule>
  </conditionalFormatting>
  <conditionalFormatting sqref="B95">
    <cfRule type="cellIs" dxfId="700" priority="704" operator="equal">
      <formula>B94</formula>
    </cfRule>
  </conditionalFormatting>
  <conditionalFormatting sqref="B88:CC126">
    <cfRule type="expression" dxfId="699" priority="703">
      <formula>$B87="地区計"</formula>
    </cfRule>
  </conditionalFormatting>
  <conditionalFormatting sqref="CC88:CC126 BS88:BS126 BI88:BI126">
    <cfRule type="cellIs" dxfId="698" priority="699" operator="greaterThan">
      <formula>BH88</formula>
    </cfRule>
  </conditionalFormatting>
  <conditionalFormatting sqref="CD88:CD126">
    <cfRule type="expression" dxfId="697" priority="698">
      <formula>$B87="地区計"</formula>
    </cfRule>
  </conditionalFormatting>
  <conditionalFormatting sqref="K127">
    <cfRule type="cellIs" dxfId="696" priority="695" operator="greaterThan">
      <formula>J127</formula>
    </cfRule>
  </conditionalFormatting>
  <conditionalFormatting sqref="U127">
    <cfRule type="cellIs" dxfId="695" priority="694" operator="greaterThan">
      <formula>T127</formula>
    </cfRule>
  </conditionalFormatting>
  <conditionalFormatting sqref="AY127 AO127 AE127">
    <cfRule type="cellIs" dxfId="694" priority="693" operator="greaterThan">
      <formula>AD127</formula>
    </cfRule>
  </conditionalFormatting>
  <conditionalFormatting sqref="B127">
    <cfRule type="cellIs" dxfId="693" priority="697" operator="equal">
      <formula>B126</formula>
    </cfRule>
  </conditionalFormatting>
  <conditionalFormatting sqref="B127:CC127">
    <cfRule type="expression" dxfId="692" priority="696">
      <formula>$B126="地区計"</formula>
    </cfRule>
  </conditionalFormatting>
  <conditionalFormatting sqref="CC127 BS127 BI127">
    <cfRule type="cellIs" dxfId="691" priority="692" operator="greaterThan">
      <formula>BH127</formula>
    </cfRule>
  </conditionalFormatting>
  <conditionalFormatting sqref="CD127">
    <cfRule type="expression" dxfId="690" priority="691">
      <formula>$B126="地区計"</formula>
    </cfRule>
  </conditionalFormatting>
  <conditionalFormatting sqref="K128:K166">
    <cfRule type="cellIs" dxfId="689" priority="687" operator="greaterThan">
      <formula>J128</formula>
    </cfRule>
  </conditionalFormatting>
  <conditionalFormatting sqref="U128:U166">
    <cfRule type="cellIs" dxfId="688" priority="686" operator="greaterThan">
      <formula>T128</formula>
    </cfRule>
  </conditionalFormatting>
  <conditionalFormatting sqref="AY128:AY166 AO128:AO166 AE128:AE166">
    <cfRule type="cellIs" dxfId="687" priority="685" operator="greaterThan">
      <formula>AD128</formula>
    </cfRule>
  </conditionalFormatting>
  <conditionalFormatting sqref="B128:B166">
    <cfRule type="cellIs" dxfId="686" priority="690" operator="equal">
      <formula>B127</formula>
    </cfRule>
  </conditionalFormatting>
  <conditionalFormatting sqref="B135">
    <cfRule type="cellIs" dxfId="685" priority="689" operator="equal">
      <formula>B134</formula>
    </cfRule>
  </conditionalFormatting>
  <conditionalFormatting sqref="B128:CC166">
    <cfRule type="expression" dxfId="684" priority="688">
      <formula>$B127="地区計"</formula>
    </cfRule>
  </conditionalFormatting>
  <conditionalFormatting sqref="CC128:CC166 BS128:BS166 BI128:BI166">
    <cfRule type="cellIs" dxfId="683" priority="684" operator="greaterThan">
      <formula>BH128</formula>
    </cfRule>
  </conditionalFormatting>
  <conditionalFormatting sqref="CD128:CD166">
    <cfRule type="expression" dxfId="682" priority="683">
      <formula>$B127="地区計"</formula>
    </cfRule>
  </conditionalFormatting>
  <conditionalFormatting sqref="K167">
    <cfRule type="cellIs" dxfId="681" priority="680" operator="greaterThan">
      <formula>J167</formula>
    </cfRule>
  </conditionalFormatting>
  <conditionalFormatting sqref="U167">
    <cfRule type="cellIs" dxfId="680" priority="679" operator="greaterThan">
      <formula>T167</formula>
    </cfRule>
  </conditionalFormatting>
  <conditionalFormatting sqref="AY167 AO167 AE167">
    <cfRule type="cellIs" dxfId="679" priority="678" operator="greaterThan">
      <formula>AD167</formula>
    </cfRule>
  </conditionalFormatting>
  <conditionalFormatting sqref="B167">
    <cfRule type="cellIs" dxfId="678" priority="682" operator="equal">
      <formula>B166</formula>
    </cfRule>
  </conditionalFormatting>
  <conditionalFormatting sqref="B167:CC167">
    <cfRule type="expression" dxfId="677" priority="681">
      <formula>$B166="地区計"</formula>
    </cfRule>
  </conditionalFormatting>
  <conditionalFormatting sqref="CC167 BS167 BI167">
    <cfRule type="cellIs" dxfId="676" priority="677" operator="greaterThan">
      <formula>BH167</formula>
    </cfRule>
  </conditionalFormatting>
  <conditionalFormatting sqref="CD167">
    <cfRule type="expression" dxfId="675" priority="676">
      <formula>$B166="地区計"</formula>
    </cfRule>
  </conditionalFormatting>
  <conditionalFormatting sqref="K48:K86">
    <cfRule type="cellIs" dxfId="674" priority="672" operator="greaterThan">
      <formula>J48</formula>
    </cfRule>
  </conditionalFormatting>
  <conditionalFormatting sqref="U48:U86">
    <cfRule type="cellIs" dxfId="673" priority="671" operator="greaterThan">
      <formula>T48</formula>
    </cfRule>
  </conditionalFormatting>
  <conditionalFormatting sqref="AY48:AY86 AO48:AO86 AE48:AE86">
    <cfRule type="cellIs" dxfId="672" priority="670" operator="greaterThan">
      <formula>AD48</formula>
    </cfRule>
  </conditionalFormatting>
  <conditionalFormatting sqref="B48:B86">
    <cfRule type="cellIs" dxfId="671" priority="675" operator="equal">
      <formula>B47</formula>
    </cfRule>
  </conditionalFormatting>
  <conditionalFormatting sqref="B55">
    <cfRule type="cellIs" dxfId="670" priority="674" operator="equal">
      <formula>B54</formula>
    </cfRule>
  </conditionalFormatting>
  <conditionalFormatting sqref="B48:CC86">
    <cfRule type="expression" dxfId="669" priority="673">
      <formula>$B47="地区計"</formula>
    </cfRule>
  </conditionalFormatting>
  <conditionalFormatting sqref="CC48:CC86 BS48:BS86 BI48:BI86">
    <cfRule type="cellIs" dxfId="668" priority="669" operator="greaterThan">
      <formula>BH48</formula>
    </cfRule>
  </conditionalFormatting>
  <conditionalFormatting sqref="CD48:CD86">
    <cfRule type="expression" dxfId="667" priority="668">
      <formula>$B47="地区計"</formula>
    </cfRule>
  </conditionalFormatting>
  <conditionalFormatting sqref="K87">
    <cfRule type="cellIs" dxfId="666" priority="665" operator="greaterThan">
      <formula>J87</formula>
    </cfRule>
  </conditionalFormatting>
  <conditionalFormatting sqref="U87">
    <cfRule type="cellIs" dxfId="665" priority="664" operator="greaterThan">
      <formula>T87</formula>
    </cfRule>
  </conditionalFormatting>
  <conditionalFormatting sqref="AY87 AO87 AE87">
    <cfRule type="cellIs" dxfId="664" priority="663" operator="greaterThan">
      <formula>AD87</formula>
    </cfRule>
  </conditionalFormatting>
  <conditionalFormatting sqref="B87">
    <cfRule type="cellIs" dxfId="663" priority="667" operator="equal">
      <formula>B86</formula>
    </cfRule>
  </conditionalFormatting>
  <conditionalFormatting sqref="B87:CC87">
    <cfRule type="expression" dxfId="662" priority="666">
      <formula>$B86="地区計"</formula>
    </cfRule>
  </conditionalFormatting>
  <conditionalFormatting sqref="CC87 BS87 BI87">
    <cfRule type="cellIs" dxfId="661" priority="662" operator="greaterThan">
      <formula>BH87</formula>
    </cfRule>
  </conditionalFormatting>
  <conditionalFormatting sqref="CD87">
    <cfRule type="expression" dxfId="660" priority="661">
      <formula>$B86="地区計"</formula>
    </cfRule>
  </conditionalFormatting>
  <conditionalFormatting sqref="K88:K126">
    <cfRule type="cellIs" dxfId="659" priority="657" operator="greaterThan">
      <formula>J88</formula>
    </cfRule>
  </conditionalFormatting>
  <conditionalFormatting sqref="U88:U126">
    <cfRule type="cellIs" dxfId="658" priority="656" operator="greaterThan">
      <formula>T88</formula>
    </cfRule>
  </conditionalFormatting>
  <conditionalFormatting sqref="AY88:AY126 AO88:AO126 AE88:AE126">
    <cfRule type="cellIs" dxfId="657" priority="655" operator="greaterThan">
      <formula>AD88</formula>
    </cfRule>
  </conditionalFormatting>
  <conditionalFormatting sqref="B88:B126">
    <cfRule type="cellIs" dxfId="656" priority="660" operator="equal">
      <formula>B87</formula>
    </cfRule>
  </conditionalFormatting>
  <conditionalFormatting sqref="B95">
    <cfRule type="cellIs" dxfId="655" priority="659" operator="equal">
      <formula>B94</formula>
    </cfRule>
  </conditionalFormatting>
  <conditionalFormatting sqref="B88:CC126">
    <cfRule type="expression" dxfId="654" priority="658">
      <formula>$B87="地区計"</formula>
    </cfRule>
  </conditionalFormatting>
  <conditionalFormatting sqref="CC88:CC126 BS88:BS126 BI88:BI126">
    <cfRule type="cellIs" dxfId="653" priority="654" operator="greaterThan">
      <formula>BH88</formula>
    </cfRule>
  </conditionalFormatting>
  <conditionalFormatting sqref="CD88:CD126">
    <cfRule type="expression" dxfId="652" priority="653">
      <formula>$B87="地区計"</formula>
    </cfRule>
  </conditionalFormatting>
  <conditionalFormatting sqref="K127">
    <cfRule type="cellIs" dxfId="651" priority="650" operator="greaterThan">
      <formula>J127</formula>
    </cfRule>
  </conditionalFormatting>
  <conditionalFormatting sqref="U127">
    <cfRule type="cellIs" dxfId="650" priority="649" operator="greaterThan">
      <formula>T127</formula>
    </cfRule>
  </conditionalFormatting>
  <conditionalFormatting sqref="AY127 AO127 AE127">
    <cfRule type="cellIs" dxfId="649" priority="648" operator="greaterThan">
      <formula>AD127</formula>
    </cfRule>
  </conditionalFormatting>
  <conditionalFormatting sqref="B127">
    <cfRule type="cellIs" dxfId="648" priority="652" operator="equal">
      <formula>B126</formula>
    </cfRule>
  </conditionalFormatting>
  <conditionalFormatting sqref="B127:CC127">
    <cfRule type="expression" dxfId="647" priority="651">
      <formula>$B126="地区計"</formula>
    </cfRule>
  </conditionalFormatting>
  <conditionalFormatting sqref="CC127 BS127 BI127">
    <cfRule type="cellIs" dxfId="646" priority="647" operator="greaterThan">
      <formula>BH127</formula>
    </cfRule>
  </conditionalFormatting>
  <conditionalFormatting sqref="CD127">
    <cfRule type="expression" dxfId="645" priority="646">
      <formula>$B126="地区計"</formula>
    </cfRule>
  </conditionalFormatting>
  <conditionalFormatting sqref="K128:K166">
    <cfRule type="cellIs" dxfId="644" priority="642" operator="greaterThan">
      <formula>J128</formula>
    </cfRule>
  </conditionalFormatting>
  <conditionalFormatting sqref="U128:U166">
    <cfRule type="cellIs" dxfId="643" priority="641" operator="greaterThan">
      <formula>T128</formula>
    </cfRule>
  </conditionalFormatting>
  <conditionalFormatting sqref="AY128:AY166 AO128:AO166 AE128:AE166">
    <cfRule type="cellIs" dxfId="642" priority="640" operator="greaterThan">
      <formula>AD128</formula>
    </cfRule>
  </conditionalFormatting>
  <conditionalFormatting sqref="B128:B166">
    <cfRule type="cellIs" dxfId="641" priority="645" operator="equal">
      <formula>B127</formula>
    </cfRule>
  </conditionalFormatting>
  <conditionalFormatting sqref="B135">
    <cfRule type="cellIs" dxfId="640" priority="644" operator="equal">
      <formula>B134</formula>
    </cfRule>
  </conditionalFormatting>
  <conditionalFormatting sqref="B128:CC166">
    <cfRule type="expression" dxfId="639" priority="643">
      <formula>$B127="地区計"</formula>
    </cfRule>
  </conditionalFormatting>
  <conditionalFormatting sqref="CC128:CC166 BS128:BS166 BI128:BI166">
    <cfRule type="cellIs" dxfId="638" priority="639" operator="greaterThan">
      <formula>BH128</formula>
    </cfRule>
  </conditionalFormatting>
  <conditionalFormatting sqref="CD128:CD166">
    <cfRule type="expression" dxfId="637" priority="638">
      <formula>$B127="地区計"</formula>
    </cfRule>
  </conditionalFormatting>
  <conditionalFormatting sqref="K167">
    <cfRule type="cellIs" dxfId="636" priority="635" operator="greaterThan">
      <formula>J167</formula>
    </cfRule>
  </conditionalFormatting>
  <conditionalFormatting sqref="U167">
    <cfRule type="cellIs" dxfId="635" priority="634" operator="greaterThan">
      <formula>T167</formula>
    </cfRule>
  </conditionalFormatting>
  <conditionalFormatting sqref="AY167 AO167 AE167">
    <cfRule type="cellIs" dxfId="634" priority="633" operator="greaterThan">
      <formula>AD167</formula>
    </cfRule>
  </conditionalFormatting>
  <conditionalFormatting sqref="B167">
    <cfRule type="cellIs" dxfId="633" priority="637" operator="equal">
      <formula>B166</formula>
    </cfRule>
  </conditionalFormatting>
  <conditionalFormatting sqref="B167:CC167">
    <cfRule type="expression" dxfId="632" priority="636">
      <formula>$B166="地区計"</formula>
    </cfRule>
  </conditionalFormatting>
  <conditionalFormatting sqref="CC167 BS167 BI167">
    <cfRule type="cellIs" dxfId="631" priority="632" operator="greaterThan">
      <formula>BH167</formula>
    </cfRule>
  </conditionalFormatting>
  <conditionalFormatting sqref="CD167">
    <cfRule type="expression" dxfId="630" priority="631">
      <formula>$B166="地区計"</formula>
    </cfRule>
  </conditionalFormatting>
  <conditionalFormatting sqref="K48:K86">
    <cfRule type="cellIs" dxfId="629" priority="627" operator="greaterThan">
      <formula>J48</formula>
    </cfRule>
  </conditionalFormatting>
  <conditionalFormatting sqref="U48:U86">
    <cfRule type="cellIs" dxfId="628" priority="626" operator="greaterThan">
      <formula>T48</formula>
    </cfRule>
  </conditionalFormatting>
  <conditionalFormatting sqref="AY48:AY86 AO48:AO86 AE48:AE86">
    <cfRule type="cellIs" dxfId="627" priority="625" operator="greaterThan">
      <formula>AD48</formula>
    </cfRule>
  </conditionalFormatting>
  <conditionalFormatting sqref="B48:B86">
    <cfRule type="cellIs" dxfId="626" priority="630" operator="equal">
      <formula>B47</formula>
    </cfRule>
  </conditionalFormatting>
  <conditionalFormatting sqref="B55">
    <cfRule type="cellIs" dxfId="625" priority="629" operator="equal">
      <formula>B54</formula>
    </cfRule>
  </conditionalFormatting>
  <conditionalFormatting sqref="B48:CC86">
    <cfRule type="expression" dxfId="624" priority="628">
      <formula>$B47="地区計"</formula>
    </cfRule>
  </conditionalFormatting>
  <conditionalFormatting sqref="CC48:CC86 BS48:BS86 BI48:BI86">
    <cfRule type="cellIs" dxfId="623" priority="624" operator="greaterThan">
      <formula>BH48</formula>
    </cfRule>
  </conditionalFormatting>
  <conditionalFormatting sqref="CD48:CD86">
    <cfRule type="expression" dxfId="622" priority="623">
      <formula>$B47="地区計"</formula>
    </cfRule>
  </conditionalFormatting>
  <conditionalFormatting sqref="K87">
    <cfRule type="cellIs" dxfId="621" priority="620" operator="greaterThan">
      <formula>J87</formula>
    </cfRule>
  </conditionalFormatting>
  <conditionalFormatting sqref="U87">
    <cfRule type="cellIs" dxfId="620" priority="619" operator="greaterThan">
      <formula>T87</formula>
    </cfRule>
  </conditionalFormatting>
  <conditionalFormatting sqref="AY87 AO87 AE87">
    <cfRule type="cellIs" dxfId="619" priority="618" operator="greaterThan">
      <formula>AD87</formula>
    </cfRule>
  </conditionalFormatting>
  <conditionalFormatting sqref="B87">
    <cfRule type="cellIs" dxfId="618" priority="622" operator="equal">
      <formula>B86</formula>
    </cfRule>
  </conditionalFormatting>
  <conditionalFormatting sqref="B87:CC87">
    <cfRule type="expression" dxfId="617" priority="621">
      <formula>$B86="地区計"</formula>
    </cfRule>
  </conditionalFormatting>
  <conditionalFormatting sqref="CC87 BS87 BI87">
    <cfRule type="cellIs" dxfId="616" priority="617" operator="greaterThan">
      <formula>BH87</formula>
    </cfRule>
  </conditionalFormatting>
  <conditionalFormatting sqref="CD87">
    <cfRule type="expression" dxfId="615" priority="616">
      <formula>$B86="地区計"</formula>
    </cfRule>
  </conditionalFormatting>
  <conditionalFormatting sqref="K88:K126">
    <cfRule type="cellIs" dxfId="614" priority="612" operator="greaterThan">
      <formula>J88</formula>
    </cfRule>
  </conditionalFormatting>
  <conditionalFormatting sqref="U88:U126">
    <cfRule type="cellIs" dxfId="613" priority="611" operator="greaterThan">
      <formula>T88</formula>
    </cfRule>
  </conditionalFormatting>
  <conditionalFormatting sqref="AY88:AY126 AO88:AO126 AE88:AE126">
    <cfRule type="cellIs" dxfId="612" priority="610" operator="greaterThan">
      <formula>AD88</formula>
    </cfRule>
  </conditionalFormatting>
  <conditionalFormatting sqref="B88:B126">
    <cfRule type="cellIs" dxfId="611" priority="615" operator="equal">
      <formula>B87</formula>
    </cfRule>
  </conditionalFormatting>
  <conditionalFormatting sqref="B95">
    <cfRule type="cellIs" dxfId="610" priority="614" operator="equal">
      <formula>B94</formula>
    </cfRule>
  </conditionalFormatting>
  <conditionalFormatting sqref="B88:CC126">
    <cfRule type="expression" dxfId="609" priority="613">
      <formula>$B87="地区計"</formula>
    </cfRule>
  </conditionalFormatting>
  <conditionalFormatting sqref="CC88:CC126 BS88:BS126 BI88:BI126">
    <cfRule type="cellIs" dxfId="608" priority="609" operator="greaterThan">
      <formula>BH88</formula>
    </cfRule>
  </conditionalFormatting>
  <conditionalFormatting sqref="CD88:CD126">
    <cfRule type="expression" dxfId="607" priority="608">
      <formula>$B87="地区計"</formula>
    </cfRule>
  </conditionalFormatting>
  <conditionalFormatting sqref="K127">
    <cfRule type="cellIs" dxfId="606" priority="605" operator="greaterThan">
      <formula>J127</formula>
    </cfRule>
  </conditionalFormatting>
  <conditionalFormatting sqref="U127">
    <cfRule type="cellIs" dxfId="605" priority="604" operator="greaterThan">
      <formula>T127</formula>
    </cfRule>
  </conditionalFormatting>
  <conditionalFormatting sqref="AY127 AO127 AE127">
    <cfRule type="cellIs" dxfId="604" priority="603" operator="greaterThan">
      <formula>AD127</formula>
    </cfRule>
  </conditionalFormatting>
  <conditionalFormatting sqref="B127">
    <cfRule type="cellIs" dxfId="603" priority="607" operator="equal">
      <formula>B126</formula>
    </cfRule>
  </conditionalFormatting>
  <conditionalFormatting sqref="B127:CC127">
    <cfRule type="expression" dxfId="602" priority="606">
      <formula>$B126="地区計"</formula>
    </cfRule>
  </conditionalFormatting>
  <conditionalFormatting sqref="CC127 BS127 BI127">
    <cfRule type="cellIs" dxfId="601" priority="602" operator="greaterThan">
      <formula>BH127</formula>
    </cfRule>
  </conditionalFormatting>
  <conditionalFormatting sqref="CD127">
    <cfRule type="expression" dxfId="600" priority="601">
      <formula>$B126="地区計"</formula>
    </cfRule>
  </conditionalFormatting>
  <conditionalFormatting sqref="K128:K166">
    <cfRule type="cellIs" dxfId="599" priority="597" operator="greaterThan">
      <formula>J128</formula>
    </cfRule>
  </conditionalFormatting>
  <conditionalFormatting sqref="U128:U166">
    <cfRule type="cellIs" dxfId="598" priority="596" operator="greaterThan">
      <formula>T128</formula>
    </cfRule>
  </conditionalFormatting>
  <conditionalFormatting sqref="AY128:AY166 AO128:AO166 AE128:AE166">
    <cfRule type="cellIs" dxfId="597" priority="595" operator="greaterThan">
      <formula>AD128</formula>
    </cfRule>
  </conditionalFormatting>
  <conditionalFormatting sqref="B128:B166">
    <cfRule type="cellIs" dxfId="596" priority="600" operator="equal">
      <formula>B127</formula>
    </cfRule>
  </conditionalFormatting>
  <conditionalFormatting sqref="B135">
    <cfRule type="cellIs" dxfId="595" priority="599" operator="equal">
      <formula>B134</formula>
    </cfRule>
  </conditionalFormatting>
  <conditionalFormatting sqref="B128:CC166">
    <cfRule type="expression" dxfId="594" priority="598">
      <formula>$B127="地区計"</formula>
    </cfRule>
  </conditionalFormatting>
  <conditionalFormatting sqref="CC128:CC166 BS128:BS166 BI128:BI166">
    <cfRule type="cellIs" dxfId="593" priority="594" operator="greaterThan">
      <formula>BH128</formula>
    </cfRule>
  </conditionalFormatting>
  <conditionalFormatting sqref="CD128:CD166">
    <cfRule type="expression" dxfId="592" priority="593">
      <formula>$B127="地区計"</formula>
    </cfRule>
  </conditionalFormatting>
  <conditionalFormatting sqref="K167">
    <cfRule type="cellIs" dxfId="591" priority="590" operator="greaterThan">
      <formula>J167</formula>
    </cfRule>
  </conditionalFormatting>
  <conditionalFormatting sqref="U167">
    <cfRule type="cellIs" dxfId="590" priority="589" operator="greaterThan">
      <formula>T167</formula>
    </cfRule>
  </conditionalFormatting>
  <conditionalFormatting sqref="AY167 AO167 AE167">
    <cfRule type="cellIs" dxfId="589" priority="588" operator="greaterThan">
      <formula>AD167</formula>
    </cfRule>
  </conditionalFormatting>
  <conditionalFormatting sqref="B167">
    <cfRule type="cellIs" dxfId="588" priority="592" operator="equal">
      <formula>B166</formula>
    </cfRule>
  </conditionalFormatting>
  <conditionalFormatting sqref="B167:CC167">
    <cfRule type="expression" dxfId="587" priority="591">
      <formula>$B166="地区計"</formula>
    </cfRule>
  </conditionalFormatting>
  <conditionalFormatting sqref="CC167 BS167 BI167">
    <cfRule type="cellIs" dxfId="586" priority="587" operator="greaterThan">
      <formula>BH167</formula>
    </cfRule>
  </conditionalFormatting>
  <conditionalFormatting sqref="CD167">
    <cfRule type="expression" dxfId="585" priority="586">
      <formula>$B166="地区計"</formula>
    </cfRule>
  </conditionalFormatting>
  <conditionalFormatting sqref="K48:K86">
    <cfRule type="cellIs" dxfId="584" priority="582" operator="greaterThan">
      <formula>J48</formula>
    </cfRule>
  </conditionalFormatting>
  <conditionalFormatting sqref="U48:U86">
    <cfRule type="cellIs" dxfId="583" priority="581" operator="greaterThan">
      <formula>T48</formula>
    </cfRule>
  </conditionalFormatting>
  <conditionalFormatting sqref="AY48:AY86 AO48:AO86 AE48:AE86">
    <cfRule type="cellIs" dxfId="582" priority="580" operator="greaterThan">
      <formula>AD48</formula>
    </cfRule>
  </conditionalFormatting>
  <conditionalFormatting sqref="B48:B86">
    <cfRule type="cellIs" dxfId="581" priority="585" operator="equal">
      <formula>B47</formula>
    </cfRule>
  </conditionalFormatting>
  <conditionalFormatting sqref="B55">
    <cfRule type="cellIs" dxfId="580" priority="584" operator="equal">
      <formula>B54</formula>
    </cfRule>
  </conditionalFormatting>
  <conditionalFormatting sqref="B48:CC86">
    <cfRule type="expression" dxfId="579" priority="583">
      <formula>$B47="地区計"</formula>
    </cfRule>
  </conditionalFormatting>
  <conditionalFormatting sqref="CC48:CC86 BS48:BS86 BI48:BI86">
    <cfRule type="cellIs" dxfId="578" priority="579" operator="greaterThan">
      <formula>BH48</formula>
    </cfRule>
  </conditionalFormatting>
  <conditionalFormatting sqref="CD48:CD86">
    <cfRule type="expression" dxfId="577" priority="578">
      <formula>$B47="地区計"</formula>
    </cfRule>
  </conditionalFormatting>
  <conditionalFormatting sqref="K87">
    <cfRule type="cellIs" dxfId="576" priority="575" operator="greaterThan">
      <formula>J87</formula>
    </cfRule>
  </conditionalFormatting>
  <conditionalFormatting sqref="U87">
    <cfRule type="cellIs" dxfId="575" priority="574" operator="greaterThan">
      <formula>T87</formula>
    </cfRule>
  </conditionalFormatting>
  <conditionalFormatting sqref="AY87 AO87 AE87">
    <cfRule type="cellIs" dxfId="574" priority="573" operator="greaterThan">
      <formula>AD87</formula>
    </cfRule>
  </conditionalFormatting>
  <conditionalFormatting sqref="B87">
    <cfRule type="cellIs" dxfId="573" priority="577" operator="equal">
      <formula>B86</formula>
    </cfRule>
  </conditionalFormatting>
  <conditionalFormatting sqref="B87:CC87">
    <cfRule type="expression" dxfId="572" priority="576">
      <formula>$B86="地区計"</formula>
    </cfRule>
  </conditionalFormatting>
  <conditionalFormatting sqref="CC87 BS87 BI87">
    <cfRule type="cellIs" dxfId="571" priority="572" operator="greaterThan">
      <formula>BH87</formula>
    </cfRule>
  </conditionalFormatting>
  <conditionalFormatting sqref="CD87">
    <cfRule type="expression" dxfId="570" priority="571">
      <formula>$B86="地区計"</formula>
    </cfRule>
  </conditionalFormatting>
  <conditionalFormatting sqref="K88:K126">
    <cfRule type="cellIs" dxfId="569" priority="567" operator="greaterThan">
      <formula>J88</formula>
    </cfRule>
  </conditionalFormatting>
  <conditionalFormatting sqref="U88:U126">
    <cfRule type="cellIs" dxfId="568" priority="566" operator="greaterThan">
      <formula>T88</formula>
    </cfRule>
  </conditionalFormatting>
  <conditionalFormatting sqref="AY88:AY126 AO88:AO126 AE88:AE126">
    <cfRule type="cellIs" dxfId="567" priority="565" operator="greaterThan">
      <formula>AD88</formula>
    </cfRule>
  </conditionalFormatting>
  <conditionalFormatting sqref="B88:B126">
    <cfRule type="cellIs" dxfId="566" priority="570" operator="equal">
      <formula>B87</formula>
    </cfRule>
  </conditionalFormatting>
  <conditionalFormatting sqref="B95">
    <cfRule type="cellIs" dxfId="565" priority="569" operator="equal">
      <formula>B94</formula>
    </cfRule>
  </conditionalFormatting>
  <conditionalFormatting sqref="B88:CC126">
    <cfRule type="expression" dxfId="564" priority="568">
      <formula>$B87="地区計"</formula>
    </cfRule>
  </conditionalFormatting>
  <conditionalFormatting sqref="CC88:CC126 BS88:BS126 BI88:BI126">
    <cfRule type="cellIs" dxfId="563" priority="564" operator="greaterThan">
      <formula>BH88</formula>
    </cfRule>
  </conditionalFormatting>
  <conditionalFormatting sqref="CD88:CD126">
    <cfRule type="expression" dxfId="562" priority="563">
      <formula>$B87="地区計"</formula>
    </cfRule>
  </conditionalFormatting>
  <conditionalFormatting sqref="K127">
    <cfRule type="cellIs" dxfId="561" priority="560" operator="greaterThan">
      <formula>J127</formula>
    </cfRule>
  </conditionalFormatting>
  <conditionalFormatting sqref="U127">
    <cfRule type="cellIs" dxfId="560" priority="559" operator="greaterThan">
      <formula>T127</formula>
    </cfRule>
  </conditionalFormatting>
  <conditionalFormatting sqref="AY127 AO127 AE127">
    <cfRule type="cellIs" dxfId="559" priority="558" operator="greaterThan">
      <formula>AD127</formula>
    </cfRule>
  </conditionalFormatting>
  <conditionalFormatting sqref="B127">
    <cfRule type="cellIs" dxfId="558" priority="562" operator="equal">
      <formula>B126</formula>
    </cfRule>
  </conditionalFormatting>
  <conditionalFormatting sqref="B127:CC127">
    <cfRule type="expression" dxfId="557" priority="561">
      <formula>$B126="地区計"</formula>
    </cfRule>
  </conditionalFormatting>
  <conditionalFormatting sqref="CC127 BS127 BI127">
    <cfRule type="cellIs" dxfId="556" priority="557" operator="greaterThan">
      <formula>BH127</formula>
    </cfRule>
  </conditionalFormatting>
  <conditionalFormatting sqref="CD127">
    <cfRule type="expression" dxfId="555" priority="556">
      <formula>$B126="地区計"</formula>
    </cfRule>
  </conditionalFormatting>
  <conditionalFormatting sqref="K128:K166">
    <cfRule type="cellIs" dxfId="554" priority="552" operator="greaterThan">
      <formula>J128</formula>
    </cfRule>
  </conditionalFormatting>
  <conditionalFormatting sqref="U128:U166">
    <cfRule type="cellIs" dxfId="553" priority="551" operator="greaterThan">
      <formula>T128</formula>
    </cfRule>
  </conditionalFormatting>
  <conditionalFormatting sqref="AY128:AY166 AO128:AO166 AE128:AE166">
    <cfRule type="cellIs" dxfId="552" priority="550" operator="greaterThan">
      <formula>AD128</formula>
    </cfRule>
  </conditionalFormatting>
  <conditionalFormatting sqref="B128:B166">
    <cfRule type="cellIs" dxfId="551" priority="555" operator="equal">
      <formula>B127</formula>
    </cfRule>
  </conditionalFormatting>
  <conditionalFormatting sqref="B135">
    <cfRule type="cellIs" dxfId="550" priority="554" operator="equal">
      <formula>B134</formula>
    </cfRule>
  </conditionalFormatting>
  <conditionalFormatting sqref="B128:CC166">
    <cfRule type="expression" dxfId="549" priority="553">
      <formula>$B127="地区計"</formula>
    </cfRule>
  </conditionalFormatting>
  <conditionalFormatting sqref="CC128:CC166 BS128:BS166 BI128:BI166">
    <cfRule type="cellIs" dxfId="548" priority="549" operator="greaterThan">
      <formula>BH128</formula>
    </cfRule>
  </conditionalFormatting>
  <conditionalFormatting sqref="CD128:CD166">
    <cfRule type="expression" dxfId="547" priority="548">
      <formula>$B127="地区計"</formula>
    </cfRule>
  </conditionalFormatting>
  <conditionalFormatting sqref="K167">
    <cfRule type="cellIs" dxfId="546" priority="545" operator="greaterThan">
      <formula>J167</formula>
    </cfRule>
  </conditionalFormatting>
  <conditionalFormatting sqref="U167">
    <cfRule type="cellIs" dxfId="545" priority="544" operator="greaterThan">
      <formula>T167</formula>
    </cfRule>
  </conditionalFormatting>
  <conditionalFormatting sqref="AY167 AO167 AE167">
    <cfRule type="cellIs" dxfId="544" priority="543" operator="greaterThan">
      <formula>AD167</formula>
    </cfRule>
  </conditionalFormatting>
  <conditionalFormatting sqref="B167">
    <cfRule type="cellIs" dxfId="543" priority="547" operator="equal">
      <formula>B166</formula>
    </cfRule>
  </conditionalFormatting>
  <conditionalFormatting sqref="B167:CC167">
    <cfRule type="expression" dxfId="542" priority="546">
      <formula>$B166="地区計"</formula>
    </cfRule>
  </conditionalFormatting>
  <conditionalFormatting sqref="CC167 BS167 BI167">
    <cfRule type="cellIs" dxfId="541" priority="542" operator="greaterThan">
      <formula>BH167</formula>
    </cfRule>
  </conditionalFormatting>
  <conditionalFormatting sqref="CD167">
    <cfRule type="expression" dxfId="540" priority="541">
      <formula>$B166="地区計"</formula>
    </cfRule>
  </conditionalFormatting>
  <conditionalFormatting sqref="K48:K86">
    <cfRule type="cellIs" dxfId="539" priority="537" operator="greaterThan">
      <formula>J48</formula>
    </cfRule>
  </conditionalFormatting>
  <conditionalFormatting sqref="U48:U86">
    <cfRule type="cellIs" dxfId="538" priority="536" operator="greaterThan">
      <formula>T48</formula>
    </cfRule>
  </conditionalFormatting>
  <conditionalFormatting sqref="AY48:AY86 AO48:AO86 AE48:AE86">
    <cfRule type="cellIs" dxfId="537" priority="535" operator="greaterThan">
      <formula>AD48</formula>
    </cfRule>
  </conditionalFormatting>
  <conditionalFormatting sqref="B48:B86">
    <cfRule type="cellIs" dxfId="536" priority="540" operator="equal">
      <formula>B47</formula>
    </cfRule>
  </conditionalFormatting>
  <conditionalFormatting sqref="B55">
    <cfRule type="cellIs" dxfId="535" priority="539" operator="equal">
      <formula>B54</formula>
    </cfRule>
  </conditionalFormatting>
  <conditionalFormatting sqref="B48:CC86">
    <cfRule type="expression" dxfId="534" priority="538">
      <formula>$B47="地区計"</formula>
    </cfRule>
  </conditionalFormatting>
  <conditionalFormatting sqref="CC48:CC86 BS48:BS86 BI48:BI86">
    <cfRule type="cellIs" dxfId="533" priority="534" operator="greaterThan">
      <formula>BH48</formula>
    </cfRule>
  </conditionalFormatting>
  <conditionalFormatting sqref="CD48:CD86">
    <cfRule type="expression" dxfId="532" priority="533">
      <formula>$B47="地区計"</formula>
    </cfRule>
  </conditionalFormatting>
  <conditionalFormatting sqref="K87">
    <cfRule type="cellIs" dxfId="531" priority="530" operator="greaterThan">
      <formula>J87</formula>
    </cfRule>
  </conditionalFormatting>
  <conditionalFormatting sqref="U87">
    <cfRule type="cellIs" dxfId="530" priority="529" operator="greaterThan">
      <formula>T87</formula>
    </cfRule>
  </conditionalFormatting>
  <conditionalFormatting sqref="AY87 AO87 AE87">
    <cfRule type="cellIs" dxfId="529" priority="528" operator="greaterThan">
      <formula>AD87</formula>
    </cfRule>
  </conditionalFormatting>
  <conditionalFormatting sqref="B87">
    <cfRule type="cellIs" dxfId="528" priority="532" operator="equal">
      <formula>B86</formula>
    </cfRule>
  </conditionalFormatting>
  <conditionalFormatting sqref="B87:CC87">
    <cfRule type="expression" dxfId="527" priority="531">
      <formula>$B86="地区計"</formula>
    </cfRule>
  </conditionalFormatting>
  <conditionalFormatting sqref="CC87 BS87 BI87">
    <cfRule type="cellIs" dxfId="526" priority="527" operator="greaterThan">
      <formula>BH87</formula>
    </cfRule>
  </conditionalFormatting>
  <conditionalFormatting sqref="CD87">
    <cfRule type="expression" dxfId="525" priority="526">
      <formula>$B86="地区計"</formula>
    </cfRule>
  </conditionalFormatting>
  <conditionalFormatting sqref="K88:K126">
    <cfRule type="cellIs" dxfId="524" priority="522" operator="greaterThan">
      <formula>J88</formula>
    </cfRule>
  </conditionalFormatting>
  <conditionalFormatting sqref="U88:U126">
    <cfRule type="cellIs" dxfId="523" priority="521" operator="greaterThan">
      <formula>T88</formula>
    </cfRule>
  </conditionalFormatting>
  <conditionalFormatting sqref="AY88:AY126 AO88:AO126 AE88:AE126">
    <cfRule type="cellIs" dxfId="522" priority="520" operator="greaterThan">
      <formula>AD88</formula>
    </cfRule>
  </conditionalFormatting>
  <conditionalFormatting sqref="B88:B126">
    <cfRule type="cellIs" dxfId="521" priority="525" operator="equal">
      <formula>B87</formula>
    </cfRule>
  </conditionalFormatting>
  <conditionalFormatting sqref="B95">
    <cfRule type="cellIs" dxfId="520" priority="524" operator="equal">
      <formula>B94</formula>
    </cfRule>
  </conditionalFormatting>
  <conditionalFormatting sqref="B88:CC126">
    <cfRule type="expression" dxfId="519" priority="523">
      <formula>$B87="地区計"</formula>
    </cfRule>
  </conditionalFormatting>
  <conditionalFormatting sqref="CC88:CC126 BS88:BS126 BI88:BI126">
    <cfRule type="cellIs" dxfId="518" priority="519" operator="greaterThan">
      <formula>BH88</formula>
    </cfRule>
  </conditionalFormatting>
  <conditionalFormatting sqref="CD88:CD126">
    <cfRule type="expression" dxfId="517" priority="518">
      <formula>$B87="地区計"</formula>
    </cfRule>
  </conditionalFormatting>
  <conditionalFormatting sqref="K127">
    <cfRule type="cellIs" dxfId="516" priority="515" operator="greaterThan">
      <formula>J127</formula>
    </cfRule>
  </conditionalFormatting>
  <conditionalFormatting sqref="U127">
    <cfRule type="cellIs" dxfId="515" priority="514" operator="greaterThan">
      <formula>T127</formula>
    </cfRule>
  </conditionalFormatting>
  <conditionalFormatting sqref="AY127 AO127 AE127">
    <cfRule type="cellIs" dxfId="514" priority="513" operator="greaterThan">
      <formula>AD127</formula>
    </cfRule>
  </conditionalFormatting>
  <conditionalFormatting sqref="B127">
    <cfRule type="cellIs" dxfId="513" priority="517" operator="equal">
      <formula>B126</formula>
    </cfRule>
  </conditionalFormatting>
  <conditionalFormatting sqref="B127:CC127">
    <cfRule type="expression" dxfId="512" priority="516">
      <formula>$B126="地区計"</formula>
    </cfRule>
  </conditionalFormatting>
  <conditionalFormatting sqref="CC127 BS127 BI127">
    <cfRule type="cellIs" dxfId="511" priority="512" operator="greaterThan">
      <formula>BH127</formula>
    </cfRule>
  </conditionalFormatting>
  <conditionalFormatting sqref="CD127">
    <cfRule type="expression" dxfId="510" priority="511">
      <formula>$B126="地区計"</formula>
    </cfRule>
  </conditionalFormatting>
  <conditionalFormatting sqref="K128:K166">
    <cfRule type="cellIs" dxfId="509" priority="507" operator="greaterThan">
      <formula>J128</formula>
    </cfRule>
  </conditionalFormatting>
  <conditionalFormatting sqref="U128:U166">
    <cfRule type="cellIs" dxfId="508" priority="506" operator="greaterThan">
      <formula>T128</formula>
    </cfRule>
  </conditionalFormatting>
  <conditionalFormatting sqref="AY128:AY166 AO128:AO166 AE128:AE166">
    <cfRule type="cellIs" dxfId="507" priority="505" operator="greaterThan">
      <formula>AD128</formula>
    </cfRule>
  </conditionalFormatting>
  <conditionalFormatting sqref="B128:B166">
    <cfRule type="cellIs" dxfId="506" priority="510" operator="equal">
      <formula>B127</formula>
    </cfRule>
  </conditionalFormatting>
  <conditionalFormatting sqref="B135">
    <cfRule type="cellIs" dxfId="505" priority="509" operator="equal">
      <formula>B134</formula>
    </cfRule>
  </conditionalFormatting>
  <conditionalFormatting sqref="B128:CC166">
    <cfRule type="expression" dxfId="504" priority="508">
      <formula>$B127="地区計"</formula>
    </cfRule>
  </conditionalFormatting>
  <conditionalFormatting sqref="CC128:CC166 BS128:BS166 BI128:BI166">
    <cfRule type="cellIs" dxfId="503" priority="504" operator="greaterThan">
      <formula>BH128</formula>
    </cfRule>
  </conditionalFormatting>
  <conditionalFormatting sqref="CD128:CD166">
    <cfRule type="expression" dxfId="502" priority="503">
      <formula>$B127="地区計"</formula>
    </cfRule>
  </conditionalFormatting>
  <conditionalFormatting sqref="K167">
    <cfRule type="cellIs" dxfId="501" priority="500" operator="greaterThan">
      <formula>J167</formula>
    </cfRule>
  </conditionalFormatting>
  <conditionalFormatting sqref="U167">
    <cfRule type="cellIs" dxfId="500" priority="499" operator="greaterThan">
      <formula>T167</formula>
    </cfRule>
  </conditionalFormatting>
  <conditionalFormatting sqref="AY167 AO167 AE167">
    <cfRule type="cellIs" dxfId="499" priority="498" operator="greaterThan">
      <formula>AD167</formula>
    </cfRule>
  </conditionalFormatting>
  <conditionalFormatting sqref="B167">
    <cfRule type="cellIs" dxfId="498" priority="502" operator="equal">
      <formula>B166</formula>
    </cfRule>
  </conditionalFormatting>
  <conditionalFormatting sqref="B167:CC167">
    <cfRule type="expression" dxfId="497" priority="501">
      <formula>$B166="地区計"</formula>
    </cfRule>
  </conditionalFormatting>
  <conditionalFormatting sqref="CC167 BS167 BI167">
    <cfRule type="cellIs" dxfId="496" priority="497" operator="greaterThan">
      <formula>BH167</formula>
    </cfRule>
  </conditionalFormatting>
  <conditionalFormatting sqref="CD167">
    <cfRule type="expression" dxfId="495" priority="496">
      <formula>$B166="地区計"</formula>
    </cfRule>
  </conditionalFormatting>
  <conditionalFormatting sqref="K48:K86">
    <cfRule type="cellIs" dxfId="494" priority="492" operator="greaterThan">
      <formula>J48</formula>
    </cfRule>
  </conditionalFormatting>
  <conditionalFormatting sqref="U48:U86">
    <cfRule type="cellIs" dxfId="493" priority="491" operator="greaterThan">
      <formula>T48</formula>
    </cfRule>
  </conditionalFormatting>
  <conditionalFormatting sqref="AY48:AY86 AO48:AO86 AE48:AE86">
    <cfRule type="cellIs" dxfId="492" priority="490" operator="greaterThan">
      <formula>AD48</formula>
    </cfRule>
  </conditionalFormatting>
  <conditionalFormatting sqref="B48:B86">
    <cfRule type="cellIs" dxfId="491" priority="495" operator="equal">
      <formula>B47</formula>
    </cfRule>
  </conditionalFormatting>
  <conditionalFormatting sqref="B55">
    <cfRule type="cellIs" dxfId="490" priority="494" operator="equal">
      <formula>B54</formula>
    </cfRule>
  </conditionalFormatting>
  <conditionalFormatting sqref="B48:CC86">
    <cfRule type="expression" dxfId="489" priority="493">
      <formula>$B47="地区計"</formula>
    </cfRule>
  </conditionalFormatting>
  <conditionalFormatting sqref="CC48:CC86 BS48:BS86 BI48:BI86">
    <cfRule type="cellIs" dxfId="488" priority="489" operator="greaterThan">
      <formula>BH48</formula>
    </cfRule>
  </conditionalFormatting>
  <conditionalFormatting sqref="CD48:CD86">
    <cfRule type="expression" dxfId="487" priority="488">
      <formula>$B47="地区計"</formula>
    </cfRule>
  </conditionalFormatting>
  <conditionalFormatting sqref="K87">
    <cfRule type="cellIs" dxfId="486" priority="485" operator="greaterThan">
      <formula>J87</formula>
    </cfRule>
  </conditionalFormatting>
  <conditionalFormatting sqref="U87">
    <cfRule type="cellIs" dxfId="485" priority="484" operator="greaterThan">
      <formula>T87</formula>
    </cfRule>
  </conditionalFormatting>
  <conditionalFormatting sqref="AY87 AO87 AE87">
    <cfRule type="cellIs" dxfId="484" priority="483" operator="greaterThan">
      <formula>AD87</formula>
    </cfRule>
  </conditionalFormatting>
  <conditionalFormatting sqref="B87">
    <cfRule type="cellIs" dxfId="483" priority="487" operator="equal">
      <formula>B86</formula>
    </cfRule>
  </conditionalFormatting>
  <conditionalFormatting sqref="B87:CC87">
    <cfRule type="expression" dxfId="482" priority="486">
      <formula>$B86="地区計"</formula>
    </cfRule>
  </conditionalFormatting>
  <conditionalFormatting sqref="CC87 BS87 BI87">
    <cfRule type="cellIs" dxfId="481" priority="482" operator="greaterThan">
      <formula>BH87</formula>
    </cfRule>
  </conditionalFormatting>
  <conditionalFormatting sqref="CD87">
    <cfRule type="expression" dxfId="480" priority="481">
      <formula>$B86="地区計"</formula>
    </cfRule>
  </conditionalFormatting>
  <conditionalFormatting sqref="K88:K126">
    <cfRule type="cellIs" dxfId="479" priority="477" operator="greaterThan">
      <formula>J88</formula>
    </cfRule>
  </conditionalFormatting>
  <conditionalFormatting sqref="U88:U126">
    <cfRule type="cellIs" dxfId="478" priority="476" operator="greaterThan">
      <formula>T88</formula>
    </cfRule>
  </conditionalFormatting>
  <conditionalFormatting sqref="AY88:AY126 AO88:AO126 AE88:AE126">
    <cfRule type="cellIs" dxfId="477" priority="475" operator="greaterThan">
      <formula>AD88</formula>
    </cfRule>
  </conditionalFormatting>
  <conditionalFormatting sqref="B88:B126">
    <cfRule type="cellIs" dxfId="476" priority="480" operator="equal">
      <formula>B87</formula>
    </cfRule>
  </conditionalFormatting>
  <conditionalFormatting sqref="B95">
    <cfRule type="cellIs" dxfId="475" priority="479" operator="equal">
      <formula>B94</formula>
    </cfRule>
  </conditionalFormatting>
  <conditionalFormatting sqref="B88:CC126">
    <cfRule type="expression" dxfId="474" priority="478">
      <formula>$B87="地区計"</formula>
    </cfRule>
  </conditionalFormatting>
  <conditionalFormatting sqref="CC88:CC126 BS88:BS126 BI88:BI126">
    <cfRule type="cellIs" dxfId="473" priority="474" operator="greaterThan">
      <formula>BH88</formula>
    </cfRule>
  </conditionalFormatting>
  <conditionalFormatting sqref="CD88:CD126">
    <cfRule type="expression" dxfId="472" priority="473">
      <formula>$B87="地区計"</formula>
    </cfRule>
  </conditionalFormatting>
  <conditionalFormatting sqref="K127">
    <cfRule type="cellIs" dxfId="471" priority="470" operator="greaterThan">
      <formula>J127</formula>
    </cfRule>
  </conditionalFormatting>
  <conditionalFormatting sqref="U127">
    <cfRule type="cellIs" dxfId="470" priority="469" operator="greaterThan">
      <formula>T127</formula>
    </cfRule>
  </conditionalFormatting>
  <conditionalFormatting sqref="AY127 AO127 AE127">
    <cfRule type="cellIs" dxfId="469" priority="468" operator="greaterThan">
      <formula>AD127</formula>
    </cfRule>
  </conditionalFormatting>
  <conditionalFormatting sqref="B127">
    <cfRule type="cellIs" dxfId="468" priority="472" operator="equal">
      <formula>B126</formula>
    </cfRule>
  </conditionalFormatting>
  <conditionalFormatting sqref="B127:CC127">
    <cfRule type="expression" dxfId="467" priority="471">
      <formula>$B126="地区計"</formula>
    </cfRule>
  </conditionalFormatting>
  <conditionalFormatting sqref="CC127 BS127 BI127">
    <cfRule type="cellIs" dxfId="466" priority="467" operator="greaterThan">
      <formula>BH127</formula>
    </cfRule>
  </conditionalFormatting>
  <conditionalFormatting sqref="CD127">
    <cfRule type="expression" dxfId="465" priority="466">
      <formula>$B126="地区計"</formula>
    </cfRule>
  </conditionalFormatting>
  <conditionalFormatting sqref="K128:K166">
    <cfRule type="cellIs" dxfId="464" priority="462" operator="greaterThan">
      <formula>J128</formula>
    </cfRule>
  </conditionalFormatting>
  <conditionalFormatting sqref="U128:U166">
    <cfRule type="cellIs" dxfId="463" priority="461" operator="greaterThan">
      <formula>T128</formula>
    </cfRule>
  </conditionalFormatting>
  <conditionalFormatting sqref="AY128:AY166 AO128:AO166 AE128:AE166">
    <cfRule type="cellIs" dxfId="462" priority="460" operator="greaterThan">
      <formula>AD128</formula>
    </cfRule>
  </conditionalFormatting>
  <conditionalFormatting sqref="B128:B166">
    <cfRule type="cellIs" dxfId="461" priority="465" operator="equal">
      <formula>B127</formula>
    </cfRule>
  </conditionalFormatting>
  <conditionalFormatting sqref="B135">
    <cfRule type="cellIs" dxfId="460" priority="464" operator="equal">
      <formula>B134</formula>
    </cfRule>
  </conditionalFormatting>
  <conditionalFormatting sqref="B128:CC166">
    <cfRule type="expression" dxfId="459" priority="463">
      <formula>$B127="地区計"</formula>
    </cfRule>
  </conditionalFormatting>
  <conditionalFormatting sqref="CC128:CC166 BS128:BS166 BI128:BI166">
    <cfRule type="cellIs" dxfId="458" priority="459" operator="greaterThan">
      <formula>BH128</formula>
    </cfRule>
  </conditionalFormatting>
  <conditionalFormatting sqref="CD128:CD166">
    <cfRule type="expression" dxfId="457" priority="458">
      <formula>$B127="地区計"</formula>
    </cfRule>
  </conditionalFormatting>
  <conditionalFormatting sqref="K167">
    <cfRule type="cellIs" dxfId="456" priority="455" operator="greaterThan">
      <formula>J167</formula>
    </cfRule>
  </conditionalFormatting>
  <conditionalFormatting sqref="U167">
    <cfRule type="cellIs" dxfId="455" priority="454" operator="greaterThan">
      <formula>T167</formula>
    </cfRule>
  </conditionalFormatting>
  <conditionalFormatting sqref="AY167 AO167 AE167">
    <cfRule type="cellIs" dxfId="454" priority="453" operator="greaterThan">
      <formula>AD167</formula>
    </cfRule>
  </conditionalFormatting>
  <conditionalFormatting sqref="B167">
    <cfRule type="cellIs" dxfId="453" priority="457" operator="equal">
      <formula>B166</formula>
    </cfRule>
  </conditionalFormatting>
  <conditionalFormatting sqref="B167:CC167">
    <cfRule type="expression" dxfId="452" priority="456">
      <formula>$B166="地区計"</formula>
    </cfRule>
  </conditionalFormatting>
  <conditionalFormatting sqref="CC167 BS167 BI167">
    <cfRule type="cellIs" dxfId="451" priority="452" operator="greaterThan">
      <formula>BH167</formula>
    </cfRule>
  </conditionalFormatting>
  <conditionalFormatting sqref="CD167">
    <cfRule type="expression" dxfId="450" priority="451">
      <formula>$B166="地区計"</formula>
    </cfRule>
  </conditionalFormatting>
  <conditionalFormatting sqref="K48:K86">
    <cfRule type="cellIs" dxfId="449" priority="447" operator="greaterThan">
      <formula>J48</formula>
    </cfRule>
  </conditionalFormatting>
  <conditionalFormatting sqref="U48:U86">
    <cfRule type="cellIs" dxfId="448" priority="446" operator="greaterThan">
      <formula>T48</formula>
    </cfRule>
  </conditionalFormatting>
  <conditionalFormatting sqref="AY48:AY86 AO48:AO86 AE48:AE86">
    <cfRule type="cellIs" dxfId="447" priority="445" operator="greaterThan">
      <formula>AD48</formula>
    </cfRule>
  </conditionalFormatting>
  <conditionalFormatting sqref="B48:B86">
    <cfRule type="cellIs" dxfId="446" priority="450" operator="equal">
      <formula>B47</formula>
    </cfRule>
  </conditionalFormatting>
  <conditionalFormatting sqref="B55">
    <cfRule type="cellIs" dxfId="445" priority="449" operator="equal">
      <formula>B54</formula>
    </cfRule>
  </conditionalFormatting>
  <conditionalFormatting sqref="B48:CC86">
    <cfRule type="expression" dxfId="444" priority="448">
      <formula>$B47="地区計"</formula>
    </cfRule>
  </conditionalFormatting>
  <conditionalFormatting sqref="CC48:CC86 BS48:BS86 BI48:BI86">
    <cfRule type="cellIs" dxfId="443" priority="444" operator="greaterThan">
      <formula>BH48</formula>
    </cfRule>
  </conditionalFormatting>
  <conditionalFormatting sqref="CD48:CD86">
    <cfRule type="expression" dxfId="442" priority="443">
      <formula>$B47="地区計"</formula>
    </cfRule>
  </conditionalFormatting>
  <conditionalFormatting sqref="K87">
    <cfRule type="cellIs" dxfId="441" priority="440" operator="greaterThan">
      <formula>J87</formula>
    </cfRule>
  </conditionalFormatting>
  <conditionalFormatting sqref="U87">
    <cfRule type="cellIs" dxfId="440" priority="439" operator="greaterThan">
      <formula>T87</formula>
    </cfRule>
  </conditionalFormatting>
  <conditionalFormatting sqref="AY87 AO87 AE87">
    <cfRule type="cellIs" dxfId="439" priority="438" operator="greaterThan">
      <formula>AD87</formula>
    </cfRule>
  </conditionalFormatting>
  <conditionalFormatting sqref="B87">
    <cfRule type="cellIs" dxfId="438" priority="442" operator="equal">
      <formula>B86</formula>
    </cfRule>
  </conditionalFormatting>
  <conditionalFormatting sqref="B87:CC87">
    <cfRule type="expression" dxfId="437" priority="441">
      <formula>$B86="地区計"</formula>
    </cfRule>
  </conditionalFormatting>
  <conditionalFormatting sqref="CC87 BS87 BI87">
    <cfRule type="cellIs" dxfId="436" priority="437" operator="greaterThan">
      <formula>BH87</formula>
    </cfRule>
  </conditionalFormatting>
  <conditionalFormatting sqref="CD87">
    <cfRule type="expression" dxfId="435" priority="436">
      <formula>$B86="地区計"</formula>
    </cfRule>
  </conditionalFormatting>
  <conditionalFormatting sqref="K88:K126">
    <cfRule type="cellIs" dxfId="434" priority="432" operator="greaterThan">
      <formula>J88</formula>
    </cfRule>
  </conditionalFormatting>
  <conditionalFormatting sqref="U88:U126">
    <cfRule type="cellIs" dxfId="433" priority="431" operator="greaterThan">
      <formula>T88</formula>
    </cfRule>
  </conditionalFormatting>
  <conditionalFormatting sqref="AY88:AY126 AO88:AO126 AE88:AE126">
    <cfRule type="cellIs" dxfId="432" priority="430" operator="greaterThan">
      <formula>AD88</formula>
    </cfRule>
  </conditionalFormatting>
  <conditionalFormatting sqref="B88:B126">
    <cfRule type="cellIs" dxfId="431" priority="435" operator="equal">
      <formula>B87</formula>
    </cfRule>
  </conditionalFormatting>
  <conditionalFormatting sqref="B95">
    <cfRule type="cellIs" dxfId="430" priority="434" operator="equal">
      <formula>B94</formula>
    </cfRule>
  </conditionalFormatting>
  <conditionalFormatting sqref="B88:CC126">
    <cfRule type="expression" dxfId="429" priority="433">
      <formula>$B87="地区計"</formula>
    </cfRule>
  </conditionalFormatting>
  <conditionalFormatting sqref="CC88:CC126 BS88:BS126 BI88:BI126">
    <cfRule type="cellIs" dxfId="428" priority="429" operator="greaterThan">
      <formula>BH88</formula>
    </cfRule>
  </conditionalFormatting>
  <conditionalFormatting sqref="CD88:CD126">
    <cfRule type="expression" dxfId="427" priority="428">
      <formula>$B87="地区計"</formula>
    </cfRule>
  </conditionalFormatting>
  <conditionalFormatting sqref="K127">
    <cfRule type="cellIs" dxfId="426" priority="425" operator="greaterThan">
      <formula>J127</formula>
    </cfRule>
  </conditionalFormatting>
  <conditionalFormatting sqref="U127">
    <cfRule type="cellIs" dxfId="425" priority="424" operator="greaterThan">
      <formula>T127</formula>
    </cfRule>
  </conditionalFormatting>
  <conditionalFormatting sqref="AY127 AO127 AE127">
    <cfRule type="cellIs" dxfId="424" priority="423" operator="greaterThan">
      <formula>AD127</formula>
    </cfRule>
  </conditionalFormatting>
  <conditionalFormatting sqref="B127">
    <cfRule type="cellIs" dxfId="423" priority="427" operator="equal">
      <formula>B126</formula>
    </cfRule>
  </conditionalFormatting>
  <conditionalFormatting sqref="B127:CC127">
    <cfRule type="expression" dxfId="422" priority="426">
      <formula>$B126="地区計"</formula>
    </cfRule>
  </conditionalFormatting>
  <conditionalFormatting sqref="CC127 BS127 BI127">
    <cfRule type="cellIs" dxfId="421" priority="422" operator="greaterThan">
      <formula>BH127</formula>
    </cfRule>
  </conditionalFormatting>
  <conditionalFormatting sqref="CD127">
    <cfRule type="expression" dxfId="420" priority="421">
      <formula>$B126="地区計"</formula>
    </cfRule>
  </conditionalFormatting>
  <conditionalFormatting sqref="K128:K166">
    <cfRule type="cellIs" dxfId="419" priority="417" operator="greaterThan">
      <formula>J128</formula>
    </cfRule>
  </conditionalFormatting>
  <conditionalFormatting sqref="U128:U166">
    <cfRule type="cellIs" dxfId="418" priority="416" operator="greaterThan">
      <formula>T128</formula>
    </cfRule>
  </conditionalFormatting>
  <conditionalFormatting sqref="AY128:AY166 AO128:AO166 AE128:AE166">
    <cfRule type="cellIs" dxfId="417" priority="415" operator="greaterThan">
      <formula>AD128</formula>
    </cfRule>
  </conditionalFormatting>
  <conditionalFormatting sqref="B128:B166">
    <cfRule type="cellIs" dxfId="416" priority="420" operator="equal">
      <formula>B127</formula>
    </cfRule>
  </conditionalFormatting>
  <conditionalFormatting sqref="B135">
    <cfRule type="cellIs" dxfId="415" priority="419" operator="equal">
      <formula>B134</formula>
    </cfRule>
  </conditionalFormatting>
  <conditionalFormatting sqref="B128:CC166">
    <cfRule type="expression" dxfId="414" priority="418">
      <formula>$B127="地区計"</formula>
    </cfRule>
  </conditionalFormatting>
  <conditionalFormatting sqref="CC128:CC166 BS128:BS166 BI128:BI166">
    <cfRule type="cellIs" dxfId="413" priority="414" operator="greaterThan">
      <formula>BH128</formula>
    </cfRule>
  </conditionalFormatting>
  <conditionalFormatting sqref="CD128:CD166">
    <cfRule type="expression" dxfId="412" priority="413">
      <formula>$B127="地区計"</formula>
    </cfRule>
  </conditionalFormatting>
  <conditionalFormatting sqref="K167">
    <cfRule type="cellIs" dxfId="411" priority="410" operator="greaterThan">
      <formula>J167</formula>
    </cfRule>
  </conditionalFormatting>
  <conditionalFormatting sqref="U167">
    <cfRule type="cellIs" dxfId="410" priority="409" operator="greaterThan">
      <formula>T167</formula>
    </cfRule>
  </conditionalFormatting>
  <conditionalFormatting sqref="AY167 AO167 AE167">
    <cfRule type="cellIs" dxfId="409" priority="408" operator="greaterThan">
      <formula>AD167</formula>
    </cfRule>
  </conditionalFormatting>
  <conditionalFormatting sqref="B167">
    <cfRule type="cellIs" dxfId="408" priority="412" operator="equal">
      <formula>B166</formula>
    </cfRule>
  </conditionalFormatting>
  <conditionalFormatting sqref="B167:CC167">
    <cfRule type="expression" dxfId="407" priority="411">
      <formula>$B166="地区計"</formula>
    </cfRule>
  </conditionalFormatting>
  <conditionalFormatting sqref="CC167 BS167 BI167">
    <cfRule type="cellIs" dxfId="406" priority="407" operator="greaterThan">
      <formula>BH167</formula>
    </cfRule>
  </conditionalFormatting>
  <conditionalFormatting sqref="CD167">
    <cfRule type="expression" dxfId="405" priority="406">
      <formula>$B166="地区計"</formula>
    </cfRule>
  </conditionalFormatting>
  <conditionalFormatting sqref="K48:K86">
    <cfRule type="cellIs" dxfId="404" priority="402" operator="greaterThan">
      <formula>J48</formula>
    </cfRule>
  </conditionalFormatting>
  <conditionalFormatting sqref="U48:U86">
    <cfRule type="cellIs" dxfId="403" priority="401" operator="greaterThan">
      <formula>T48</formula>
    </cfRule>
  </conditionalFormatting>
  <conditionalFormatting sqref="AY48:AY86 AO48:AO86 AE48:AE86">
    <cfRule type="cellIs" dxfId="402" priority="400" operator="greaterThan">
      <formula>AD48</formula>
    </cfRule>
  </conditionalFormatting>
  <conditionalFormatting sqref="B48:B86">
    <cfRule type="cellIs" dxfId="401" priority="405" operator="equal">
      <formula>B47</formula>
    </cfRule>
  </conditionalFormatting>
  <conditionalFormatting sqref="B55">
    <cfRule type="cellIs" dxfId="400" priority="404" operator="equal">
      <formula>B54</formula>
    </cfRule>
  </conditionalFormatting>
  <conditionalFormatting sqref="B48:CC86">
    <cfRule type="expression" dxfId="399" priority="403">
      <formula>$B47="地区計"</formula>
    </cfRule>
  </conditionalFormatting>
  <conditionalFormatting sqref="CC48:CC86 BS48:BS86 BI48:BI86">
    <cfRule type="cellIs" dxfId="398" priority="399" operator="greaterThan">
      <formula>BH48</formula>
    </cfRule>
  </conditionalFormatting>
  <conditionalFormatting sqref="CD48:CD86">
    <cfRule type="expression" dxfId="397" priority="398">
      <formula>$B47="地区計"</formula>
    </cfRule>
  </conditionalFormatting>
  <conditionalFormatting sqref="K87">
    <cfRule type="cellIs" dxfId="396" priority="395" operator="greaterThan">
      <formula>J87</formula>
    </cfRule>
  </conditionalFormatting>
  <conditionalFormatting sqref="U87">
    <cfRule type="cellIs" dxfId="395" priority="394" operator="greaterThan">
      <formula>T87</formula>
    </cfRule>
  </conditionalFormatting>
  <conditionalFormatting sqref="AY87 AO87 AE87">
    <cfRule type="cellIs" dxfId="394" priority="393" operator="greaterThan">
      <formula>AD87</formula>
    </cfRule>
  </conditionalFormatting>
  <conditionalFormatting sqref="B87">
    <cfRule type="cellIs" dxfId="393" priority="397" operator="equal">
      <formula>B86</formula>
    </cfRule>
  </conditionalFormatting>
  <conditionalFormatting sqref="B87:CC87">
    <cfRule type="expression" dxfId="392" priority="396">
      <formula>$B86="地区計"</formula>
    </cfRule>
  </conditionalFormatting>
  <conditionalFormatting sqref="CC87 BS87 BI87">
    <cfRule type="cellIs" dxfId="391" priority="392" operator="greaterThan">
      <formula>BH87</formula>
    </cfRule>
  </conditionalFormatting>
  <conditionalFormatting sqref="CD87">
    <cfRule type="expression" dxfId="390" priority="391">
      <formula>$B86="地区計"</formula>
    </cfRule>
  </conditionalFormatting>
  <conditionalFormatting sqref="K88:K126">
    <cfRule type="cellIs" dxfId="389" priority="387" operator="greaterThan">
      <formula>J88</formula>
    </cfRule>
  </conditionalFormatting>
  <conditionalFormatting sqref="U88:U126">
    <cfRule type="cellIs" dxfId="388" priority="386" operator="greaterThan">
      <formula>T88</formula>
    </cfRule>
  </conditionalFormatting>
  <conditionalFormatting sqref="AY88:AY126 AO88:AO126 AE88:AE126">
    <cfRule type="cellIs" dxfId="387" priority="385" operator="greaterThan">
      <formula>AD88</formula>
    </cfRule>
  </conditionalFormatting>
  <conditionalFormatting sqref="B88:B126">
    <cfRule type="cellIs" dxfId="386" priority="390" operator="equal">
      <formula>B87</formula>
    </cfRule>
  </conditionalFormatting>
  <conditionalFormatting sqref="B95">
    <cfRule type="cellIs" dxfId="385" priority="389" operator="equal">
      <formula>B94</formula>
    </cfRule>
  </conditionalFormatting>
  <conditionalFormatting sqref="B88:CC126">
    <cfRule type="expression" dxfId="384" priority="388">
      <formula>$B87="地区計"</formula>
    </cfRule>
  </conditionalFormatting>
  <conditionalFormatting sqref="CC88:CC126 BS88:BS126 BI88:BI126">
    <cfRule type="cellIs" dxfId="383" priority="384" operator="greaterThan">
      <formula>BH88</formula>
    </cfRule>
  </conditionalFormatting>
  <conditionalFormatting sqref="CD88:CD126">
    <cfRule type="expression" dxfId="382" priority="383">
      <formula>$B87="地区計"</formula>
    </cfRule>
  </conditionalFormatting>
  <conditionalFormatting sqref="K127">
    <cfRule type="cellIs" dxfId="381" priority="380" operator="greaterThan">
      <formula>J127</formula>
    </cfRule>
  </conditionalFormatting>
  <conditionalFormatting sqref="U127">
    <cfRule type="cellIs" dxfId="380" priority="379" operator="greaterThan">
      <formula>T127</formula>
    </cfRule>
  </conditionalFormatting>
  <conditionalFormatting sqref="AY127 AO127 AE127">
    <cfRule type="cellIs" dxfId="379" priority="378" operator="greaterThan">
      <formula>AD127</formula>
    </cfRule>
  </conditionalFormatting>
  <conditionalFormatting sqref="B127">
    <cfRule type="cellIs" dxfId="378" priority="382" operator="equal">
      <formula>B126</formula>
    </cfRule>
  </conditionalFormatting>
  <conditionalFormatting sqref="B127:CC127">
    <cfRule type="expression" dxfId="377" priority="381">
      <formula>$B126="地区計"</formula>
    </cfRule>
  </conditionalFormatting>
  <conditionalFormatting sqref="CC127 BS127 BI127">
    <cfRule type="cellIs" dxfId="376" priority="377" operator="greaterThan">
      <formula>BH127</formula>
    </cfRule>
  </conditionalFormatting>
  <conditionalFormatting sqref="CD127">
    <cfRule type="expression" dxfId="375" priority="376">
      <formula>$B126="地区計"</formula>
    </cfRule>
  </conditionalFormatting>
  <conditionalFormatting sqref="K128:K166">
    <cfRule type="cellIs" dxfId="374" priority="372" operator="greaterThan">
      <formula>J128</formula>
    </cfRule>
  </conditionalFormatting>
  <conditionalFormatting sqref="U128:U166">
    <cfRule type="cellIs" dxfId="373" priority="371" operator="greaterThan">
      <formula>T128</formula>
    </cfRule>
  </conditionalFormatting>
  <conditionalFormatting sqref="AY128:AY166 AO128:AO166 AE128:AE166">
    <cfRule type="cellIs" dxfId="372" priority="370" operator="greaterThan">
      <formula>AD128</formula>
    </cfRule>
  </conditionalFormatting>
  <conditionalFormatting sqref="B128:B166">
    <cfRule type="cellIs" dxfId="371" priority="375" operator="equal">
      <formula>B127</formula>
    </cfRule>
  </conditionalFormatting>
  <conditionalFormatting sqref="B135">
    <cfRule type="cellIs" dxfId="370" priority="374" operator="equal">
      <formula>B134</formula>
    </cfRule>
  </conditionalFormatting>
  <conditionalFormatting sqref="B128:CC166">
    <cfRule type="expression" dxfId="369" priority="373">
      <formula>$B127="地区計"</formula>
    </cfRule>
  </conditionalFormatting>
  <conditionalFormatting sqref="CC128:CC166 BS128:BS166 BI128:BI166">
    <cfRule type="cellIs" dxfId="368" priority="369" operator="greaterThan">
      <formula>BH128</formula>
    </cfRule>
  </conditionalFormatting>
  <conditionalFormatting sqref="CD128:CD166">
    <cfRule type="expression" dxfId="367" priority="368">
      <formula>$B127="地区計"</formula>
    </cfRule>
  </conditionalFormatting>
  <conditionalFormatting sqref="K167">
    <cfRule type="cellIs" dxfId="366" priority="365" operator="greaterThan">
      <formula>J167</formula>
    </cfRule>
  </conditionalFormatting>
  <conditionalFormatting sqref="U167">
    <cfRule type="cellIs" dxfId="365" priority="364" operator="greaterThan">
      <formula>T167</formula>
    </cfRule>
  </conditionalFormatting>
  <conditionalFormatting sqref="AY167 AO167 AE167">
    <cfRule type="cellIs" dxfId="364" priority="363" operator="greaterThan">
      <formula>AD167</formula>
    </cfRule>
  </conditionalFormatting>
  <conditionalFormatting sqref="B167">
    <cfRule type="cellIs" dxfId="363" priority="367" operator="equal">
      <formula>B166</formula>
    </cfRule>
  </conditionalFormatting>
  <conditionalFormatting sqref="B167:CC167">
    <cfRule type="expression" dxfId="362" priority="366">
      <formula>$B166="地区計"</formula>
    </cfRule>
  </conditionalFormatting>
  <conditionalFormatting sqref="CC167 BS167 BI167">
    <cfRule type="cellIs" dxfId="361" priority="362" operator="greaterThan">
      <formula>BH167</formula>
    </cfRule>
  </conditionalFormatting>
  <conditionalFormatting sqref="CD167">
    <cfRule type="expression" dxfId="360" priority="361">
      <formula>$B166="地区計"</formula>
    </cfRule>
  </conditionalFormatting>
  <conditionalFormatting sqref="K48:K86">
    <cfRule type="cellIs" dxfId="359" priority="357" operator="greaterThan">
      <formula>J48</formula>
    </cfRule>
  </conditionalFormatting>
  <conditionalFormatting sqref="U48:U86">
    <cfRule type="cellIs" dxfId="358" priority="356" operator="greaterThan">
      <formula>T48</formula>
    </cfRule>
  </conditionalFormatting>
  <conditionalFormatting sqref="AY48:AY86 AO48:AO86 AE48:AE86">
    <cfRule type="cellIs" dxfId="357" priority="355" operator="greaterThan">
      <formula>AD48</formula>
    </cfRule>
  </conditionalFormatting>
  <conditionalFormatting sqref="B48:B86">
    <cfRule type="cellIs" dxfId="356" priority="360" operator="equal">
      <formula>B47</formula>
    </cfRule>
  </conditionalFormatting>
  <conditionalFormatting sqref="B55">
    <cfRule type="cellIs" dxfId="355" priority="359" operator="equal">
      <formula>B54</formula>
    </cfRule>
  </conditionalFormatting>
  <conditionalFormatting sqref="B48:CC86">
    <cfRule type="expression" dxfId="354" priority="358">
      <formula>$B47="地区計"</formula>
    </cfRule>
  </conditionalFormatting>
  <conditionalFormatting sqref="CC48:CC86 BS48:BS86 BI48:BI86">
    <cfRule type="cellIs" dxfId="353" priority="354" operator="greaterThan">
      <formula>BH48</formula>
    </cfRule>
  </conditionalFormatting>
  <conditionalFormatting sqref="CD48:CD86">
    <cfRule type="expression" dxfId="352" priority="353">
      <formula>$B47="地区計"</formula>
    </cfRule>
  </conditionalFormatting>
  <conditionalFormatting sqref="K87">
    <cfRule type="cellIs" dxfId="351" priority="350" operator="greaterThan">
      <formula>J87</formula>
    </cfRule>
  </conditionalFormatting>
  <conditionalFormatting sqref="U87">
    <cfRule type="cellIs" dxfId="350" priority="349" operator="greaterThan">
      <formula>T87</formula>
    </cfRule>
  </conditionalFormatting>
  <conditionalFormatting sqref="AY87 AO87 AE87">
    <cfRule type="cellIs" dxfId="349" priority="348" operator="greaterThan">
      <formula>AD87</formula>
    </cfRule>
  </conditionalFormatting>
  <conditionalFormatting sqref="B87">
    <cfRule type="cellIs" dxfId="348" priority="352" operator="equal">
      <formula>B86</formula>
    </cfRule>
  </conditionalFormatting>
  <conditionalFormatting sqref="B87:CC87">
    <cfRule type="expression" dxfId="347" priority="351">
      <formula>$B86="地区計"</formula>
    </cfRule>
  </conditionalFormatting>
  <conditionalFormatting sqref="CC87 BS87 BI87">
    <cfRule type="cellIs" dxfId="346" priority="347" operator="greaterThan">
      <formula>BH87</formula>
    </cfRule>
  </conditionalFormatting>
  <conditionalFormatting sqref="CD87">
    <cfRule type="expression" dxfId="345" priority="346">
      <formula>$B86="地区計"</formula>
    </cfRule>
  </conditionalFormatting>
  <conditionalFormatting sqref="K88:K126">
    <cfRule type="cellIs" dxfId="344" priority="342" operator="greaterThan">
      <formula>J88</formula>
    </cfRule>
  </conditionalFormatting>
  <conditionalFormatting sqref="U88:U126">
    <cfRule type="cellIs" dxfId="343" priority="341" operator="greaterThan">
      <formula>T88</formula>
    </cfRule>
  </conditionalFormatting>
  <conditionalFormatting sqref="AY88:AY126 AO88:AO126 AE88:AE126">
    <cfRule type="cellIs" dxfId="342" priority="340" operator="greaterThan">
      <formula>AD88</formula>
    </cfRule>
  </conditionalFormatting>
  <conditionalFormatting sqref="B88:B126">
    <cfRule type="cellIs" dxfId="341" priority="345" operator="equal">
      <formula>B87</formula>
    </cfRule>
  </conditionalFormatting>
  <conditionalFormatting sqref="B95">
    <cfRule type="cellIs" dxfId="340" priority="344" operator="equal">
      <formula>B94</formula>
    </cfRule>
  </conditionalFormatting>
  <conditionalFormatting sqref="B88:CC126">
    <cfRule type="expression" dxfId="339" priority="343">
      <formula>$B87="地区計"</formula>
    </cfRule>
  </conditionalFormatting>
  <conditionalFormatting sqref="CC88:CC126 BS88:BS126 BI88:BI126">
    <cfRule type="cellIs" dxfId="338" priority="339" operator="greaterThan">
      <formula>BH88</formula>
    </cfRule>
  </conditionalFormatting>
  <conditionalFormatting sqref="CD88:CD126">
    <cfRule type="expression" dxfId="337" priority="338">
      <formula>$B87="地区計"</formula>
    </cfRule>
  </conditionalFormatting>
  <conditionalFormatting sqref="K127">
    <cfRule type="cellIs" dxfId="336" priority="335" operator="greaterThan">
      <formula>J127</formula>
    </cfRule>
  </conditionalFormatting>
  <conditionalFormatting sqref="U127">
    <cfRule type="cellIs" dxfId="335" priority="334" operator="greaterThan">
      <formula>T127</formula>
    </cfRule>
  </conditionalFormatting>
  <conditionalFormatting sqref="AY127 AO127 AE127">
    <cfRule type="cellIs" dxfId="334" priority="333" operator="greaterThan">
      <formula>AD127</formula>
    </cfRule>
  </conditionalFormatting>
  <conditionalFormatting sqref="B127">
    <cfRule type="cellIs" dxfId="333" priority="337" operator="equal">
      <formula>B126</formula>
    </cfRule>
  </conditionalFormatting>
  <conditionalFormatting sqref="B127:CC127">
    <cfRule type="expression" dxfId="332" priority="336">
      <formula>$B126="地区計"</formula>
    </cfRule>
  </conditionalFormatting>
  <conditionalFormatting sqref="CC127 BS127 BI127">
    <cfRule type="cellIs" dxfId="331" priority="332" operator="greaterThan">
      <formula>BH127</formula>
    </cfRule>
  </conditionalFormatting>
  <conditionalFormatting sqref="CD127">
    <cfRule type="expression" dxfId="330" priority="331">
      <formula>$B126="地区計"</formula>
    </cfRule>
  </conditionalFormatting>
  <conditionalFormatting sqref="K128:K166">
    <cfRule type="cellIs" dxfId="329" priority="327" operator="greaterThan">
      <formula>J128</formula>
    </cfRule>
  </conditionalFormatting>
  <conditionalFormatting sqref="U128:U166">
    <cfRule type="cellIs" dxfId="328" priority="326" operator="greaterThan">
      <formula>T128</formula>
    </cfRule>
  </conditionalFormatting>
  <conditionalFormatting sqref="AY128:AY166 AO128:AO166 AE128:AE166">
    <cfRule type="cellIs" dxfId="327" priority="325" operator="greaterThan">
      <formula>AD128</formula>
    </cfRule>
  </conditionalFormatting>
  <conditionalFormatting sqref="B128:B166">
    <cfRule type="cellIs" dxfId="326" priority="330" operator="equal">
      <formula>B127</formula>
    </cfRule>
  </conditionalFormatting>
  <conditionalFormatting sqref="B135">
    <cfRule type="cellIs" dxfId="325" priority="329" operator="equal">
      <formula>B134</formula>
    </cfRule>
  </conditionalFormatting>
  <conditionalFormatting sqref="B128:CC166">
    <cfRule type="expression" dxfId="324" priority="328">
      <formula>$B127="地区計"</formula>
    </cfRule>
  </conditionalFormatting>
  <conditionalFormatting sqref="CC128:CC166 BS128:BS166 BI128:BI166">
    <cfRule type="cellIs" dxfId="323" priority="324" operator="greaterThan">
      <formula>BH128</formula>
    </cfRule>
  </conditionalFormatting>
  <conditionalFormatting sqref="CD128:CD166">
    <cfRule type="expression" dxfId="322" priority="323">
      <formula>$B127="地区計"</formula>
    </cfRule>
  </conditionalFormatting>
  <conditionalFormatting sqref="K167">
    <cfRule type="cellIs" dxfId="321" priority="320" operator="greaterThan">
      <formula>J167</formula>
    </cfRule>
  </conditionalFormatting>
  <conditionalFormatting sqref="U167">
    <cfRule type="cellIs" dxfId="320" priority="319" operator="greaterThan">
      <formula>T167</formula>
    </cfRule>
  </conditionalFormatting>
  <conditionalFormatting sqref="AY167 AO167 AE167">
    <cfRule type="cellIs" dxfId="319" priority="318" operator="greaterThan">
      <formula>AD167</formula>
    </cfRule>
  </conditionalFormatting>
  <conditionalFormatting sqref="B167">
    <cfRule type="cellIs" dxfId="318" priority="322" operator="equal">
      <formula>B166</formula>
    </cfRule>
  </conditionalFormatting>
  <conditionalFormatting sqref="B167:CC167">
    <cfRule type="expression" dxfId="317" priority="321">
      <formula>$B166="地区計"</formula>
    </cfRule>
  </conditionalFormatting>
  <conditionalFormatting sqref="CC167 BS167 BI167">
    <cfRule type="cellIs" dxfId="316" priority="317" operator="greaterThan">
      <formula>BH167</formula>
    </cfRule>
  </conditionalFormatting>
  <conditionalFormatting sqref="CD167">
    <cfRule type="expression" dxfId="315" priority="316">
      <formula>$B166="地区計"</formula>
    </cfRule>
  </conditionalFormatting>
  <conditionalFormatting sqref="K48:K86">
    <cfRule type="cellIs" dxfId="314" priority="312" operator="greaterThan">
      <formula>J48</formula>
    </cfRule>
  </conditionalFormatting>
  <conditionalFormatting sqref="U48:U86">
    <cfRule type="cellIs" dxfId="313" priority="311" operator="greaterThan">
      <formula>T48</formula>
    </cfRule>
  </conditionalFormatting>
  <conditionalFormatting sqref="AY48:AY86 AO48:AO86 AE48:AE86">
    <cfRule type="cellIs" dxfId="312" priority="310" operator="greaterThan">
      <formula>AD48</formula>
    </cfRule>
  </conditionalFormatting>
  <conditionalFormatting sqref="B48:B86">
    <cfRule type="cellIs" dxfId="311" priority="315" operator="equal">
      <formula>B47</formula>
    </cfRule>
  </conditionalFormatting>
  <conditionalFormatting sqref="B55">
    <cfRule type="cellIs" dxfId="310" priority="314" operator="equal">
      <formula>B54</formula>
    </cfRule>
  </conditionalFormatting>
  <conditionalFormatting sqref="B48:CC86">
    <cfRule type="expression" dxfId="309" priority="313">
      <formula>$B47="地区計"</formula>
    </cfRule>
  </conditionalFormatting>
  <conditionalFormatting sqref="CC48:CC86 BS48:BS86 BI48:BI86">
    <cfRule type="cellIs" dxfId="308" priority="309" operator="greaterThan">
      <formula>BH48</formula>
    </cfRule>
  </conditionalFormatting>
  <conditionalFormatting sqref="CD48:CD86">
    <cfRule type="expression" dxfId="307" priority="308">
      <formula>$B47="地区計"</formula>
    </cfRule>
  </conditionalFormatting>
  <conditionalFormatting sqref="K87">
    <cfRule type="cellIs" dxfId="306" priority="305" operator="greaterThan">
      <formula>J87</formula>
    </cfRule>
  </conditionalFormatting>
  <conditionalFormatting sqref="U87">
    <cfRule type="cellIs" dxfId="305" priority="304" operator="greaterThan">
      <formula>T87</formula>
    </cfRule>
  </conditionalFormatting>
  <conditionalFormatting sqref="AY87 AO87 AE87">
    <cfRule type="cellIs" dxfId="304" priority="303" operator="greaterThan">
      <formula>AD87</formula>
    </cfRule>
  </conditionalFormatting>
  <conditionalFormatting sqref="B87">
    <cfRule type="cellIs" dxfId="303" priority="307" operator="equal">
      <formula>B86</formula>
    </cfRule>
  </conditionalFormatting>
  <conditionalFormatting sqref="B87:CC87">
    <cfRule type="expression" dxfId="302" priority="306">
      <formula>$B86="地区計"</formula>
    </cfRule>
  </conditionalFormatting>
  <conditionalFormatting sqref="CC87 BS87 BI87">
    <cfRule type="cellIs" dxfId="301" priority="302" operator="greaterThan">
      <formula>BH87</formula>
    </cfRule>
  </conditionalFormatting>
  <conditionalFormatting sqref="CD87">
    <cfRule type="expression" dxfId="300" priority="301">
      <formula>$B86="地区計"</formula>
    </cfRule>
  </conditionalFormatting>
  <conditionalFormatting sqref="K88:K126">
    <cfRule type="cellIs" dxfId="299" priority="297" operator="greaterThan">
      <formula>J88</formula>
    </cfRule>
  </conditionalFormatting>
  <conditionalFormatting sqref="U88:U126">
    <cfRule type="cellIs" dxfId="298" priority="296" operator="greaterThan">
      <formula>T88</formula>
    </cfRule>
  </conditionalFormatting>
  <conditionalFormatting sqref="AY88:AY126 AO88:AO126 AE88:AE126">
    <cfRule type="cellIs" dxfId="297" priority="295" operator="greaterThan">
      <formula>AD88</formula>
    </cfRule>
  </conditionalFormatting>
  <conditionalFormatting sqref="B88:B126">
    <cfRule type="cellIs" dxfId="296" priority="300" operator="equal">
      <formula>B87</formula>
    </cfRule>
  </conditionalFormatting>
  <conditionalFormatting sqref="B95">
    <cfRule type="cellIs" dxfId="295" priority="299" operator="equal">
      <formula>B94</formula>
    </cfRule>
  </conditionalFormatting>
  <conditionalFormatting sqref="B88:CC126">
    <cfRule type="expression" dxfId="294" priority="298">
      <formula>$B87="地区計"</formula>
    </cfRule>
  </conditionalFormatting>
  <conditionalFormatting sqref="CC88:CC126 BS88:BS126 BI88:BI126">
    <cfRule type="cellIs" dxfId="293" priority="294" operator="greaterThan">
      <formula>BH88</formula>
    </cfRule>
  </conditionalFormatting>
  <conditionalFormatting sqref="CD88:CD126">
    <cfRule type="expression" dxfId="292" priority="293">
      <formula>$B87="地区計"</formula>
    </cfRule>
  </conditionalFormatting>
  <conditionalFormatting sqref="K127">
    <cfRule type="cellIs" dxfId="291" priority="290" operator="greaterThan">
      <formula>J127</formula>
    </cfRule>
  </conditionalFormatting>
  <conditionalFormatting sqref="U127">
    <cfRule type="cellIs" dxfId="290" priority="289" operator="greaterThan">
      <formula>T127</formula>
    </cfRule>
  </conditionalFormatting>
  <conditionalFormatting sqref="AY127 AO127 AE127">
    <cfRule type="cellIs" dxfId="289" priority="288" operator="greaterThan">
      <formula>AD127</formula>
    </cfRule>
  </conditionalFormatting>
  <conditionalFormatting sqref="B127">
    <cfRule type="cellIs" dxfId="288" priority="292" operator="equal">
      <formula>B126</formula>
    </cfRule>
  </conditionalFormatting>
  <conditionalFormatting sqref="B127:CC127">
    <cfRule type="expression" dxfId="287" priority="291">
      <formula>$B126="地区計"</formula>
    </cfRule>
  </conditionalFormatting>
  <conditionalFormatting sqref="CC127 BS127 BI127">
    <cfRule type="cellIs" dxfId="286" priority="287" operator="greaterThan">
      <formula>BH127</formula>
    </cfRule>
  </conditionalFormatting>
  <conditionalFormatting sqref="CD127">
    <cfRule type="expression" dxfId="285" priority="286">
      <formula>$B126="地区計"</formula>
    </cfRule>
  </conditionalFormatting>
  <conditionalFormatting sqref="K128:K166">
    <cfRule type="cellIs" dxfId="284" priority="282" operator="greaterThan">
      <formula>J128</formula>
    </cfRule>
  </conditionalFormatting>
  <conditionalFormatting sqref="U128:U166">
    <cfRule type="cellIs" dxfId="283" priority="281" operator="greaterThan">
      <formula>T128</formula>
    </cfRule>
  </conditionalFormatting>
  <conditionalFormatting sqref="AY128:AY166 AO128:AO166 AE128:AE166">
    <cfRule type="cellIs" dxfId="282" priority="280" operator="greaterThan">
      <formula>AD128</formula>
    </cfRule>
  </conditionalFormatting>
  <conditionalFormatting sqref="B128:B166">
    <cfRule type="cellIs" dxfId="281" priority="285" operator="equal">
      <formula>B127</formula>
    </cfRule>
  </conditionalFormatting>
  <conditionalFormatting sqref="B135">
    <cfRule type="cellIs" dxfId="280" priority="284" operator="equal">
      <formula>B134</formula>
    </cfRule>
  </conditionalFormatting>
  <conditionalFormatting sqref="B128:CC166">
    <cfRule type="expression" dxfId="279" priority="283">
      <formula>$B127="地区計"</formula>
    </cfRule>
  </conditionalFormatting>
  <conditionalFormatting sqref="CC128:CC166 BS128:BS166 BI128:BI166">
    <cfRule type="cellIs" dxfId="278" priority="279" operator="greaterThan">
      <formula>BH128</formula>
    </cfRule>
  </conditionalFormatting>
  <conditionalFormatting sqref="CD128:CD166">
    <cfRule type="expression" dxfId="277" priority="278">
      <formula>$B127="地区計"</formula>
    </cfRule>
  </conditionalFormatting>
  <conditionalFormatting sqref="K167">
    <cfRule type="cellIs" dxfId="276" priority="275" operator="greaterThan">
      <formula>J167</formula>
    </cfRule>
  </conditionalFormatting>
  <conditionalFormatting sqref="U167">
    <cfRule type="cellIs" dxfId="275" priority="274" operator="greaterThan">
      <formula>T167</formula>
    </cfRule>
  </conditionalFormatting>
  <conditionalFormatting sqref="AY167 AO167 AE167">
    <cfRule type="cellIs" dxfId="274" priority="273" operator="greaterThan">
      <formula>AD167</formula>
    </cfRule>
  </conditionalFormatting>
  <conditionalFormatting sqref="B167">
    <cfRule type="cellIs" dxfId="273" priority="277" operator="equal">
      <formula>B166</formula>
    </cfRule>
  </conditionalFormatting>
  <conditionalFormatting sqref="B167:CC167">
    <cfRule type="expression" dxfId="272" priority="276">
      <formula>$B166="地区計"</formula>
    </cfRule>
  </conditionalFormatting>
  <conditionalFormatting sqref="CC167 BS167 BI167">
    <cfRule type="cellIs" dxfId="271" priority="272" operator="greaterThan">
      <formula>BH167</formula>
    </cfRule>
  </conditionalFormatting>
  <conditionalFormatting sqref="CD167">
    <cfRule type="expression" dxfId="270" priority="271">
      <formula>$B166="地区計"</formula>
    </cfRule>
  </conditionalFormatting>
  <conditionalFormatting sqref="K48:K86">
    <cfRule type="cellIs" dxfId="269" priority="267" operator="greaterThan">
      <formula>J48</formula>
    </cfRule>
  </conditionalFormatting>
  <conditionalFormatting sqref="U48:U86">
    <cfRule type="cellIs" dxfId="268" priority="266" operator="greaterThan">
      <formula>T48</formula>
    </cfRule>
  </conditionalFormatting>
  <conditionalFormatting sqref="AY48:AY86 AO48:AO86 AE48:AE86">
    <cfRule type="cellIs" dxfId="267" priority="265" operator="greaterThan">
      <formula>AD48</formula>
    </cfRule>
  </conditionalFormatting>
  <conditionalFormatting sqref="B48:B86">
    <cfRule type="cellIs" dxfId="266" priority="270" operator="equal">
      <formula>B47</formula>
    </cfRule>
  </conditionalFormatting>
  <conditionalFormatting sqref="B55">
    <cfRule type="cellIs" dxfId="265" priority="269" operator="equal">
      <formula>B54</formula>
    </cfRule>
  </conditionalFormatting>
  <conditionalFormatting sqref="B48:CC86">
    <cfRule type="expression" dxfId="264" priority="268">
      <formula>$B47="地区計"</formula>
    </cfRule>
  </conditionalFormatting>
  <conditionalFormatting sqref="CC48:CC86 BS48:BS86 BI48:BI86">
    <cfRule type="cellIs" dxfId="263" priority="264" operator="greaterThan">
      <formula>BH48</formula>
    </cfRule>
  </conditionalFormatting>
  <conditionalFormatting sqref="CD48:CD86">
    <cfRule type="expression" dxfId="262" priority="263">
      <formula>$B47="地区計"</formula>
    </cfRule>
  </conditionalFormatting>
  <conditionalFormatting sqref="K87">
    <cfRule type="cellIs" dxfId="261" priority="260" operator="greaterThan">
      <formula>J87</formula>
    </cfRule>
  </conditionalFormatting>
  <conditionalFormatting sqref="U87">
    <cfRule type="cellIs" dxfId="260" priority="259" operator="greaterThan">
      <formula>T87</formula>
    </cfRule>
  </conditionalFormatting>
  <conditionalFormatting sqref="AY87 AO87 AE87">
    <cfRule type="cellIs" dxfId="259" priority="258" operator="greaterThan">
      <formula>AD87</formula>
    </cfRule>
  </conditionalFormatting>
  <conditionalFormatting sqref="B87">
    <cfRule type="cellIs" dxfId="258" priority="262" operator="equal">
      <formula>B86</formula>
    </cfRule>
  </conditionalFormatting>
  <conditionalFormatting sqref="B87:CC87">
    <cfRule type="expression" dxfId="257" priority="261">
      <formula>$B86="地区計"</formula>
    </cfRule>
  </conditionalFormatting>
  <conditionalFormatting sqref="CC87 BS87 BI87">
    <cfRule type="cellIs" dxfId="256" priority="257" operator="greaterThan">
      <formula>BH87</formula>
    </cfRule>
  </conditionalFormatting>
  <conditionalFormatting sqref="CD87">
    <cfRule type="expression" dxfId="255" priority="256">
      <formula>$B86="地区計"</formula>
    </cfRule>
  </conditionalFormatting>
  <conditionalFormatting sqref="K88:K126">
    <cfRule type="cellIs" dxfId="254" priority="252" operator="greaterThan">
      <formula>J88</formula>
    </cfRule>
  </conditionalFormatting>
  <conditionalFormatting sqref="U88:U126">
    <cfRule type="cellIs" dxfId="253" priority="251" operator="greaterThan">
      <formula>T88</formula>
    </cfRule>
  </conditionalFormatting>
  <conditionalFormatting sqref="AY88:AY126 AO88:AO126 AE88:AE126">
    <cfRule type="cellIs" dxfId="252" priority="250" operator="greaterThan">
      <formula>AD88</formula>
    </cfRule>
  </conditionalFormatting>
  <conditionalFormatting sqref="B88:B126">
    <cfRule type="cellIs" dxfId="251" priority="255" operator="equal">
      <formula>B87</formula>
    </cfRule>
  </conditionalFormatting>
  <conditionalFormatting sqref="B95">
    <cfRule type="cellIs" dxfId="250" priority="254" operator="equal">
      <formula>B94</formula>
    </cfRule>
  </conditionalFormatting>
  <conditionalFormatting sqref="B88:CC126">
    <cfRule type="expression" dxfId="249" priority="253">
      <formula>$B87="地区計"</formula>
    </cfRule>
  </conditionalFormatting>
  <conditionalFormatting sqref="CC88:CC126 BS88:BS126 BI88:BI126">
    <cfRule type="cellIs" dxfId="248" priority="249" operator="greaterThan">
      <formula>BH88</formula>
    </cfRule>
  </conditionalFormatting>
  <conditionalFormatting sqref="CD88:CD126">
    <cfRule type="expression" dxfId="247" priority="248">
      <formula>$B87="地区計"</formula>
    </cfRule>
  </conditionalFormatting>
  <conditionalFormatting sqref="K127">
    <cfRule type="cellIs" dxfId="246" priority="245" operator="greaterThan">
      <formula>J127</formula>
    </cfRule>
  </conditionalFormatting>
  <conditionalFormatting sqref="U127">
    <cfRule type="cellIs" dxfId="245" priority="244" operator="greaterThan">
      <formula>T127</formula>
    </cfRule>
  </conditionalFormatting>
  <conditionalFormatting sqref="AY127 AO127 AE127">
    <cfRule type="cellIs" dxfId="244" priority="243" operator="greaterThan">
      <formula>AD127</formula>
    </cfRule>
  </conditionalFormatting>
  <conditionalFormatting sqref="B127">
    <cfRule type="cellIs" dxfId="243" priority="247" operator="equal">
      <formula>B126</formula>
    </cfRule>
  </conditionalFormatting>
  <conditionalFormatting sqref="B127:CC127">
    <cfRule type="expression" dxfId="242" priority="246">
      <formula>$B126="地区計"</formula>
    </cfRule>
  </conditionalFormatting>
  <conditionalFormatting sqref="CC127 BS127 BI127">
    <cfRule type="cellIs" dxfId="241" priority="242" operator="greaterThan">
      <formula>BH127</formula>
    </cfRule>
  </conditionalFormatting>
  <conditionalFormatting sqref="CD127">
    <cfRule type="expression" dxfId="240" priority="241">
      <formula>$B126="地区計"</formula>
    </cfRule>
  </conditionalFormatting>
  <conditionalFormatting sqref="K128:K166">
    <cfRule type="cellIs" dxfId="239" priority="237" operator="greaterThan">
      <formula>J128</formula>
    </cfRule>
  </conditionalFormatting>
  <conditionalFormatting sqref="U128:U166">
    <cfRule type="cellIs" dxfId="238" priority="236" operator="greaterThan">
      <formula>T128</formula>
    </cfRule>
  </conditionalFormatting>
  <conditionalFormatting sqref="AY128:AY166 AO128:AO166 AE128:AE166">
    <cfRule type="cellIs" dxfId="237" priority="235" operator="greaterThan">
      <formula>AD128</formula>
    </cfRule>
  </conditionalFormatting>
  <conditionalFormatting sqref="B128:B166">
    <cfRule type="cellIs" dxfId="236" priority="240" operator="equal">
      <formula>B127</formula>
    </cfRule>
  </conditionalFormatting>
  <conditionalFormatting sqref="B135">
    <cfRule type="cellIs" dxfId="235" priority="239" operator="equal">
      <formula>B134</formula>
    </cfRule>
  </conditionalFormatting>
  <conditionalFormatting sqref="B128:CC166">
    <cfRule type="expression" dxfId="234" priority="238">
      <formula>$B127="地区計"</formula>
    </cfRule>
  </conditionalFormatting>
  <conditionalFormatting sqref="CC128:CC166 BS128:BS166 BI128:BI166">
    <cfRule type="cellIs" dxfId="233" priority="234" operator="greaterThan">
      <formula>BH128</formula>
    </cfRule>
  </conditionalFormatting>
  <conditionalFormatting sqref="CD128:CD166">
    <cfRule type="expression" dxfId="232" priority="233">
      <formula>$B127="地区計"</formula>
    </cfRule>
  </conditionalFormatting>
  <conditionalFormatting sqref="K167">
    <cfRule type="cellIs" dxfId="231" priority="230" operator="greaterThan">
      <formula>J167</formula>
    </cfRule>
  </conditionalFormatting>
  <conditionalFormatting sqref="U167">
    <cfRule type="cellIs" dxfId="230" priority="229" operator="greaterThan">
      <formula>T167</formula>
    </cfRule>
  </conditionalFormatting>
  <conditionalFormatting sqref="AY167 AO167 AE167">
    <cfRule type="cellIs" dxfId="229" priority="228" operator="greaterThan">
      <formula>AD167</formula>
    </cfRule>
  </conditionalFormatting>
  <conditionalFormatting sqref="B167">
    <cfRule type="cellIs" dxfId="228" priority="232" operator="equal">
      <formula>B166</formula>
    </cfRule>
  </conditionalFormatting>
  <conditionalFormatting sqref="B167:CC167">
    <cfRule type="expression" dxfId="227" priority="231">
      <formula>$B166="地区計"</formula>
    </cfRule>
  </conditionalFormatting>
  <conditionalFormatting sqref="CC167 BS167 BI167">
    <cfRule type="cellIs" dxfId="226" priority="227" operator="greaterThan">
      <formula>BH167</formula>
    </cfRule>
  </conditionalFormatting>
  <conditionalFormatting sqref="CD167">
    <cfRule type="expression" dxfId="225" priority="226">
      <formula>$B166="地区計"</formula>
    </cfRule>
  </conditionalFormatting>
  <conditionalFormatting sqref="K48:K86">
    <cfRule type="cellIs" dxfId="224" priority="222" operator="greaterThan">
      <formula>J48</formula>
    </cfRule>
  </conditionalFormatting>
  <conditionalFormatting sqref="U48:U86">
    <cfRule type="cellIs" dxfId="223" priority="221" operator="greaterThan">
      <formula>T48</formula>
    </cfRule>
  </conditionalFormatting>
  <conditionalFormatting sqref="AY48:AY86 AO48:AO86 AE48:AE86">
    <cfRule type="cellIs" dxfId="222" priority="220" operator="greaterThan">
      <formula>AD48</formula>
    </cfRule>
  </conditionalFormatting>
  <conditionalFormatting sqref="B48:B86">
    <cfRule type="cellIs" dxfId="221" priority="225" operator="equal">
      <formula>B47</formula>
    </cfRule>
  </conditionalFormatting>
  <conditionalFormatting sqref="B55">
    <cfRule type="cellIs" dxfId="220" priority="224" operator="equal">
      <formula>B54</formula>
    </cfRule>
  </conditionalFormatting>
  <conditionalFormatting sqref="B48:CC86">
    <cfRule type="expression" dxfId="219" priority="223">
      <formula>$B47="地区計"</formula>
    </cfRule>
  </conditionalFormatting>
  <conditionalFormatting sqref="CC48:CC86 BS48:BS86 BI48:BI86">
    <cfRule type="cellIs" dxfId="218" priority="219" operator="greaterThan">
      <formula>BH48</formula>
    </cfRule>
  </conditionalFormatting>
  <conditionalFormatting sqref="CD48:CD86">
    <cfRule type="expression" dxfId="217" priority="218">
      <formula>$B47="地区計"</formula>
    </cfRule>
  </conditionalFormatting>
  <conditionalFormatting sqref="K87">
    <cfRule type="cellIs" dxfId="216" priority="215" operator="greaterThan">
      <formula>J87</formula>
    </cfRule>
  </conditionalFormatting>
  <conditionalFormatting sqref="U87">
    <cfRule type="cellIs" dxfId="215" priority="214" operator="greaterThan">
      <formula>T87</formula>
    </cfRule>
  </conditionalFormatting>
  <conditionalFormatting sqref="AY87 AO87 AE87">
    <cfRule type="cellIs" dxfId="214" priority="213" operator="greaterThan">
      <formula>AD87</formula>
    </cfRule>
  </conditionalFormatting>
  <conditionalFormatting sqref="B87">
    <cfRule type="cellIs" dxfId="213" priority="217" operator="equal">
      <formula>B86</formula>
    </cfRule>
  </conditionalFormatting>
  <conditionalFormatting sqref="B87:CC87">
    <cfRule type="expression" dxfId="212" priority="216">
      <formula>$B86="地区計"</formula>
    </cfRule>
  </conditionalFormatting>
  <conditionalFormatting sqref="CC87 BS87 BI87">
    <cfRule type="cellIs" dxfId="211" priority="212" operator="greaterThan">
      <formula>BH87</formula>
    </cfRule>
  </conditionalFormatting>
  <conditionalFormatting sqref="CD87">
    <cfRule type="expression" dxfId="210" priority="211">
      <formula>$B86="地区計"</formula>
    </cfRule>
  </conditionalFormatting>
  <conditionalFormatting sqref="K88:K126">
    <cfRule type="cellIs" dxfId="209" priority="207" operator="greaterThan">
      <formula>J88</formula>
    </cfRule>
  </conditionalFormatting>
  <conditionalFormatting sqref="U88:U126">
    <cfRule type="cellIs" dxfId="208" priority="206" operator="greaterThan">
      <formula>T88</formula>
    </cfRule>
  </conditionalFormatting>
  <conditionalFormatting sqref="AY88:AY126 AO88:AO126 AE88:AE126">
    <cfRule type="cellIs" dxfId="207" priority="205" operator="greaterThan">
      <formula>AD88</formula>
    </cfRule>
  </conditionalFormatting>
  <conditionalFormatting sqref="B88:B126">
    <cfRule type="cellIs" dxfId="206" priority="210" operator="equal">
      <formula>B87</formula>
    </cfRule>
  </conditionalFormatting>
  <conditionalFormatting sqref="B95">
    <cfRule type="cellIs" dxfId="205" priority="209" operator="equal">
      <formula>B94</formula>
    </cfRule>
  </conditionalFormatting>
  <conditionalFormatting sqref="B88:CC126">
    <cfRule type="expression" dxfId="204" priority="208">
      <formula>$B87="地区計"</formula>
    </cfRule>
  </conditionalFormatting>
  <conditionalFormatting sqref="CC88:CC126 BS88:BS126 BI88:BI126">
    <cfRule type="cellIs" dxfId="203" priority="204" operator="greaterThan">
      <formula>BH88</formula>
    </cfRule>
  </conditionalFormatting>
  <conditionalFormatting sqref="CD88:CD126">
    <cfRule type="expression" dxfId="202" priority="203">
      <formula>$B87="地区計"</formula>
    </cfRule>
  </conditionalFormatting>
  <conditionalFormatting sqref="K127">
    <cfRule type="cellIs" dxfId="201" priority="200" operator="greaterThan">
      <formula>J127</formula>
    </cfRule>
  </conditionalFormatting>
  <conditionalFormatting sqref="U127">
    <cfRule type="cellIs" dxfId="200" priority="199" operator="greaterThan">
      <formula>T127</formula>
    </cfRule>
  </conditionalFormatting>
  <conditionalFormatting sqref="AY127 AO127 AE127">
    <cfRule type="cellIs" dxfId="199" priority="198" operator="greaterThan">
      <formula>AD127</formula>
    </cfRule>
  </conditionalFormatting>
  <conditionalFormatting sqref="B127">
    <cfRule type="cellIs" dxfId="198" priority="202" operator="equal">
      <formula>B126</formula>
    </cfRule>
  </conditionalFormatting>
  <conditionalFormatting sqref="B127:CC127">
    <cfRule type="expression" dxfId="197" priority="201">
      <formula>$B126="地区計"</formula>
    </cfRule>
  </conditionalFormatting>
  <conditionalFormatting sqref="CC127 BS127 BI127">
    <cfRule type="cellIs" dxfId="196" priority="197" operator="greaterThan">
      <formula>BH127</formula>
    </cfRule>
  </conditionalFormatting>
  <conditionalFormatting sqref="CD127">
    <cfRule type="expression" dxfId="195" priority="196">
      <formula>$B126="地区計"</formula>
    </cfRule>
  </conditionalFormatting>
  <conditionalFormatting sqref="K128:K166">
    <cfRule type="cellIs" dxfId="194" priority="192" operator="greaterThan">
      <formula>J128</formula>
    </cfRule>
  </conditionalFormatting>
  <conditionalFormatting sqref="U128:U166">
    <cfRule type="cellIs" dxfId="193" priority="191" operator="greaterThan">
      <formula>T128</formula>
    </cfRule>
  </conditionalFormatting>
  <conditionalFormatting sqref="AY128:AY166 AO128:AO166 AE128:AE166">
    <cfRule type="cellIs" dxfId="192" priority="190" operator="greaterThan">
      <formula>AD128</formula>
    </cfRule>
  </conditionalFormatting>
  <conditionalFormatting sqref="B128:B166">
    <cfRule type="cellIs" dxfId="191" priority="195" operator="equal">
      <formula>B127</formula>
    </cfRule>
  </conditionalFormatting>
  <conditionalFormatting sqref="B135">
    <cfRule type="cellIs" dxfId="190" priority="194" operator="equal">
      <formula>B134</formula>
    </cfRule>
  </conditionalFormatting>
  <conditionalFormatting sqref="B128:CC166">
    <cfRule type="expression" dxfId="189" priority="193">
      <formula>$B127="地区計"</formula>
    </cfRule>
  </conditionalFormatting>
  <conditionalFormatting sqref="CC128:CC166 BS128:BS166 BI128:BI166">
    <cfRule type="cellIs" dxfId="188" priority="189" operator="greaterThan">
      <formula>BH128</formula>
    </cfRule>
  </conditionalFormatting>
  <conditionalFormatting sqref="CD128:CD166">
    <cfRule type="expression" dxfId="187" priority="188">
      <formula>$B127="地区計"</formula>
    </cfRule>
  </conditionalFormatting>
  <conditionalFormatting sqref="K167">
    <cfRule type="cellIs" dxfId="186" priority="185" operator="greaterThan">
      <formula>J167</formula>
    </cfRule>
  </conditionalFormatting>
  <conditionalFormatting sqref="U167">
    <cfRule type="cellIs" dxfId="185" priority="184" operator="greaterThan">
      <formula>T167</formula>
    </cfRule>
  </conditionalFormatting>
  <conditionalFormatting sqref="AY167 AO167 AE167">
    <cfRule type="cellIs" dxfId="184" priority="183" operator="greaterThan">
      <formula>AD167</formula>
    </cfRule>
  </conditionalFormatting>
  <conditionalFormatting sqref="B167">
    <cfRule type="cellIs" dxfId="183" priority="187" operator="equal">
      <formula>B166</formula>
    </cfRule>
  </conditionalFormatting>
  <conditionalFormatting sqref="B167:CC167">
    <cfRule type="expression" dxfId="182" priority="186">
      <formula>$B166="地区計"</formula>
    </cfRule>
  </conditionalFormatting>
  <conditionalFormatting sqref="CC167 BS167 BI167">
    <cfRule type="cellIs" dxfId="181" priority="182" operator="greaterThan">
      <formula>BH167</formula>
    </cfRule>
  </conditionalFormatting>
  <conditionalFormatting sqref="CD167">
    <cfRule type="expression" dxfId="180" priority="181">
      <formula>$B166="地区計"</formula>
    </cfRule>
  </conditionalFormatting>
  <conditionalFormatting sqref="K48:K86">
    <cfRule type="cellIs" dxfId="179" priority="177" operator="greaterThan">
      <formula>J48</formula>
    </cfRule>
  </conditionalFormatting>
  <conditionalFormatting sqref="U48:U86">
    <cfRule type="cellIs" dxfId="178" priority="176" operator="greaterThan">
      <formula>T48</formula>
    </cfRule>
  </conditionalFormatting>
  <conditionalFormatting sqref="AY48:AY86 AO48:AO86 AE48:AE86">
    <cfRule type="cellIs" dxfId="177" priority="175" operator="greaterThan">
      <formula>AD48</formula>
    </cfRule>
  </conditionalFormatting>
  <conditionalFormatting sqref="B48:B86">
    <cfRule type="cellIs" dxfId="176" priority="180" operator="equal">
      <formula>B47</formula>
    </cfRule>
  </conditionalFormatting>
  <conditionalFormatting sqref="B55">
    <cfRule type="cellIs" dxfId="175" priority="179" operator="equal">
      <formula>B54</formula>
    </cfRule>
  </conditionalFormatting>
  <conditionalFormatting sqref="B48:CC86">
    <cfRule type="expression" dxfId="174" priority="178">
      <formula>$B47="地区計"</formula>
    </cfRule>
  </conditionalFormatting>
  <conditionalFormatting sqref="CC48:CC86 BS48:BS86 BI48:BI86">
    <cfRule type="cellIs" dxfId="173" priority="174" operator="greaterThan">
      <formula>BH48</formula>
    </cfRule>
  </conditionalFormatting>
  <conditionalFormatting sqref="CD48:CD86">
    <cfRule type="expression" dxfId="172" priority="173">
      <formula>$B47="地区計"</formula>
    </cfRule>
  </conditionalFormatting>
  <conditionalFormatting sqref="K87">
    <cfRule type="cellIs" dxfId="171" priority="170" operator="greaterThan">
      <formula>J87</formula>
    </cfRule>
  </conditionalFormatting>
  <conditionalFormatting sqref="U87">
    <cfRule type="cellIs" dxfId="170" priority="169" operator="greaterThan">
      <formula>T87</formula>
    </cfRule>
  </conditionalFormatting>
  <conditionalFormatting sqref="AY87 AO87 AE87">
    <cfRule type="cellIs" dxfId="169" priority="168" operator="greaterThan">
      <formula>AD87</formula>
    </cfRule>
  </conditionalFormatting>
  <conditionalFormatting sqref="B87">
    <cfRule type="cellIs" dxfId="168" priority="172" operator="equal">
      <formula>B86</formula>
    </cfRule>
  </conditionalFormatting>
  <conditionalFormatting sqref="B87:CC87">
    <cfRule type="expression" dxfId="167" priority="171">
      <formula>$B86="地区計"</formula>
    </cfRule>
  </conditionalFormatting>
  <conditionalFormatting sqref="CC87 BS87 BI87">
    <cfRule type="cellIs" dxfId="166" priority="167" operator="greaterThan">
      <formula>BH87</formula>
    </cfRule>
  </conditionalFormatting>
  <conditionalFormatting sqref="CD87">
    <cfRule type="expression" dxfId="165" priority="166">
      <formula>$B86="地区計"</formula>
    </cfRule>
  </conditionalFormatting>
  <conditionalFormatting sqref="K88:K126">
    <cfRule type="cellIs" dxfId="164" priority="162" operator="greaterThan">
      <formula>J88</formula>
    </cfRule>
  </conditionalFormatting>
  <conditionalFormatting sqref="U88:U126">
    <cfRule type="cellIs" dxfId="163" priority="161" operator="greaterThan">
      <formula>T88</formula>
    </cfRule>
  </conditionalFormatting>
  <conditionalFormatting sqref="AY88:AY126 AO88:AO126 AE88:AE126">
    <cfRule type="cellIs" dxfId="162" priority="160" operator="greaterThan">
      <formula>AD88</formula>
    </cfRule>
  </conditionalFormatting>
  <conditionalFormatting sqref="B88:B126">
    <cfRule type="cellIs" dxfId="161" priority="165" operator="equal">
      <formula>B87</formula>
    </cfRule>
  </conditionalFormatting>
  <conditionalFormatting sqref="B95">
    <cfRule type="cellIs" dxfId="160" priority="164" operator="equal">
      <formula>B94</formula>
    </cfRule>
  </conditionalFormatting>
  <conditionalFormatting sqref="B88:CC126">
    <cfRule type="expression" dxfId="159" priority="163">
      <formula>$B87="地区計"</formula>
    </cfRule>
  </conditionalFormatting>
  <conditionalFormatting sqref="CC88:CC126 BS88:BS126 BI88:BI126">
    <cfRule type="cellIs" dxfId="158" priority="159" operator="greaterThan">
      <formula>BH88</formula>
    </cfRule>
  </conditionalFormatting>
  <conditionalFormatting sqref="CD88:CD126">
    <cfRule type="expression" dxfId="157" priority="158">
      <formula>$B87="地区計"</formula>
    </cfRule>
  </conditionalFormatting>
  <conditionalFormatting sqref="K127">
    <cfRule type="cellIs" dxfId="156" priority="155" operator="greaterThan">
      <formula>J127</formula>
    </cfRule>
  </conditionalFormatting>
  <conditionalFormatting sqref="U127">
    <cfRule type="cellIs" dxfId="155" priority="154" operator="greaterThan">
      <formula>T127</formula>
    </cfRule>
  </conditionalFormatting>
  <conditionalFormatting sqref="AY127 AO127 AE127">
    <cfRule type="cellIs" dxfId="154" priority="153" operator="greaterThan">
      <formula>AD127</formula>
    </cfRule>
  </conditionalFormatting>
  <conditionalFormatting sqref="B127">
    <cfRule type="cellIs" dxfId="153" priority="157" operator="equal">
      <formula>B126</formula>
    </cfRule>
  </conditionalFormatting>
  <conditionalFormatting sqref="B127:CC127">
    <cfRule type="expression" dxfId="152" priority="156">
      <formula>$B126="地区計"</formula>
    </cfRule>
  </conditionalFormatting>
  <conditionalFormatting sqref="CC127 BS127 BI127">
    <cfRule type="cellIs" dxfId="151" priority="152" operator="greaterThan">
      <formula>BH127</formula>
    </cfRule>
  </conditionalFormatting>
  <conditionalFormatting sqref="CD127">
    <cfRule type="expression" dxfId="150" priority="151">
      <formula>$B126="地区計"</formula>
    </cfRule>
  </conditionalFormatting>
  <conditionalFormatting sqref="K128:K166">
    <cfRule type="cellIs" dxfId="149" priority="147" operator="greaterThan">
      <formula>J128</formula>
    </cfRule>
  </conditionalFormatting>
  <conditionalFormatting sqref="U128:U166">
    <cfRule type="cellIs" dxfId="148" priority="146" operator="greaterThan">
      <formula>T128</formula>
    </cfRule>
  </conditionalFormatting>
  <conditionalFormatting sqref="AY128:AY166 AO128:AO166 AE128:AE166">
    <cfRule type="cellIs" dxfId="147" priority="145" operator="greaterThan">
      <formula>AD128</formula>
    </cfRule>
  </conditionalFormatting>
  <conditionalFormatting sqref="B128:B166">
    <cfRule type="cellIs" dxfId="146" priority="150" operator="equal">
      <formula>B127</formula>
    </cfRule>
  </conditionalFormatting>
  <conditionalFormatting sqref="B135">
    <cfRule type="cellIs" dxfId="145" priority="149" operator="equal">
      <formula>B134</formula>
    </cfRule>
  </conditionalFormatting>
  <conditionalFormatting sqref="B128:CC166">
    <cfRule type="expression" dxfId="144" priority="148">
      <formula>$B127="地区計"</formula>
    </cfRule>
  </conditionalFormatting>
  <conditionalFormatting sqref="CC128:CC166 BS128:BS166 BI128:BI166">
    <cfRule type="cellIs" dxfId="143" priority="144" operator="greaterThan">
      <formula>BH128</formula>
    </cfRule>
  </conditionalFormatting>
  <conditionalFormatting sqref="CD128:CD166">
    <cfRule type="expression" dxfId="142" priority="143">
      <formula>$B127="地区計"</formula>
    </cfRule>
  </conditionalFormatting>
  <conditionalFormatting sqref="K167">
    <cfRule type="cellIs" dxfId="141" priority="140" operator="greaterThan">
      <formula>J167</formula>
    </cfRule>
  </conditionalFormatting>
  <conditionalFormatting sqref="U167">
    <cfRule type="cellIs" dxfId="140" priority="139" operator="greaterThan">
      <formula>T167</formula>
    </cfRule>
  </conditionalFormatting>
  <conditionalFormatting sqref="AY167 AO167 AE167">
    <cfRule type="cellIs" dxfId="139" priority="138" operator="greaterThan">
      <formula>AD167</formula>
    </cfRule>
  </conditionalFormatting>
  <conditionalFormatting sqref="B167">
    <cfRule type="cellIs" dxfId="138" priority="142" operator="equal">
      <formula>B166</formula>
    </cfRule>
  </conditionalFormatting>
  <conditionalFormatting sqref="B167:CC167">
    <cfRule type="expression" dxfId="137" priority="141">
      <formula>$B166="地区計"</formula>
    </cfRule>
  </conditionalFormatting>
  <conditionalFormatting sqref="CC167 BS167 BI167">
    <cfRule type="cellIs" dxfId="136" priority="137" operator="greaterThan">
      <formula>BH167</formula>
    </cfRule>
  </conditionalFormatting>
  <conditionalFormatting sqref="CD167">
    <cfRule type="expression" dxfId="135" priority="136">
      <formula>$B166="地区計"</formula>
    </cfRule>
  </conditionalFormatting>
  <conditionalFormatting sqref="K48:K86">
    <cfRule type="cellIs" dxfId="134" priority="132" operator="greaterThan">
      <formula>J48</formula>
    </cfRule>
  </conditionalFormatting>
  <conditionalFormatting sqref="U48:U86">
    <cfRule type="cellIs" dxfId="133" priority="131" operator="greaterThan">
      <formula>T48</formula>
    </cfRule>
  </conditionalFormatting>
  <conditionalFormatting sqref="AY48:AY86 AO48:AO86 AE48:AE86">
    <cfRule type="cellIs" dxfId="132" priority="130" operator="greaterThan">
      <formula>AD48</formula>
    </cfRule>
  </conditionalFormatting>
  <conditionalFormatting sqref="B48:B86">
    <cfRule type="cellIs" dxfId="131" priority="135" operator="equal">
      <formula>B47</formula>
    </cfRule>
  </conditionalFormatting>
  <conditionalFormatting sqref="B55">
    <cfRule type="cellIs" dxfId="130" priority="134" operator="equal">
      <formula>B54</formula>
    </cfRule>
  </conditionalFormatting>
  <conditionalFormatting sqref="B48:CC86">
    <cfRule type="expression" dxfId="129" priority="133">
      <formula>$B47="地区計"</formula>
    </cfRule>
  </conditionalFormatting>
  <conditionalFormatting sqref="CC48:CC86 BS48:BS86 BI48:BI86">
    <cfRule type="cellIs" dxfId="128" priority="129" operator="greaterThan">
      <formula>BH48</formula>
    </cfRule>
  </conditionalFormatting>
  <conditionalFormatting sqref="CD48:CD86">
    <cfRule type="expression" dxfId="127" priority="128">
      <formula>$B47="地区計"</formula>
    </cfRule>
  </conditionalFormatting>
  <conditionalFormatting sqref="K87">
    <cfRule type="cellIs" dxfId="126" priority="125" operator="greaterThan">
      <formula>J87</formula>
    </cfRule>
  </conditionalFormatting>
  <conditionalFormatting sqref="U87">
    <cfRule type="cellIs" dxfId="125" priority="124" operator="greaterThan">
      <formula>T87</formula>
    </cfRule>
  </conditionalFormatting>
  <conditionalFormatting sqref="AY87 AO87 AE87">
    <cfRule type="cellIs" dxfId="124" priority="123" operator="greaterThan">
      <formula>AD87</formula>
    </cfRule>
  </conditionalFormatting>
  <conditionalFormatting sqref="B87">
    <cfRule type="cellIs" dxfId="123" priority="127" operator="equal">
      <formula>B86</formula>
    </cfRule>
  </conditionalFormatting>
  <conditionalFormatting sqref="B87:CC87">
    <cfRule type="expression" dxfId="122" priority="126">
      <formula>$B86="地区計"</formula>
    </cfRule>
  </conditionalFormatting>
  <conditionalFormatting sqref="CC87 BS87 BI87">
    <cfRule type="cellIs" dxfId="121" priority="122" operator="greaterThan">
      <formula>BH87</formula>
    </cfRule>
  </conditionalFormatting>
  <conditionalFormatting sqref="CD87">
    <cfRule type="expression" dxfId="120" priority="121">
      <formula>$B86="地区計"</formula>
    </cfRule>
  </conditionalFormatting>
  <conditionalFormatting sqref="K88:K126">
    <cfRule type="cellIs" dxfId="119" priority="117" operator="greaterThan">
      <formula>J88</formula>
    </cfRule>
  </conditionalFormatting>
  <conditionalFormatting sqref="U88:U126">
    <cfRule type="cellIs" dxfId="118" priority="116" operator="greaterThan">
      <formula>T88</formula>
    </cfRule>
  </conditionalFormatting>
  <conditionalFormatting sqref="AY88:AY126 AO88:AO126 AE88:AE126">
    <cfRule type="cellIs" dxfId="117" priority="115" operator="greaterThan">
      <formula>AD88</formula>
    </cfRule>
  </conditionalFormatting>
  <conditionalFormatting sqref="B88:B126">
    <cfRule type="cellIs" dxfId="116" priority="120" operator="equal">
      <formula>B87</formula>
    </cfRule>
  </conditionalFormatting>
  <conditionalFormatting sqref="B95">
    <cfRule type="cellIs" dxfId="115" priority="119" operator="equal">
      <formula>B94</formula>
    </cfRule>
  </conditionalFormatting>
  <conditionalFormatting sqref="B88:CC126">
    <cfRule type="expression" dxfId="114" priority="118">
      <formula>$B87="地区計"</formula>
    </cfRule>
  </conditionalFormatting>
  <conditionalFormatting sqref="CC88:CC126 BS88:BS126 BI88:BI126">
    <cfRule type="cellIs" dxfId="113" priority="114" operator="greaterThan">
      <formula>BH88</formula>
    </cfRule>
  </conditionalFormatting>
  <conditionalFormatting sqref="CD88:CD126">
    <cfRule type="expression" dxfId="112" priority="113">
      <formula>$B87="地区計"</formula>
    </cfRule>
  </conditionalFormatting>
  <conditionalFormatting sqref="K127">
    <cfRule type="cellIs" dxfId="111" priority="110" operator="greaterThan">
      <formula>J127</formula>
    </cfRule>
  </conditionalFormatting>
  <conditionalFormatting sqref="U127">
    <cfRule type="cellIs" dxfId="110" priority="109" operator="greaterThan">
      <formula>T127</formula>
    </cfRule>
  </conditionalFormatting>
  <conditionalFormatting sqref="AY127 AO127 AE127">
    <cfRule type="cellIs" dxfId="109" priority="108" operator="greaterThan">
      <formula>AD127</formula>
    </cfRule>
  </conditionalFormatting>
  <conditionalFormatting sqref="B127">
    <cfRule type="cellIs" dxfId="108" priority="112" operator="equal">
      <formula>B126</formula>
    </cfRule>
  </conditionalFormatting>
  <conditionalFormatting sqref="B127:CC127">
    <cfRule type="expression" dxfId="107" priority="111">
      <formula>$B126="地区計"</formula>
    </cfRule>
  </conditionalFormatting>
  <conditionalFormatting sqref="CC127 BS127 BI127">
    <cfRule type="cellIs" dxfId="106" priority="107" operator="greaterThan">
      <formula>BH127</formula>
    </cfRule>
  </conditionalFormatting>
  <conditionalFormatting sqref="CD127">
    <cfRule type="expression" dxfId="105" priority="106">
      <formula>$B126="地区計"</formula>
    </cfRule>
  </conditionalFormatting>
  <conditionalFormatting sqref="K128:K166">
    <cfRule type="cellIs" dxfId="104" priority="102" operator="greaterThan">
      <formula>J128</formula>
    </cfRule>
  </conditionalFormatting>
  <conditionalFormatting sqref="U128:U166">
    <cfRule type="cellIs" dxfId="103" priority="101" operator="greaterThan">
      <formula>T128</formula>
    </cfRule>
  </conditionalFormatting>
  <conditionalFormatting sqref="AY128:AY166 AO128:AO166 AE128:AE166">
    <cfRule type="cellIs" dxfId="102" priority="100" operator="greaterThan">
      <formula>AD128</formula>
    </cfRule>
  </conditionalFormatting>
  <conditionalFormatting sqref="B128:B166">
    <cfRule type="cellIs" dxfId="101" priority="105" operator="equal">
      <formula>B127</formula>
    </cfRule>
  </conditionalFormatting>
  <conditionalFormatting sqref="B135">
    <cfRule type="cellIs" dxfId="100" priority="104" operator="equal">
      <formula>B134</formula>
    </cfRule>
  </conditionalFormatting>
  <conditionalFormatting sqref="B128:CC166">
    <cfRule type="expression" dxfId="99" priority="103">
      <formula>$B127="地区計"</formula>
    </cfRule>
  </conditionalFormatting>
  <conditionalFormatting sqref="CC128:CC166 BS128:BS166 BI128:BI166">
    <cfRule type="cellIs" dxfId="98" priority="99" operator="greaterThan">
      <formula>BH128</formula>
    </cfRule>
  </conditionalFormatting>
  <conditionalFormatting sqref="CD128:CD166">
    <cfRule type="expression" dxfId="97" priority="98">
      <formula>$B127="地区計"</formula>
    </cfRule>
  </conditionalFormatting>
  <conditionalFormatting sqref="K167">
    <cfRule type="cellIs" dxfId="96" priority="95" operator="greaterThan">
      <formula>J167</formula>
    </cfRule>
  </conditionalFormatting>
  <conditionalFormatting sqref="U167">
    <cfRule type="cellIs" dxfId="95" priority="94" operator="greaterThan">
      <formula>T167</formula>
    </cfRule>
  </conditionalFormatting>
  <conditionalFormatting sqref="AY167 AO167 AE167">
    <cfRule type="cellIs" dxfId="94" priority="93" operator="greaterThan">
      <formula>AD167</formula>
    </cfRule>
  </conditionalFormatting>
  <conditionalFormatting sqref="B167">
    <cfRule type="cellIs" dxfId="93" priority="97" operator="equal">
      <formula>B166</formula>
    </cfRule>
  </conditionalFormatting>
  <conditionalFormatting sqref="B167:CC167">
    <cfRule type="expression" dxfId="92" priority="96">
      <formula>$B166="地区計"</formula>
    </cfRule>
  </conditionalFormatting>
  <conditionalFormatting sqref="CC167 BS167 BI167">
    <cfRule type="cellIs" dxfId="91" priority="92" operator="greaterThan">
      <formula>BH167</formula>
    </cfRule>
  </conditionalFormatting>
  <conditionalFormatting sqref="CD167">
    <cfRule type="expression" dxfId="90" priority="91">
      <formula>$B166="地区計"</formula>
    </cfRule>
  </conditionalFormatting>
  <conditionalFormatting sqref="K48:K86">
    <cfRule type="cellIs" dxfId="89" priority="87" operator="greaterThan">
      <formula>J48</formula>
    </cfRule>
  </conditionalFormatting>
  <conditionalFormatting sqref="U48:U86">
    <cfRule type="cellIs" dxfId="88" priority="86" operator="greaterThan">
      <formula>T48</formula>
    </cfRule>
  </conditionalFormatting>
  <conditionalFormatting sqref="AY48:AY86 AO48:AO86 AE48:AE86">
    <cfRule type="cellIs" dxfId="87" priority="85" operator="greaterThan">
      <formula>AD48</formula>
    </cfRule>
  </conditionalFormatting>
  <conditionalFormatting sqref="B48:B86">
    <cfRule type="cellIs" dxfId="86" priority="90" operator="equal">
      <formula>B47</formula>
    </cfRule>
  </conditionalFormatting>
  <conditionalFormatting sqref="B55">
    <cfRule type="cellIs" dxfId="85" priority="89" operator="equal">
      <formula>B54</formula>
    </cfRule>
  </conditionalFormatting>
  <conditionalFormatting sqref="B48:CC86">
    <cfRule type="expression" dxfId="84" priority="88">
      <formula>$B47="地区計"</formula>
    </cfRule>
  </conditionalFormatting>
  <conditionalFormatting sqref="CC48:CC86 BS48:BS86 BI48:BI86">
    <cfRule type="cellIs" dxfId="83" priority="84" operator="greaterThan">
      <formula>BH48</formula>
    </cfRule>
  </conditionalFormatting>
  <conditionalFormatting sqref="CD48:CD86">
    <cfRule type="expression" dxfId="82" priority="83">
      <formula>$B47="地区計"</formula>
    </cfRule>
  </conditionalFormatting>
  <conditionalFormatting sqref="K87">
    <cfRule type="cellIs" dxfId="81" priority="80" operator="greaterThan">
      <formula>J87</formula>
    </cfRule>
  </conditionalFormatting>
  <conditionalFormatting sqref="U87">
    <cfRule type="cellIs" dxfId="80" priority="79" operator="greaterThan">
      <formula>T87</formula>
    </cfRule>
  </conditionalFormatting>
  <conditionalFormatting sqref="AY87 AO87 AE87">
    <cfRule type="cellIs" dxfId="79" priority="78" operator="greaterThan">
      <formula>AD87</formula>
    </cfRule>
  </conditionalFormatting>
  <conditionalFormatting sqref="B87">
    <cfRule type="cellIs" dxfId="78" priority="82" operator="equal">
      <formula>B86</formula>
    </cfRule>
  </conditionalFormatting>
  <conditionalFormatting sqref="B87:CC87">
    <cfRule type="expression" dxfId="77" priority="81">
      <formula>$B86="地区計"</formula>
    </cfRule>
  </conditionalFormatting>
  <conditionalFormatting sqref="CC87 BS87 BI87">
    <cfRule type="cellIs" dxfId="76" priority="77" operator="greaterThan">
      <formula>BH87</formula>
    </cfRule>
  </conditionalFormatting>
  <conditionalFormatting sqref="CD87">
    <cfRule type="expression" dxfId="75" priority="76">
      <formula>$B86="地区計"</formula>
    </cfRule>
  </conditionalFormatting>
  <conditionalFormatting sqref="K88:K126">
    <cfRule type="cellIs" dxfId="74" priority="72" operator="greaterThan">
      <formula>J88</formula>
    </cfRule>
  </conditionalFormatting>
  <conditionalFormatting sqref="U88:U126">
    <cfRule type="cellIs" dxfId="73" priority="71" operator="greaterThan">
      <formula>T88</formula>
    </cfRule>
  </conditionalFormatting>
  <conditionalFormatting sqref="AY88:AY126 AO88:AO126 AE88:AE126">
    <cfRule type="cellIs" dxfId="72" priority="70" operator="greaterThan">
      <formula>AD88</formula>
    </cfRule>
  </conditionalFormatting>
  <conditionalFormatting sqref="B88:B126">
    <cfRule type="cellIs" dxfId="71" priority="75" operator="equal">
      <formula>B87</formula>
    </cfRule>
  </conditionalFormatting>
  <conditionalFormatting sqref="B95">
    <cfRule type="cellIs" dxfId="70" priority="74" operator="equal">
      <formula>B94</formula>
    </cfRule>
  </conditionalFormatting>
  <conditionalFormatting sqref="B88:CC126">
    <cfRule type="expression" dxfId="69" priority="73">
      <formula>$B87="地区計"</formula>
    </cfRule>
  </conditionalFormatting>
  <conditionalFormatting sqref="CC88:CC126 BS88:BS126 BI88:BI126">
    <cfRule type="cellIs" dxfId="68" priority="69" operator="greaterThan">
      <formula>BH88</formula>
    </cfRule>
  </conditionalFormatting>
  <conditionalFormatting sqref="CD88:CD126">
    <cfRule type="expression" dxfId="67" priority="68">
      <formula>$B87="地区計"</formula>
    </cfRule>
  </conditionalFormatting>
  <conditionalFormatting sqref="K127">
    <cfRule type="cellIs" dxfId="66" priority="65" operator="greaterThan">
      <formula>J127</formula>
    </cfRule>
  </conditionalFormatting>
  <conditionalFormatting sqref="U127">
    <cfRule type="cellIs" dxfId="65" priority="64" operator="greaterThan">
      <formula>T127</formula>
    </cfRule>
  </conditionalFormatting>
  <conditionalFormatting sqref="AY127 AO127 AE127">
    <cfRule type="cellIs" dxfId="64" priority="63" operator="greaterThan">
      <formula>AD127</formula>
    </cfRule>
  </conditionalFormatting>
  <conditionalFormatting sqref="B127">
    <cfRule type="cellIs" dxfId="63" priority="67" operator="equal">
      <formula>B126</formula>
    </cfRule>
  </conditionalFormatting>
  <conditionalFormatting sqref="B127:CC127">
    <cfRule type="expression" dxfId="62" priority="66">
      <formula>$B126="地区計"</formula>
    </cfRule>
  </conditionalFormatting>
  <conditionalFormatting sqref="CC127 BS127 BI127">
    <cfRule type="cellIs" dxfId="61" priority="62" operator="greaterThan">
      <formula>BH127</formula>
    </cfRule>
  </conditionalFormatting>
  <conditionalFormatting sqref="CD127">
    <cfRule type="expression" dxfId="60" priority="61">
      <formula>$B126="地区計"</formula>
    </cfRule>
  </conditionalFormatting>
  <conditionalFormatting sqref="K128:K166">
    <cfRule type="cellIs" dxfId="59" priority="57" operator="greaterThan">
      <formula>J128</formula>
    </cfRule>
  </conditionalFormatting>
  <conditionalFormatting sqref="U128:U166">
    <cfRule type="cellIs" dxfId="58" priority="56" operator="greaterThan">
      <formula>T128</formula>
    </cfRule>
  </conditionalFormatting>
  <conditionalFormatting sqref="AY128:AY166 AO128:AO166 AE128:AE166">
    <cfRule type="cellIs" dxfId="57" priority="55" operator="greaterThan">
      <formula>AD128</formula>
    </cfRule>
  </conditionalFormatting>
  <conditionalFormatting sqref="B128:B166">
    <cfRule type="cellIs" dxfId="56" priority="60" operator="equal">
      <formula>B127</formula>
    </cfRule>
  </conditionalFormatting>
  <conditionalFormatting sqref="B135">
    <cfRule type="cellIs" dxfId="55" priority="59" operator="equal">
      <formula>B134</formula>
    </cfRule>
  </conditionalFormatting>
  <conditionalFormatting sqref="B128:CC166">
    <cfRule type="expression" dxfId="54" priority="58">
      <formula>$B127="地区計"</formula>
    </cfRule>
  </conditionalFormatting>
  <conditionalFormatting sqref="CC128:CC166 BS128:BS166 BI128:BI166">
    <cfRule type="cellIs" dxfId="53" priority="54" operator="greaterThan">
      <formula>BH128</formula>
    </cfRule>
  </conditionalFormatting>
  <conditionalFormatting sqref="CD128:CD166">
    <cfRule type="expression" dxfId="52" priority="53">
      <formula>$B127="地区計"</formula>
    </cfRule>
  </conditionalFormatting>
  <conditionalFormatting sqref="K167">
    <cfRule type="cellIs" dxfId="51" priority="50" operator="greaterThan">
      <formula>J167</formula>
    </cfRule>
  </conditionalFormatting>
  <conditionalFormatting sqref="U167">
    <cfRule type="cellIs" dxfId="50" priority="49" operator="greaterThan">
      <formula>T167</formula>
    </cfRule>
  </conditionalFormatting>
  <conditionalFormatting sqref="AY167 AO167 AE167">
    <cfRule type="cellIs" dxfId="49" priority="48" operator="greaterThan">
      <formula>AD167</formula>
    </cfRule>
  </conditionalFormatting>
  <conditionalFormatting sqref="B167">
    <cfRule type="cellIs" dxfId="48" priority="52" operator="equal">
      <formula>B166</formula>
    </cfRule>
  </conditionalFormatting>
  <conditionalFormatting sqref="B167:CC167">
    <cfRule type="expression" dxfId="47" priority="51">
      <formula>$B166="地区計"</formula>
    </cfRule>
  </conditionalFormatting>
  <conditionalFormatting sqref="CC167 BS167 BI167">
    <cfRule type="cellIs" dxfId="46" priority="47" operator="greaterThan">
      <formula>BH167</formula>
    </cfRule>
  </conditionalFormatting>
  <conditionalFormatting sqref="CD167">
    <cfRule type="expression" dxfId="45" priority="46">
      <formula>$B166="地区計"</formula>
    </cfRule>
  </conditionalFormatting>
  <conditionalFormatting sqref="K48:K86">
    <cfRule type="cellIs" dxfId="44" priority="42" operator="greaterThan">
      <formula>J48</formula>
    </cfRule>
  </conditionalFormatting>
  <conditionalFormatting sqref="U48:U86">
    <cfRule type="cellIs" dxfId="43" priority="41" operator="greaterThan">
      <formula>T48</formula>
    </cfRule>
  </conditionalFormatting>
  <conditionalFormatting sqref="AY48:AY86 AO48:AO86 AE48:AE86">
    <cfRule type="cellIs" dxfId="42" priority="40" operator="greaterThan">
      <formula>AD48</formula>
    </cfRule>
  </conditionalFormatting>
  <conditionalFormatting sqref="B48:B86">
    <cfRule type="cellIs" dxfId="41" priority="45" operator="equal">
      <formula>B47</formula>
    </cfRule>
  </conditionalFormatting>
  <conditionalFormatting sqref="B55">
    <cfRule type="cellIs" dxfId="40" priority="44" operator="equal">
      <formula>B54</formula>
    </cfRule>
  </conditionalFormatting>
  <conditionalFormatting sqref="B48:CC86">
    <cfRule type="expression" dxfId="39" priority="43">
      <formula>$B47="地区計"</formula>
    </cfRule>
  </conditionalFormatting>
  <conditionalFormatting sqref="CC48:CC86 BS48:BS86 BI48:BI86">
    <cfRule type="cellIs" dxfId="38" priority="39" operator="greaterThan">
      <formula>BH48</formula>
    </cfRule>
  </conditionalFormatting>
  <conditionalFormatting sqref="CD48:CD86">
    <cfRule type="expression" dxfId="37" priority="38">
      <formula>$B47="地区計"</formula>
    </cfRule>
  </conditionalFormatting>
  <conditionalFormatting sqref="K87">
    <cfRule type="cellIs" dxfId="36" priority="35" operator="greaterThan">
      <formula>J87</formula>
    </cfRule>
  </conditionalFormatting>
  <conditionalFormatting sqref="U87">
    <cfRule type="cellIs" dxfId="35" priority="34" operator="greaterThan">
      <formula>T87</formula>
    </cfRule>
  </conditionalFormatting>
  <conditionalFormatting sqref="AY87 AO87 AE87">
    <cfRule type="cellIs" dxfId="34" priority="33" operator="greaterThan">
      <formula>AD87</formula>
    </cfRule>
  </conditionalFormatting>
  <conditionalFormatting sqref="B87">
    <cfRule type="cellIs" dxfId="33" priority="37" operator="equal">
      <formula>B86</formula>
    </cfRule>
  </conditionalFormatting>
  <conditionalFormatting sqref="B87:CC87">
    <cfRule type="expression" dxfId="32" priority="36">
      <formula>$B86="地区計"</formula>
    </cfRule>
  </conditionalFormatting>
  <conditionalFormatting sqref="CC87 BS87 BI87">
    <cfRule type="cellIs" dxfId="31" priority="32" operator="greaterThan">
      <formula>BH87</formula>
    </cfRule>
  </conditionalFormatting>
  <conditionalFormatting sqref="CD87">
    <cfRule type="expression" dxfId="30" priority="31">
      <formula>$B86="地区計"</formula>
    </cfRule>
  </conditionalFormatting>
  <conditionalFormatting sqref="K88:K126">
    <cfRule type="cellIs" dxfId="29" priority="27" operator="greaterThan">
      <formula>J88</formula>
    </cfRule>
  </conditionalFormatting>
  <conditionalFormatting sqref="U88:U126">
    <cfRule type="cellIs" dxfId="28" priority="26" operator="greaterThan">
      <formula>T88</formula>
    </cfRule>
  </conditionalFormatting>
  <conditionalFormatting sqref="AY88:AY126 AO88:AO126 AE88:AE126">
    <cfRule type="cellIs" dxfId="27" priority="25" operator="greaterThan">
      <formula>AD88</formula>
    </cfRule>
  </conditionalFormatting>
  <conditionalFormatting sqref="B88:B126">
    <cfRule type="cellIs" dxfId="26" priority="30" operator="equal">
      <formula>B87</formula>
    </cfRule>
  </conditionalFormatting>
  <conditionalFormatting sqref="B95">
    <cfRule type="cellIs" dxfId="25" priority="29" operator="equal">
      <formula>B94</formula>
    </cfRule>
  </conditionalFormatting>
  <conditionalFormatting sqref="B88:CC126">
    <cfRule type="expression" dxfId="24" priority="28">
      <formula>$B87="地区計"</formula>
    </cfRule>
  </conditionalFormatting>
  <conditionalFormatting sqref="CC88:CC126 BS88:BS126 BI88:BI126">
    <cfRule type="cellIs" dxfId="23" priority="24" operator="greaterThan">
      <formula>BH88</formula>
    </cfRule>
  </conditionalFormatting>
  <conditionalFormatting sqref="CD88:CD126">
    <cfRule type="expression" dxfId="22" priority="23">
      <formula>$B87="地区計"</formula>
    </cfRule>
  </conditionalFormatting>
  <conditionalFormatting sqref="K127">
    <cfRule type="cellIs" dxfId="21" priority="20" operator="greaterThan">
      <formula>J127</formula>
    </cfRule>
  </conditionalFormatting>
  <conditionalFormatting sqref="U127">
    <cfRule type="cellIs" dxfId="20" priority="19" operator="greaterThan">
      <formula>T127</formula>
    </cfRule>
  </conditionalFormatting>
  <conditionalFormatting sqref="AY127 AO127 AE127">
    <cfRule type="cellIs" dxfId="19" priority="18" operator="greaterThan">
      <formula>AD127</formula>
    </cfRule>
  </conditionalFormatting>
  <conditionalFormatting sqref="B127">
    <cfRule type="cellIs" dxfId="18" priority="22" operator="equal">
      <formula>B126</formula>
    </cfRule>
  </conditionalFormatting>
  <conditionalFormatting sqref="B127:CC127">
    <cfRule type="expression" dxfId="17" priority="21">
      <formula>$B126="地区計"</formula>
    </cfRule>
  </conditionalFormatting>
  <conditionalFormatting sqref="CC127 BS127 BI127">
    <cfRule type="cellIs" dxfId="16" priority="17" operator="greaterThan">
      <formula>BH127</formula>
    </cfRule>
  </conditionalFormatting>
  <conditionalFormatting sqref="CD127">
    <cfRule type="expression" dxfId="15" priority="16">
      <formula>$B126="地区計"</formula>
    </cfRule>
  </conditionalFormatting>
  <conditionalFormatting sqref="K128:K166">
    <cfRule type="cellIs" dxfId="14" priority="12" operator="greaterThan">
      <formula>J128</formula>
    </cfRule>
  </conditionalFormatting>
  <conditionalFormatting sqref="U128:U166">
    <cfRule type="cellIs" dxfId="13" priority="11" operator="greaterThan">
      <formula>T128</formula>
    </cfRule>
  </conditionalFormatting>
  <conditionalFormatting sqref="AY128:AY166 AO128:AO166 AE128:AE166">
    <cfRule type="cellIs" dxfId="12" priority="10" operator="greaterThan">
      <formula>AD128</formula>
    </cfRule>
  </conditionalFormatting>
  <conditionalFormatting sqref="B128:B166">
    <cfRule type="cellIs" dxfId="11" priority="15" operator="equal">
      <formula>B127</formula>
    </cfRule>
  </conditionalFormatting>
  <conditionalFormatting sqref="B135">
    <cfRule type="cellIs" dxfId="10" priority="14" operator="equal">
      <formula>B134</formula>
    </cfRule>
  </conditionalFormatting>
  <conditionalFormatting sqref="B128:CC166">
    <cfRule type="expression" dxfId="9" priority="13">
      <formula>$B127="地区計"</formula>
    </cfRule>
  </conditionalFormatting>
  <conditionalFormatting sqref="CC128:CC166 BS128:BS166 BI128:BI166">
    <cfRule type="cellIs" dxfId="8" priority="9" operator="greaterThan">
      <formula>BH128</formula>
    </cfRule>
  </conditionalFormatting>
  <conditionalFormatting sqref="CD128:CD166">
    <cfRule type="expression" dxfId="7" priority="8">
      <formula>$B127="地区計"</formula>
    </cfRule>
  </conditionalFormatting>
  <conditionalFormatting sqref="K167">
    <cfRule type="cellIs" dxfId="6" priority="5" operator="greaterThan">
      <formula>J167</formula>
    </cfRule>
  </conditionalFormatting>
  <conditionalFormatting sqref="U167">
    <cfRule type="cellIs" dxfId="5" priority="4" operator="greaterThan">
      <formula>T167</formula>
    </cfRule>
  </conditionalFormatting>
  <conditionalFormatting sqref="AY167 AO167 AE167">
    <cfRule type="cellIs" dxfId="4" priority="3" operator="greaterThan">
      <formula>AD167</formula>
    </cfRule>
  </conditionalFormatting>
  <conditionalFormatting sqref="B167">
    <cfRule type="cellIs" dxfId="3" priority="7" operator="equal">
      <formula>B166</formula>
    </cfRule>
  </conditionalFormatting>
  <conditionalFormatting sqref="B167:CC167">
    <cfRule type="expression" dxfId="2" priority="6">
      <formula>$B166="地区計"</formula>
    </cfRule>
  </conditionalFormatting>
  <conditionalFormatting sqref="CC167 BS167 BI167">
    <cfRule type="cellIs" dxfId="1" priority="2" operator="greaterThan">
      <formula>BH167</formula>
    </cfRule>
  </conditionalFormatting>
  <conditionalFormatting sqref="CD167">
    <cfRule type="expression" dxfId="0" priority="1">
      <formula>$B166="地区計"</formula>
    </cfRule>
  </conditionalFormatting>
  <dataValidations count="1">
    <dataValidation type="textLength" operator="lessThanOrEqual" allowBlank="1" showInputMessage="1" showErrorMessage="1" sqref="CD8:CD167 BJ8:BJ167 AZ8:AZ167 AP8:AP167 AF8:AF167 V8:V167 L8:L167 BT8:BT167">
      <formula1>40</formula1>
    </dataValidation>
  </dataValidations>
  <printOptions horizontalCentered="1"/>
  <pageMargins left="0.196850393700787" right="0.196850393700787" top="0.39370078740157499" bottom="0.39370078740157499" header="0.31496062992126" footer="0.196850393700787"/>
  <pageSetup paperSize="9" fitToHeight="0" orientation="landscape" r:id="rId1"/>
  <headerFooter>
    <oddFooter>&amp;C&amp;"Meiryo UI,標準"&amp;14&amp;P/&amp;N&amp;R&amp;G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埼玉県明細表</vt:lpstr>
      <vt:lpstr>埼玉県合計表!Print_Area</vt:lpstr>
      <vt:lpstr>埼玉県明細表!Print_Area</vt:lpstr>
      <vt:lpstr>埼玉県明細表!Print_Titles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朝日オリコミ</dc:creator>
  <cp:lastModifiedBy>isozaki</cp:lastModifiedBy>
  <dcterms:created xsi:type="dcterms:W3CDTF">2024-04-30T01:05:51Z</dcterms:created>
  <dcterms:modified xsi:type="dcterms:W3CDTF">2024-04-30T01:06:24Z</dcterms:modified>
</cp:coreProperties>
</file>